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50" activeTab="0"/>
  </bookViews>
  <sheets>
    <sheet name="2018" sheetId="1" r:id="rId1"/>
    <sheet name="Лист2" sheetId="2" r:id="rId2"/>
  </sheets>
  <definedNames>
    <definedName name="Excel_BuiltIn_Print_Area" localSheetId="0">'2018'!$A:$H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15" authorId="0">
      <text>
        <r>
          <rPr>
            <b/>
            <sz val="8"/>
            <color indexed="8"/>
            <rFont val="Tahoma"/>
            <family val="2"/>
          </rPr>
          <t xml:space="preserve">111:
</t>
        </r>
      </text>
    </comment>
  </commentList>
</comments>
</file>

<file path=xl/sharedStrings.xml><?xml version="1.0" encoding="utf-8"?>
<sst xmlns="http://schemas.openxmlformats.org/spreadsheetml/2006/main" count="294" uniqueCount="166">
  <si>
    <t>ПРИЛОЖЕНИЕ № 1</t>
  </si>
  <si>
    <t>сельского поселения Динского района</t>
  </si>
  <si>
    <t>«Об утверждении отчета о выполнении показателей</t>
  </si>
  <si>
    <t>индикативного плана социально-</t>
  </si>
  <si>
    <t>экономического развития Нововеличковского</t>
  </si>
  <si>
    <t>сельского поселения Динского района за 2018 год"</t>
  </si>
  <si>
    <t>Отчет о выполнении индикативного плана социально-экономического развития Нововеличковского сельского поселения Динского района за 2018 год</t>
  </si>
  <si>
    <t>Наименование показателей</t>
  </si>
  <si>
    <t>Ед.изм.</t>
  </si>
  <si>
    <t>2018 год                 прогноз</t>
  </si>
  <si>
    <t>Темп роста к предыдущему году, %</t>
  </si>
  <si>
    <t>2018 год                      отчет</t>
  </si>
  <si>
    <t>Процент выполнения, %</t>
  </si>
  <si>
    <t>Отклонение фактического темпа роста от планового, %</t>
  </si>
  <si>
    <t>4</t>
  </si>
  <si>
    <t>5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</si>
  <si>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</si>
  <si>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</si>
  <si>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</si>
  <si>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</si>
  <si>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</si>
  <si>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тыс. чел.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</si>
  <si>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</si>
  <si>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</si>
  <si>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</si>
  <si>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</si>
  <si>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Численность зарегистрированных безработных</t>
  </si>
  <si>
    <t>Уровень регистрируемой безработицы к численности трудоспособного населения в трудоспособном возрасте</t>
  </si>
  <si>
    <t>%</t>
  </si>
  <si>
    <t>Прибыль прибыльных предприятий</t>
  </si>
  <si>
    <t>млн. руб.</t>
  </si>
  <si>
    <t>Фонд оплаты труда</t>
  </si>
  <si>
    <t>Промышленность</t>
  </si>
  <si>
    <t>Обрабатывающие производства (D)</t>
  </si>
  <si>
    <t>Производство и распределение электроэнергии, газа и воды (Е)</t>
  </si>
  <si>
    <t>Сельское хозяйство</t>
  </si>
  <si>
    <t>Объем продукции сельского хозяйства всех категорий хозяйств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</si>
  <si>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</si>
  <si>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</si>
  <si>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</si>
  <si>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</si>
  <si>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</t>
  </si>
  <si>
    <t>тыс. тонн</t>
  </si>
  <si>
    <t>Соя</t>
  </si>
  <si>
    <t>тыс.тонн</t>
  </si>
  <si>
    <t>Подсолнечник (в весе после доработки)</t>
  </si>
  <si>
    <t>Картофель — всего, тыс. тонн</t>
  </si>
  <si>
    <t>в том числе в личных подсобных хозяйствах</t>
  </si>
  <si>
    <t>Овощи — всего</t>
  </si>
  <si>
    <t>в том числе в крестьянских (фермерских) хозяйств и хозяйств индивидуальных предпринимателей</t>
  </si>
  <si>
    <t>Плоды и ягоды</t>
  </si>
  <si>
    <t>Виноград - всего</t>
  </si>
  <si>
    <t>Скот и птица (в живом весе)- всего</t>
  </si>
  <si>
    <t>Молоко- всего</t>
  </si>
  <si>
    <t>Яйца- всего</t>
  </si>
  <si>
    <t>млн. шт.</t>
  </si>
  <si>
    <t>Улов рыбы в прудовых и других рыбоводных хозяйствах, тыс.тонн</t>
  </si>
  <si>
    <t>Численность поголовья сельскохозяйственных животных</t>
  </si>
  <si>
    <t>Крупный рогатый скот</t>
  </si>
  <si>
    <t>голов</t>
  </si>
  <si>
    <t>из общего поголовья крупного рогатого скота-коровы</t>
  </si>
  <si>
    <t>Свиньи</t>
  </si>
  <si>
    <t>Овцы и козы</t>
  </si>
  <si>
    <t>Птица</t>
  </si>
  <si>
    <t>тыс.     голов</t>
  </si>
  <si>
    <t>Рынок товаров и услуг</t>
  </si>
  <si>
    <t>Оборот розничной торговли</t>
  </si>
  <si>
    <t>млн. рублей</t>
  </si>
  <si>
    <t>Оборот общественного питания</t>
  </si>
  <si>
    <t>Объем платных услуг населению</t>
  </si>
  <si>
    <t>Транспорт</t>
  </si>
  <si>
    <t>Выпуск товаров и услуг по полному кругу предприятий транспорта, всего</t>
  </si>
  <si>
    <t xml:space="preserve"> Инвестиционная и строительная деятельность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</si>
  <si>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</si>
  <si>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«Строительство»</t>
  </si>
  <si>
    <t>Ввод в эксплуатацию жилых домов предприятиями всех форм собственности</t>
  </si>
  <si>
    <t>тыс.кв.м.общ.площ.</t>
  </si>
  <si>
    <t>Средняя обеспеченность населения площадью жилых квартир (на конец года)</t>
  </si>
  <si>
    <t>кв. м. на чел.</t>
  </si>
  <si>
    <t>Социальная сфера</t>
  </si>
  <si>
    <t>Численность детей в  дошкольных  образовательных учреждениях</t>
  </si>
  <si>
    <t>чел.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</si>
  <si>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</si>
  <si>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</si>
  <si>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ед.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</si>
  <si>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</si>
  <si>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общеобразовательных учреждениях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</si>
  <si>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</si>
  <si>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</si>
  <si>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</si>
  <si>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койка мест</t>
  </si>
  <si>
    <t>количество больничных коек, единиц</t>
  </si>
  <si>
    <t>кол-во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</si>
  <si>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</si>
  <si>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</si>
  <si>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</si>
  <si>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на 1000 детей дошкольного возраста</t>
  </si>
  <si>
    <t>мест</t>
  </si>
  <si>
    <t>количество мест в учреждениях дошкольного образования</t>
  </si>
  <si>
    <t>учреждениями культурно-досугового типа, на 100 тыс. населения</t>
  </si>
  <si>
    <t>учрежд.</t>
  </si>
  <si>
    <t>обеспеченность спортивными сооружениями</t>
  </si>
  <si>
    <t>кв.м на 1 тыс.нас.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</si>
  <si>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</si>
  <si>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</si>
  <si>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</si>
  <si>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</si>
  <si>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</si>
  <si>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</si>
  <si>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</si>
  <si>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</si>
  <si>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поселения на развитие и поддержку малого и среднего предпринимательства в расчете на одно малое предприятие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</si>
  <si>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</si>
  <si>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</si>
  <si>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км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</si>
  <si>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</si>
  <si>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</si>
  <si>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</si>
  <si>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в том числе с твердым покрытием</t>
  </si>
  <si>
    <t xml:space="preserve">Удельный вес газифицированных квартир (домовладений) от общего количества (домовладений) </t>
  </si>
  <si>
    <t>Обеспеченность населения объектами розничной торговли</t>
  </si>
  <si>
    <t>кв.м. на 1 тыс. нас.</t>
  </si>
  <si>
    <t>Обеспеченность населения объектами общественного питания</t>
  </si>
  <si>
    <t>Благоустройство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</si>
  <si>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</si>
  <si>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</si>
  <si>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Протяженность отремонтированных водопроводных сетей</t>
  </si>
  <si>
    <t>Протяженность отремонтированных канализационных сетей</t>
  </si>
  <si>
    <t>Количество высаженных зеленых насаждений</t>
  </si>
  <si>
    <t>шт.</t>
  </si>
  <si>
    <t>Количество установленных светильников наружного освещения</t>
  </si>
  <si>
    <t>Г.М.Кова</t>
  </si>
  <si>
    <t xml:space="preserve">          Отчет о выполнении индикативного плана развития муниципального сектора экономики </t>
  </si>
  <si>
    <t>Нововеличковского сельского поселения муниципального образования Динской район</t>
  </si>
  <si>
    <t>ед.изм.</t>
  </si>
  <si>
    <t>2018 год  (оценка)</t>
  </si>
  <si>
    <t>2018 год  отчет</t>
  </si>
  <si>
    <t xml:space="preserve">% выполнения </t>
  </si>
  <si>
    <t xml:space="preserve">Количество организаций муниципальной формы собственности 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</si>
  <si>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</si>
  <si>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</si>
  <si>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млн.руб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</si>
  <si>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</si>
  <si>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</si>
  <si>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</si>
  <si>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-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</si>
  <si>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</si>
  <si>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</si>
  <si>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</si>
  <si>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</si>
  <si>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</si>
  <si>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Среднегодовая численность работающих в организациях муниципальной формы собственности</t>
  </si>
  <si>
    <t>тыс.чел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</si>
  <si>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</si>
  <si>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</si>
  <si>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</si>
  <si>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Глава Нововвеличковского сельского поселения</t>
  </si>
  <si>
    <t>подпись</t>
  </si>
  <si>
    <t>ПРИМЕЧАНИЕ</t>
  </si>
  <si>
    <t xml:space="preserve">Данный раздел заполняется самостоятельно при наличии </t>
  </si>
  <si>
    <t xml:space="preserve">муниципальных организаций. </t>
  </si>
  <si>
    <t>Внимательно с единицами измерений!!!!</t>
  </si>
  <si>
    <t>к  решению Совета Нововеличковского сельского поселения</t>
  </si>
  <si>
    <t>Глава  Нововеличковского сельского поселения</t>
  </si>
  <si>
    <t>ПРИЛОЖЕНИЕ № 2 к  решения Совета Нововеличковского сельского поселения сельского поселения Динского района «Об утверждении отчета о выполнении показателейиндикативного плана социально-экономического развития Нововеличковскогосельского поселения Динского района за 2018 год"                                                                                 от 19.11.2019 № 14-4/4</t>
  </si>
  <si>
    <t xml:space="preserve"> от 19.11.2019 № 14-4/4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</si>
</sst>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.000"/>
    <numFmt numFmtId="182" formatCode="#,##0.000"/>
    <numFmt numFmtId="183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4"/>
      <name val="Times New Roman"/>
      <family val="1"/>
    </font>
    <font>
      <sz val="14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55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Cyr"/>
      <family val="2"/>
    </font>
    <font>
      <sz val="10"/>
      <color rgb="FFFF0000"/>
      <name val="Arial Cyr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 wrapText="1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181" fontId="4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Alignment="1">
      <alignment vertical="center"/>
    </xf>
    <xf numFmtId="182" fontId="8" fillId="33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 horizontal="left" vertical="center"/>
    </xf>
    <xf numFmtId="182" fontId="9" fillId="0" borderId="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182" fontId="8" fillId="0" borderId="15" xfId="0" applyNumberFormat="1" applyFont="1" applyFill="1" applyBorder="1" applyAlignment="1">
      <alignment horizontal="center" vertical="center" wrapText="1"/>
    </xf>
    <xf numFmtId="182" fontId="8" fillId="0" borderId="16" xfId="0" applyNumberFormat="1" applyFont="1" applyFill="1" applyBorder="1" applyAlignment="1">
      <alignment vertical="center" wrapText="1"/>
    </xf>
    <xf numFmtId="182" fontId="8" fillId="0" borderId="16" xfId="0" applyNumberFormat="1" applyFont="1" applyFill="1" applyBorder="1" applyAlignment="1">
      <alignment horizontal="center" vertical="center" wrapText="1"/>
    </xf>
    <xf numFmtId="182" fontId="8" fillId="0" borderId="16" xfId="0" applyNumberFormat="1" applyFont="1" applyFill="1" applyBorder="1" applyAlignment="1">
      <alignment/>
    </xf>
    <xf numFmtId="183" fontId="8" fillId="0" borderId="16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 vertical="center" wrapText="1"/>
    </xf>
    <xf numFmtId="182" fontId="8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 horizontal="right"/>
    </xf>
    <xf numFmtId="183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82" fontId="11" fillId="0" borderId="17" xfId="0" applyNumberFormat="1" applyFont="1" applyFill="1" applyBorder="1" applyAlignment="1">
      <alignment wrapText="1"/>
    </xf>
    <xf numFmtId="182" fontId="12" fillId="0" borderId="18" xfId="0" applyNumberFormat="1" applyFont="1" applyFill="1" applyBorder="1" applyAlignment="1">
      <alignment horizontal="center" vertical="center" wrapText="1"/>
    </xf>
    <xf numFmtId="182" fontId="10" fillId="0" borderId="19" xfId="0" applyNumberFormat="1" applyFont="1" applyFill="1" applyBorder="1" applyAlignment="1">
      <alignment horizontal="center" vertical="center" wrapText="1"/>
    </xf>
    <xf numFmtId="182" fontId="8" fillId="0" borderId="17" xfId="0" applyNumberFormat="1" applyFont="1" applyFill="1" applyBorder="1" applyAlignment="1">
      <alignment horizontal="left" vertical="center" wrapText="1"/>
    </xf>
    <xf numFmtId="182" fontId="8" fillId="0" borderId="17" xfId="0" applyNumberFormat="1" applyFont="1" applyFill="1" applyBorder="1" applyAlignment="1">
      <alignment horizontal="left" vertical="center" wrapText="1" indent="1"/>
    </xf>
    <xf numFmtId="1" fontId="8" fillId="0" borderId="17" xfId="0" applyNumberFormat="1" applyFont="1" applyFill="1" applyBorder="1" applyAlignment="1">
      <alignment/>
    </xf>
    <xf numFmtId="182" fontId="9" fillId="0" borderId="17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9" fillId="0" borderId="19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3" fontId="8" fillId="0" borderId="22" xfId="0" applyNumberFormat="1" applyFont="1" applyFill="1" applyBorder="1" applyAlignment="1">
      <alignment/>
    </xf>
    <xf numFmtId="182" fontId="8" fillId="0" borderId="23" xfId="0" applyNumberFormat="1" applyFont="1" applyFill="1" applyBorder="1" applyAlignment="1">
      <alignment/>
    </xf>
    <xf numFmtId="182" fontId="8" fillId="0" borderId="24" xfId="0" applyNumberFormat="1" applyFont="1" applyFill="1" applyBorder="1" applyAlignment="1">
      <alignment/>
    </xf>
    <xf numFmtId="183" fontId="8" fillId="0" borderId="25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82" fontId="8" fillId="0" borderId="0" xfId="0" applyNumberFormat="1" applyFont="1" applyFill="1" applyBorder="1" applyAlignment="1">
      <alignment horizontal="right"/>
    </xf>
    <xf numFmtId="182" fontId="8" fillId="0" borderId="26" xfId="0" applyNumberFormat="1" applyFont="1" applyFill="1" applyBorder="1" applyAlignment="1">
      <alignment/>
    </xf>
    <xf numFmtId="182" fontId="9" fillId="0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82" fontId="8" fillId="0" borderId="17" xfId="0" applyNumberFormat="1" applyFont="1" applyFill="1" applyBorder="1" applyAlignment="1">
      <alignment wrapText="1"/>
    </xf>
    <xf numFmtId="182" fontId="8" fillId="0" borderId="17" xfId="0" applyNumberFormat="1" applyFont="1" applyFill="1" applyBorder="1" applyAlignment="1">
      <alignment horizontal="center" wrapText="1"/>
    </xf>
    <xf numFmtId="182" fontId="9" fillId="0" borderId="18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182" fontId="10" fillId="0" borderId="19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182" fontId="9" fillId="0" borderId="17" xfId="0" applyNumberFormat="1" applyFont="1" applyFill="1" applyBorder="1" applyAlignment="1">
      <alignment horizontal="center" wrapText="1"/>
    </xf>
    <xf numFmtId="182" fontId="9" fillId="0" borderId="21" xfId="0" applyNumberFormat="1" applyFont="1" applyFill="1" applyBorder="1" applyAlignment="1">
      <alignment horizontal="center" wrapText="1"/>
    </xf>
    <xf numFmtId="182" fontId="9" fillId="0" borderId="19" xfId="0" applyNumberFormat="1" applyFont="1" applyFill="1" applyBorder="1" applyAlignment="1">
      <alignment horizontal="center" wrapText="1"/>
    </xf>
    <xf numFmtId="182" fontId="9" fillId="0" borderId="20" xfId="0" applyNumberFormat="1" applyFont="1" applyFill="1" applyBorder="1" applyAlignment="1">
      <alignment horizont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8" fillId="0" borderId="29" xfId="0" applyNumberFormat="1" applyFont="1" applyFill="1" applyBorder="1" applyAlignment="1">
      <alignment horizontal="center" vertical="center" wrapText="1"/>
    </xf>
    <xf numFmtId="182" fontId="8" fillId="0" borderId="29" xfId="0" applyNumberFormat="1" applyFont="1" applyFill="1" applyBorder="1" applyAlignment="1">
      <alignment/>
    </xf>
    <xf numFmtId="183" fontId="8" fillId="0" borderId="29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 wrapText="1"/>
    </xf>
    <xf numFmtId="182" fontId="8" fillId="0" borderId="2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182" fontId="8" fillId="0" borderId="31" xfId="0" applyNumberFormat="1" applyFont="1" applyFill="1" applyBorder="1" applyAlignment="1">
      <alignment horizontal="center" vertical="center" wrapText="1"/>
    </xf>
    <xf numFmtId="182" fontId="8" fillId="0" borderId="32" xfId="0" applyNumberFormat="1" applyFont="1" applyFill="1" applyBorder="1" applyAlignment="1">
      <alignment/>
    </xf>
    <xf numFmtId="183" fontId="8" fillId="0" borderId="32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3" fontId="8" fillId="0" borderId="17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 wrapText="1"/>
    </xf>
    <xf numFmtId="182" fontId="8" fillId="0" borderId="17" xfId="0" applyNumberFormat="1" applyFont="1" applyFill="1" applyBorder="1" applyAlignment="1">
      <alignment horizontal="center" vertical="center"/>
    </xf>
    <xf numFmtId="182" fontId="9" fillId="0" borderId="21" xfId="0" applyNumberFormat="1" applyFont="1" applyFill="1" applyBorder="1" applyAlignment="1">
      <alignment horizontal="left" vertical="center" wrapText="1"/>
    </xf>
    <xf numFmtId="182" fontId="9" fillId="0" borderId="19" xfId="0" applyNumberFormat="1" applyFont="1" applyFill="1" applyBorder="1" applyAlignment="1">
      <alignment horizontal="left" vertical="center" wrapText="1"/>
    </xf>
    <xf numFmtId="182" fontId="9" fillId="0" borderId="20" xfId="0" applyNumberFormat="1" applyFont="1" applyFill="1" applyBorder="1" applyAlignment="1">
      <alignment horizontal="left" vertical="center" wrapText="1"/>
    </xf>
    <xf numFmtId="2" fontId="8" fillId="33" borderId="17" xfId="0" applyNumberFormat="1" applyFont="1" applyFill="1" applyBorder="1" applyAlignment="1">
      <alignment/>
    </xf>
    <xf numFmtId="182" fontId="8" fillId="33" borderId="17" xfId="0" applyNumberFormat="1" applyFont="1" applyFill="1" applyBorder="1" applyAlignment="1">
      <alignment/>
    </xf>
    <xf numFmtId="182" fontId="8" fillId="34" borderId="17" xfId="0" applyNumberFormat="1" applyFont="1" applyFill="1" applyBorder="1" applyAlignment="1">
      <alignment/>
    </xf>
    <xf numFmtId="182" fontId="8" fillId="0" borderId="34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Alignment="1">
      <alignment horizontal="left"/>
    </xf>
    <xf numFmtId="182" fontId="14" fillId="0" borderId="0" xfId="0" applyNumberFormat="1" applyFont="1" applyFill="1" applyAlignment="1">
      <alignment/>
    </xf>
    <xf numFmtId="182" fontId="14" fillId="33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" fontId="14" fillId="0" borderId="0" xfId="0" applyNumberFormat="1" applyFont="1" applyFill="1" applyAlignment="1">
      <alignment horizontal="right"/>
    </xf>
    <xf numFmtId="182" fontId="9" fillId="0" borderId="36" xfId="0" applyNumberFormat="1" applyFont="1" applyFill="1" applyBorder="1" applyAlignment="1">
      <alignment horizontal="center" vertical="center" wrapText="1"/>
    </xf>
    <xf numFmtId="182" fontId="8" fillId="0" borderId="37" xfId="0" applyNumberFormat="1" applyFont="1" applyFill="1" applyBorder="1" applyAlignment="1">
      <alignment horizontal="center" vertical="center" wrapText="1"/>
    </xf>
    <xf numFmtId="182" fontId="9" fillId="0" borderId="15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182" fontId="8" fillId="0" borderId="38" xfId="0" applyNumberFormat="1" applyFont="1" applyFill="1" applyBorder="1" applyAlignment="1">
      <alignment horizontal="center" vertical="center" wrapText="1"/>
    </xf>
    <xf numFmtId="182" fontId="8" fillId="0" borderId="39" xfId="0" applyNumberFormat="1" applyFont="1" applyFill="1" applyBorder="1" applyAlignment="1">
      <alignment horizontal="center" vertical="center" wrapText="1"/>
    </xf>
    <xf numFmtId="182" fontId="8" fillId="0" borderId="40" xfId="0" applyNumberFormat="1" applyFont="1" applyFill="1" applyBorder="1" applyAlignment="1">
      <alignment horizontal="center" vertical="center" wrapText="1"/>
    </xf>
    <xf numFmtId="182" fontId="8" fillId="0" borderId="17" xfId="0" applyNumberFormat="1" applyFont="1" applyFill="1" applyBorder="1" applyAlignment="1">
      <alignment horizontal="center" vertical="center" wrapText="1"/>
    </xf>
    <xf numFmtId="182" fontId="8" fillId="0" borderId="21" xfId="0" applyNumberFormat="1" applyFont="1" applyFill="1" applyBorder="1" applyAlignment="1">
      <alignment horizontal="center" vertical="center" wrapText="1"/>
    </xf>
    <xf numFmtId="182" fontId="14" fillId="0" borderId="27" xfId="0" applyNumberFormat="1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left"/>
    </xf>
    <xf numFmtId="182" fontId="9" fillId="0" borderId="41" xfId="0" applyNumberFormat="1" applyFont="1" applyFill="1" applyBorder="1" applyAlignment="1">
      <alignment horizontal="center" vertical="center"/>
    </xf>
    <xf numFmtId="182" fontId="9" fillId="0" borderId="36" xfId="0" applyNumberFormat="1" applyFont="1" applyFill="1" applyBorder="1" applyAlignment="1">
      <alignment horizontal="center" vertical="center"/>
    </xf>
    <xf numFmtId="182" fontId="9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T137"/>
  <sheetViews>
    <sheetView tabSelected="1" zoomScale="95" zoomScaleNormal="95" zoomScalePageLayoutView="0" workbookViewId="0" topLeftCell="A1">
      <selection activeCell="B8" sqref="B8"/>
    </sheetView>
  </sheetViews>
  <sheetFormatPr defaultColWidth="9.140625" defaultRowHeight="15.75" customHeight="1"/>
  <cols>
    <col min="1" max="1" width="55.28125" style="25" customWidth="1"/>
    <col min="2" max="2" width="13.57421875" style="25" customWidth="1"/>
    <col min="3" max="3" width="19.28125" style="25" customWidth="1"/>
    <col min="4" max="4" width="16.57421875" style="25" hidden="1" customWidth="1"/>
    <col min="5" max="5" width="19.8515625" style="28" customWidth="1"/>
    <col min="6" max="6" width="9.140625" style="25" hidden="1" customWidth="1"/>
    <col min="7" max="7" width="17.140625" style="25" customWidth="1"/>
    <col min="8" max="8" width="0.13671875" style="25" customWidth="1"/>
    <col min="9" max="10" width="15.57421875" style="25" customWidth="1"/>
    <col min="11" max="11" width="8.8515625" style="25" customWidth="1"/>
    <col min="12" max="12" width="7.8515625" style="25" customWidth="1"/>
    <col min="13" max="16384" width="9.140625" style="25" customWidth="1"/>
  </cols>
  <sheetData>
    <row r="1" spans="2:10" ht="15">
      <c r="B1" s="29" t="s">
        <v>0</v>
      </c>
      <c r="F1" s="29"/>
      <c r="G1" s="29"/>
      <c r="J1" s="29"/>
    </row>
    <row r="2" spans="2:10" ht="15">
      <c r="B2" s="29" t="s">
        <v>162</v>
      </c>
      <c r="F2" s="29"/>
      <c r="G2" s="29"/>
      <c r="J2" s="29"/>
    </row>
    <row r="3" spans="2:10" ht="15">
      <c r="B3" s="29" t="s">
        <v>1</v>
      </c>
      <c r="F3" s="29"/>
      <c r="G3" s="29"/>
      <c r="J3" s="29"/>
    </row>
    <row r="4" spans="2:10" ht="15">
      <c r="B4" s="29" t="s">
        <v>2</v>
      </c>
      <c r="F4" s="29"/>
      <c r="G4" s="29"/>
      <c r="J4" s="29"/>
    </row>
    <row r="5" spans="2:10" ht="15">
      <c r="B5" s="29" t="s">
        <v>3</v>
      </c>
      <c r="F5" s="29"/>
      <c r="G5" s="29"/>
      <c r="J5" s="29"/>
    </row>
    <row r="6" spans="2:10" ht="15">
      <c r="B6" s="29" t="s">
        <v>4</v>
      </c>
      <c r="F6" s="29"/>
      <c r="G6" s="29"/>
      <c r="J6" s="29"/>
    </row>
    <row r="7" spans="2:10" ht="18.75" customHeight="1">
      <c r="B7" s="29" t="s">
        <v>5</v>
      </c>
      <c r="F7" s="29"/>
      <c r="G7" s="29"/>
      <c r="J7" s="29"/>
    </row>
    <row r="8" spans="2:10" ht="15">
      <c r="B8" s="29" t="s">
        <v>165</v>
      </c>
      <c r="F8" s="29"/>
      <c r="G8" s="29"/>
      <c r="J8" s="29"/>
    </row>
    <row r="9" spans="3:4" ht="29.25" customHeight="1">
      <c r="C9" s="30"/>
      <c r="D9" s="30"/>
    </row>
    <row r="10" spans="1:12" ht="25.5" customHeight="1">
      <c r="A10" s="129" t="s">
        <v>6</v>
      </c>
      <c r="B10" s="129"/>
      <c r="C10" s="129"/>
      <c r="D10" s="129"/>
      <c r="E10" s="129"/>
      <c r="F10" s="129"/>
      <c r="G10" s="129"/>
      <c r="H10" s="32"/>
      <c r="I10" s="32"/>
      <c r="J10" s="32"/>
      <c r="K10" s="32"/>
      <c r="L10" s="32"/>
    </row>
    <row r="11" spans="1:12" ht="15.75" customHeight="1">
      <c r="A11" s="129"/>
      <c r="B11" s="129"/>
      <c r="C11" s="129"/>
      <c r="D11" s="129"/>
      <c r="E11" s="129"/>
      <c r="F11" s="129"/>
      <c r="G11" s="129"/>
      <c r="H11" s="33"/>
      <c r="I11" s="33"/>
      <c r="J11" s="33"/>
      <c r="K11" s="33"/>
      <c r="L11" s="31"/>
    </row>
    <row r="12" ht="17.25" customHeight="1"/>
    <row r="13" spans="1:10" ht="17.25" customHeight="1">
      <c r="A13" s="137" t="s">
        <v>7</v>
      </c>
      <c r="B13" s="138" t="s">
        <v>8</v>
      </c>
      <c r="C13" s="126" t="s">
        <v>9</v>
      </c>
      <c r="D13" s="126" t="s">
        <v>10</v>
      </c>
      <c r="E13" s="139" t="s">
        <v>11</v>
      </c>
      <c r="F13" s="126" t="s">
        <v>10</v>
      </c>
      <c r="G13" s="127" t="s">
        <v>12</v>
      </c>
      <c r="H13" s="128" t="s">
        <v>13</v>
      </c>
      <c r="I13" s="31"/>
      <c r="J13" s="75"/>
    </row>
    <row r="14" spans="1:10" ht="23.25" customHeight="1">
      <c r="A14" s="137"/>
      <c r="B14" s="138"/>
      <c r="C14" s="126"/>
      <c r="D14" s="126"/>
      <c r="E14" s="139"/>
      <c r="F14" s="126"/>
      <c r="G14" s="127"/>
      <c r="H14" s="128"/>
      <c r="I14" s="31"/>
      <c r="J14" s="75"/>
    </row>
    <row r="15" spans="1:10" ht="17.25" customHeight="1">
      <c r="A15" s="34">
        <v>1</v>
      </c>
      <c r="B15" s="35">
        <v>2</v>
      </c>
      <c r="C15" s="36">
        <v>3</v>
      </c>
      <c r="D15" s="37">
        <v>4</v>
      </c>
      <c r="E15" s="38" t="s">
        <v>14</v>
      </c>
      <c r="F15" s="37">
        <v>6</v>
      </c>
      <c r="G15" s="39" t="s">
        <v>15</v>
      </c>
      <c r="H15" s="40">
        <v>8</v>
      </c>
      <c r="I15" s="31"/>
      <c r="J15" s="75"/>
    </row>
    <row r="16" spans="1:10" ht="33" customHeight="1">
      <c r="A16" s="41" t="s">
        <v>16</v>
      </c>
      <c r="B16" s="42" t="s">
        <v>17</v>
      </c>
      <c r="C16" s="43">
        <v>13</v>
      </c>
      <c r="D16" s="43">
        <v>102.6</v>
      </c>
      <c r="E16" s="43">
        <v>12.933</v>
      </c>
      <c r="F16" s="43">
        <v>103.3</v>
      </c>
      <c r="G16" s="44">
        <f aca="true" t="shared" si="0" ref="G16:G26">E16/C16*100</f>
        <v>99.48461538461538</v>
      </c>
      <c r="H16" s="45">
        <f aca="true" t="shared" si="1" ref="H16:H26">F16-D16</f>
        <v>0.7000000000000028</v>
      </c>
      <c r="I16" s="26"/>
      <c r="J16" s="26"/>
    </row>
    <row r="17" spans="1:254" s="26" customFormat="1" ht="26.25" customHeight="1">
      <c r="A17" s="46" t="s">
        <v>18</v>
      </c>
      <c r="B17" s="47" t="s">
        <v>19</v>
      </c>
      <c r="C17" s="48">
        <v>13325.8</v>
      </c>
      <c r="D17" s="48"/>
      <c r="E17" s="48">
        <v>13225.1</v>
      </c>
      <c r="F17" s="49">
        <v>110.6</v>
      </c>
      <c r="G17" s="50">
        <f t="shared" si="0"/>
        <v>99.24432304251903</v>
      </c>
      <c r="H17" s="45">
        <f t="shared" si="1"/>
        <v>110.6</v>
      </c>
      <c r="I17" s="76"/>
      <c r="J17" s="75"/>
      <c r="N17" s="77"/>
      <c r="Q17" s="76"/>
      <c r="R17" s="75"/>
      <c r="V17" s="77"/>
      <c r="Y17" s="76"/>
      <c r="Z17" s="75"/>
      <c r="AD17" s="77"/>
      <c r="AG17" s="76"/>
      <c r="AH17" s="75"/>
      <c r="AL17" s="77"/>
      <c r="AO17" s="76"/>
      <c r="AP17" s="75"/>
      <c r="AT17" s="77"/>
      <c r="AW17" s="76"/>
      <c r="AX17" s="75"/>
      <c r="BB17" s="77"/>
      <c r="BE17" s="76"/>
      <c r="BF17" s="75"/>
      <c r="BJ17" s="77"/>
      <c r="BM17" s="76"/>
      <c r="BN17" s="75"/>
      <c r="BR17" s="77"/>
      <c r="BU17" s="76"/>
      <c r="BV17" s="75"/>
      <c r="BZ17" s="77"/>
      <c r="CC17" s="76"/>
      <c r="CD17" s="75"/>
      <c r="CH17" s="77"/>
      <c r="CK17" s="76"/>
      <c r="CL17" s="75"/>
      <c r="CP17" s="77"/>
      <c r="CS17" s="76"/>
      <c r="CT17" s="75"/>
      <c r="CX17" s="77"/>
      <c r="DA17" s="76"/>
      <c r="DB17" s="75"/>
      <c r="DF17" s="77"/>
      <c r="DI17" s="76"/>
      <c r="DJ17" s="75"/>
      <c r="DN17" s="77"/>
      <c r="DQ17" s="76"/>
      <c r="DR17" s="75"/>
      <c r="DV17" s="77"/>
      <c r="DY17" s="76"/>
      <c r="DZ17" s="75"/>
      <c r="ED17" s="77"/>
      <c r="EG17" s="76"/>
      <c r="EH17" s="75"/>
      <c r="EL17" s="77"/>
      <c r="EO17" s="76"/>
      <c r="EP17" s="75"/>
      <c r="ET17" s="77"/>
      <c r="EW17" s="76"/>
      <c r="EX17" s="75"/>
      <c r="FB17" s="77"/>
      <c r="FE17" s="76"/>
      <c r="FF17" s="75"/>
      <c r="FJ17" s="77"/>
      <c r="FM17" s="76"/>
      <c r="FN17" s="75"/>
      <c r="FR17" s="77"/>
      <c r="FU17" s="76"/>
      <c r="FV17" s="75"/>
      <c r="FZ17" s="77"/>
      <c r="GC17" s="76"/>
      <c r="GD17" s="75"/>
      <c r="GH17" s="77"/>
      <c r="GK17" s="76"/>
      <c r="GL17" s="75"/>
      <c r="GP17" s="77"/>
      <c r="GS17" s="76"/>
      <c r="GT17" s="75"/>
      <c r="GX17" s="77"/>
      <c r="HA17" s="76"/>
      <c r="HB17" s="75"/>
      <c r="HF17" s="77"/>
      <c r="HI17" s="76"/>
      <c r="HJ17" s="75"/>
      <c r="HN17" s="77"/>
      <c r="HQ17" s="76"/>
      <c r="HR17" s="75"/>
      <c r="HV17" s="77"/>
      <c r="HY17" s="76"/>
      <c r="HZ17" s="75"/>
      <c r="ID17" s="77"/>
      <c r="IG17" s="76"/>
      <c r="IH17" s="75"/>
      <c r="IL17" s="77"/>
      <c r="IO17" s="76"/>
      <c r="IP17" s="75"/>
      <c r="IT17" s="77"/>
    </row>
    <row r="18" spans="1:10" ht="26.25" customHeight="1">
      <c r="A18" s="46" t="s">
        <v>20</v>
      </c>
      <c r="B18" s="47" t="s">
        <v>21</v>
      </c>
      <c r="C18" s="45">
        <v>4.684</v>
      </c>
      <c r="D18" s="45"/>
      <c r="E18" s="45">
        <v>4.665</v>
      </c>
      <c r="F18" s="45">
        <v>101.5</v>
      </c>
      <c r="G18" s="50">
        <f t="shared" si="0"/>
        <v>99.59436379163108</v>
      </c>
      <c r="H18" s="45">
        <f t="shared" si="1"/>
        <v>101.5</v>
      </c>
      <c r="I18" s="26"/>
      <c r="J18" s="26"/>
    </row>
    <row r="19" spans="1:10" ht="27" customHeight="1">
      <c r="A19" s="46" t="s">
        <v>22</v>
      </c>
      <c r="B19" s="47" t="s">
        <v>21</v>
      </c>
      <c r="C19" s="45">
        <v>4.69</v>
      </c>
      <c r="D19" s="45"/>
      <c r="E19" s="45">
        <v>4.709</v>
      </c>
      <c r="F19" s="45">
        <v>106.1</v>
      </c>
      <c r="G19" s="50">
        <f t="shared" si="0"/>
        <v>100.40511727078889</v>
      </c>
      <c r="H19" s="45">
        <f t="shared" si="1"/>
        <v>106.1</v>
      </c>
      <c r="I19" s="26"/>
      <c r="J19" s="26"/>
    </row>
    <row r="20" spans="1:10" ht="30" customHeight="1">
      <c r="A20" s="46" t="s">
        <v>23</v>
      </c>
      <c r="B20" s="47" t="s">
        <v>19</v>
      </c>
      <c r="C20" s="48">
        <v>27623.4</v>
      </c>
      <c r="D20" s="48"/>
      <c r="E20" s="48">
        <v>28107.3</v>
      </c>
      <c r="F20" s="45">
        <v>118.4</v>
      </c>
      <c r="G20" s="50">
        <f t="shared" si="0"/>
        <v>101.751775668455</v>
      </c>
      <c r="H20" s="45">
        <f t="shared" si="1"/>
        <v>118.4</v>
      </c>
      <c r="I20" s="26"/>
      <c r="J20" s="26"/>
    </row>
    <row r="21" spans="1:10" ht="24" customHeight="1">
      <c r="A21" s="46" t="s">
        <v>24</v>
      </c>
      <c r="B21" s="47" t="s">
        <v>21</v>
      </c>
      <c r="C21" s="51">
        <v>9.26</v>
      </c>
      <c r="D21" s="51"/>
      <c r="E21" s="51">
        <v>9.26</v>
      </c>
      <c r="F21" s="45">
        <v>100</v>
      </c>
      <c r="G21" s="50">
        <f t="shared" si="0"/>
        <v>100</v>
      </c>
      <c r="H21" s="45">
        <f t="shared" si="1"/>
        <v>100</v>
      </c>
      <c r="I21" s="26"/>
      <c r="J21" s="26"/>
    </row>
    <row r="22" spans="1:10" ht="30" customHeight="1">
      <c r="A22" s="46" t="s">
        <v>25</v>
      </c>
      <c r="B22" s="47" t="s">
        <v>19</v>
      </c>
      <c r="C22" s="48">
        <v>7000</v>
      </c>
      <c r="D22" s="48"/>
      <c r="E22" s="48">
        <v>7000</v>
      </c>
      <c r="F22" s="45">
        <v>119</v>
      </c>
      <c r="G22" s="50">
        <f t="shared" si="0"/>
        <v>100</v>
      </c>
      <c r="H22" s="45">
        <f t="shared" si="1"/>
        <v>119</v>
      </c>
      <c r="I22" s="26"/>
      <c r="J22" s="26"/>
    </row>
    <row r="23" spans="1:10" ht="27.75" customHeight="1">
      <c r="A23" s="46" t="s">
        <v>26</v>
      </c>
      <c r="B23" s="47" t="s">
        <v>21</v>
      </c>
      <c r="C23" s="45">
        <v>0.03</v>
      </c>
      <c r="D23" s="52"/>
      <c r="E23" s="45">
        <v>0.023</v>
      </c>
      <c r="F23" s="45">
        <v>66.6</v>
      </c>
      <c r="G23" s="50">
        <f t="shared" si="0"/>
        <v>76.66666666666667</v>
      </c>
      <c r="H23" s="45">
        <f t="shared" si="1"/>
        <v>66.6</v>
      </c>
      <c r="I23" s="26"/>
      <c r="J23" s="26"/>
    </row>
    <row r="24" spans="1:10" ht="34.5" customHeight="1">
      <c r="A24" s="46" t="s">
        <v>27</v>
      </c>
      <c r="B24" s="47" t="s">
        <v>28</v>
      </c>
      <c r="C24" s="53">
        <v>0.5</v>
      </c>
      <c r="D24" s="53"/>
      <c r="E24" s="53">
        <v>0.4</v>
      </c>
      <c r="F24" s="49">
        <v>285.7</v>
      </c>
      <c r="G24" s="50">
        <f t="shared" si="0"/>
        <v>80</v>
      </c>
      <c r="H24" s="45">
        <f t="shared" si="1"/>
        <v>285.7</v>
      </c>
      <c r="I24" s="26"/>
      <c r="J24" s="26"/>
    </row>
    <row r="25" spans="1:10" ht="22.5" customHeight="1">
      <c r="A25" s="46" t="s">
        <v>29</v>
      </c>
      <c r="B25" s="47" t="s">
        <v>30</v>
      </c>
      <c r="C25" s="50">
        <v>196.6</v>
      </c>
      <c r="D25" s="50"/>
      <c r="E25" s="50">
        <v>172.2</v>
      </c>
      <c r="F25" s="45">
        <v>290.7</v>
      </c>
      <c r="G25" s="50">
        <f t="shared" si="0"/>
        <v>87.58901322482197</v>
      </c>
      <c r="H25" s="45">
        <f t="shared" si="1"/>
        <v>290.7</v>
      </c>
      <c r="I25" s="26"/>
      <c r="J25" s="26"/>
    </row>
    <row r="26" spans="1:10" ht="18" customHeight="1">
      <c r="A26" s="46" t="s">
        <v>31</v>
      </c>
      <c r="B26" s="47" t="s">
        <v>30</v>
      </c>
      <c r="C26" s="53">
        <v>512.8</v>
      </c>
      <c r="D26" s="53"/>
      <c r="E26" s="53">
        <v>520.4</v>
      </c>
      <c r="F26" s="45">
        <v>120.3</v>
      </c>
      <c r="G26" s="50">
        <f t="shared" si="0"/>
        <v>101.48205928237131</v>
      </c>
      <c r="H26" s="45">
        <f t="shared" si="1"/>
        <v>120.3</v>
      </c>
      <c r="I26" s="26"/>
      <c r="J26" s="26"/>
    </row>
    <row r="27" spans="1:10" ht="22.5" customHeight="1">
      <c r="A27" s="54" t="s">
        <v>32</v>
      </c>
      <c r="B27" s="55"/>
      <c r="C27" s="55"/>
      <c r="D27" s="55"/>
      <c r="E27" s="55"/>
      <c r="F27" s="55"/>
      <c r="G27" s="55"/>
      <c r="H27" s="56"/>
      <c r="I27" s="26"/>
      <c r="J27" s="26"/>
    </row>
    <row r="28" spans="1:10" ht="21" customHeight="1">
      <c r="A28" s="57" t="s">
        <v>33</v>
      </c>
      <c r="B28" s="47" t="s">
        <v>30</v>
      </c>
      <c r="C28" s="50">
        <v>54.2</v>
      </c>
      <c r="D28" s="50"/>
      <c r="E28" s="50">
        <v>100.6</v>
      </c>
      <c r="F28" s="45">
        <v>113.6</v>
      </c>
      <c r="G28" s="50">
        <f>E28/C28*100</f>
        <v>185.60885608856086</v>
      </c>
      <c r="H28" s="45">
        <f>F28-D28</f>
        <v>113.6</v>
      </c>
      <c r="I28" s="26"/>
      <c r="J28" s="26"/>
    </row>
    <row r="29" spans="1:10" ht="36.75" customHeight="1" hidden="1">
      <c r="A29" s="57" t="s">
        <v>34</v>
      </c>
      <c r="B29" s="47" t="s">
        <v>30</v>
      </c>
      <c r="C29" s="50"/>
      <c r="D29" s="50"/>
      <c r="E29" s="50"/>
      <c r="F29" s="45">
        <v>104</v>
      </c>
      <c r="G29" s="50" t="e">
        <f>E29/C29*100</f>
        <v>#DIV/0!</v>
      </c>
      <c r="H29" s="45">
        <f>F29-D29</f>
        <v>104</v>
      </c>
      <c r="I29" s="26"/>
      <c r="J29" s="26"/>
    </row>
    <row r="30" spans="1:10" ht="27.75" customHeight="1">
      <c r="A30" s="58" t="s">
        <v>35</v>
      </c>
      <c r="B30" s="55"/>
      <c r="C30" s="59"/>
      <c r="D30" s="55"/>
      <c r="E30" s="55"/>
      <c r="F30" s="55"/>
      <c r="G30" s="55"/>
      <c r="H30" s="55"/>
      <c r="I30" s="78"/>
      <c r="J30" s="26"/>
    </row>
    <row r="31" spans="1:10" ht="32.25" customHeight="1">
      <c r="A31" s="60" t="s">
        <v>36</v>
      </c>
      <c r="B31" s="47" t="s">
        <v>30</v>
      </c>
      <c r="C31" s="53">
        <v>1722.9</v>
      </c>
      <c r="D31" s="53"/>
      <c r="E31" s="53">
        <v>1589.4</v>
      </c>
      <c r="F31" s="45">
        <v>105.5</v>
      </c>
      <c r="G31" s="50">
        <f>E31/C31*100</f>
        <v>92.25143653142956</v>
      </c>
      <c r="H31" s="45">
        <f>F31-D31</f>
        <v>105.5</v>
      </c>
      <c r="I31" s="26"/>
      <c r="J31" s="26"/>
    </row>
    <row r="32" spans="1:10" ht="19.5" customHeight="1">
      <c r="A32" s="61" t="s">
        <v>37</v>
      </c>
      <c r="B32" s="47" t="s">
        <v>30</v>
      </c>
      <c r="C32" s="62">
        <v>1299</v>
      </c>
      <c r="D32" s="62"/>
      <c r="E32" s="62">
        <v>1123.9</v>
      </c>
      <c r="F32" s="45">
        <v>102.2</v>
      </c>
      <c r="G32" s="50">
        <f>E32/C32*100</f>
        <v>86.52040030792918</v>
      </c>
      <c r="H32" s="45">
        <f>F32-D32</f>
        <v>102.2</v>
      </c>
      <c r="I32" s="26"/>
      <c r="J32" s="26"/>
    </row>
    <row r="33" spans="1:10" ht="30.75" customHeight="1">
      <c r="A33" s="61" t="s">
        <v>38</v>
      </c>
      <c r="B33" s="47" t="s">
        <v>30</v>
      </c>
      <c r="C33" s="62">
        <v>276</v>
      </c>
      <c r="D33" s="62"/>
      <c r="E33" s="62">
        <v>381</v>
      </c>
      <c r="F33" s="45">
        <v>105.6</v>
      </c>
      <c r="G33" s="50">
        <f>E33/C33*100</f>
        <v>138.04347826086956</v>
      </c>
      <c r="H33" s="45">
        <f>F33-D33</f>
        <v>105.6</v>
      </c>
      <c r="I33" s="26"/>
      <c r="J33" s="26"/>
    </row>
    <row r="34" spans="1:10" ht="22.5" customHeight="1">
      <c r="A34" s="61" t="s">
        <v>39</v>
      </c>
      <c r="B34" s="47" t="s">
        <v>30</v>
      </c>
      <c r="C34" s="53">
        <v>147.9</v>
      </c>
      <c r="D34" s="53"/>
      <c r="E34" s="53">
        <v>147.2</v>
      </c>
      <c r="F34" s="45">
        <v>105</v>
      </c>
      <c r="G34" s="50">
        <f>E34/C34*100</f>
        <v>99.52670723461797</v>
      </c>
      <c r="H34" s="45">
        <f>F34-D34</f>
        <v>105</v>
      </c>
      <c r="I34" s="26"/>
      <c r="J34" s="26"/>
    </row>
    <row r="35" spans="1:10" ht="36.75" customHeight="1">
      <c r="A35" s="63" t="s">
        <v>40</v>
      </c>
      <c r="B35" s="64"/>
      <c r="C35" s="65"/>
      <c r="D35" s="65"/>
      <c r="E35" s="65"/>
      <c r="F35" s="65"/>
      <c r="G35" s="65"/>
      <c r="H35" s="66"/>
      <c r="I35" s="26"/>
      <c r="J35" s="26"/>
    </row>
    <row r="36" spans="1:10" ht="28.5" customHeight="1">
      <c r="A36" s="46" t="s">
        <v>41</v>
      </c>
      <c r="B36" s="47" t="s">
        <v>42</v>
      </c>
      <c r="C36" s="53">
        <v>43.9</v>
      </c>
      <c r="D36" s="53"/>
      <c r="E36" s="53">
        <v>41.1</v>
      </c>
      <c r="F36" s="45">
        <v>0</v>
      </c>
      <c r="G36" s="50">
        <f>E36/C36*100</f>
        <v>93.62186788154898</v>
      </c>
      <c r="H36" s="45">
        <f>F36-D36</f>
        <v>0</v>
      </c>
      <c r="I36" s="26"/>
      <c r="J36" s="26"/>
    </row>
    <row r="37" spans="1:10" ht="28.5" customHeight="1">
      <c r="A37" s="46" t="s">
        <v>43</v>
      </c>
      <c r="B37" s="47" t="s">
        <v>44</v>
      </c>
      <c r="C37" s="53">
        <v>0.5</v>
      </c>
      <c r="D37" s="53"/>
      <c r="E37" s="53">
        <v>0.5</v>
      </c>
      <c r="F37" s="45"/>
      <c r="G37" s="50">
        <f>E37/C37*100</f>
        <v>100</v>
      </c>
      <c r="H37" s="45"/>
      <c r="I37" s="26"/>
      <c r="J37" s="26"/>
    </row>
    <row r="38" spans="1:10" ht="28.5" customHeight="1">
      <c r="A38" s="46" t="s">
        <v>45</v>
      </c>
      <c r="B38" s="47" t="s">
        <v>42</v>
      </c>
      <c r="C38" s="53">
        <v>4.2</v>
      </c>
      <c r="D38" s="53"/>
      <c r="E38" s="53">
        <v>4.5</v>
      </c>
      <c r="F38" s="45">
        <v>100</v>
      </c>
      <c r="G38" s="50">
        <f aca="true" t="shared" si="2" ref="G38:G64">E38/C38*100</f>
        <v>107.14285714285714</v>
      </c>
      <c r="H38" s="45">
        <f aca="true" t="shared" si="3" ref="H38:H61">F38-D38</f>
        <v>100</v>
      </c>
      <c r="I38" s="26"/>
      <c r="J38" s="26"/>
    </row>
    <row r="39" spans="1:10" ht="28.5" customHeight="1">
      <c r="A39" s="46" t="s">
        <v>46</v>
      </c>
      <c r="B39" s="47" t="s">
        <v>42</v>
      </c>
      <c r="C39" s="51">
        <v>5.31</v>
      </c>
      <c r="D39" s="51"/>
      <c r="E39" s="51">
        <v>5.5</v>
      </c>
      <c r="F39" s="45">
        <v>100</v>
      </c>
      <c r="G39" s="50">
        <f t="shared" si="2"/>
        <v>103.57815442561207</v>
      </c>
      <c r="H39" s="45">
        <f t="shared" si="3"/>
        <v>100</v>
      </c>
      <c r="I39" s="26"/>
      <c r="J39" s="26"/>
    </row>
    <row r="40" spans="1:10" ht="28.5" customHeight="1">
      <c r="A40" s="46" t="s">
        <v>37</v>
      </c>
      <c r="B40" s="47" t="s">
        <v>42</v>
      </c>
      <c r="C40" s="51">
        <v>3</v>
      </c>
      <c r="D40" s="51"/>
      <c r="E40" s="51">
        <v>4</v>
      </c>
      <c r="F40" s="45"/>
      <c r="G40" s="50">
        <f t="shared" si="2"/>
        <v>133.33333333333331</v>
      </c>
      <c r="H40" s="45"/>
      <c r="I40" s="26"/>
      <c r="J40" s="26"/>
    </row>
    <row r="41" spans="1:10" ht="31.5" customHeight="1">
      <c r="A41" s="46" t="s">
        <v>38</v>
      </c>
      <c r="B41" s="47" t="s">
        <v>42</v>
      </c>
      <c r="C41" s="51">
        <v>0.21</v>
      </c>
      <c r="D41" s="49"/>
      <c r="E41" s="51">
        <v>0.3</v>
      </c>
      <c r="F41" s="45">
        <v>100</v>
      </c>
      <c r="G41" s="50">
        <f t="shared" si="2"/>
        <v>142.85714285714286</v>
      </c>
      <c r="H41" s="45">
        <f t="shared" si="3"/>
        <v>100</v>
      </c>
      <c r="I41" s="26"/>
      <c r="J41" s="26"/>
    </row>
    <row r="42" spans="1:10" ht="28.5" customHeight="1">
      <c r="A42" s="61" t="s">
        <v>47</v>
      </c>
      <c r="B42" s="47" t="s">
        <v>42</v>
      </c>
      <c r="C42" s="53">
        <v>2.1</v>
      </c>
      <c r="D42" s="45"/>
      <c r="E42" s="51">
        <v>1.2</v>
      </c>
      <c r="F42" s="45">
        <v>100</v>
      </c>
      <c r="G42" s="50">
        <f t="shared" si="2"/>
        <v>57.14285714285714</v>
      </c>
      <c r="H42" s="45">
        <f t="shared" si="3"/>
        <v>100</v>
      </c>
      <c r="I42" s="26"/>
      <c r="J42" s="26"/>
    </row>
    <row r="43" spans="1:10" ht="21" customHeight="1">
      <c r="A43" s="46" t="s">
        <v>48</v>
      </c>
      <c r="B43" s="47" t="s">
        <v>42</v>
      </c>
      <c r="C43" s="51">
        <v>4.1</v>
      </c>
      <c r="D43" s="45"/>
      <c r="E43" s="53">
        <v>3</v>
      </c>
      <c r="F43" s="49">
        <v>92.3</v>
      </c>
      <c r="G43" s="50">
        <f t="shared" si="2"/>
        <v>73.17073170731709</v>
      </c>
      <c r="H43" s="45">
        <f t="shared" si="3"/>
        <v>92.3</v>
      </c>
      <c r="I43" s="26"/>
      <c r="J43" s="26"/>
    </row>
    <row r="44" spans="1:10" ht="33" customHeight="1">
      <c r="A44" s="61" t="s">
        <v>49</v>
      </c>
      <c r="B44" s="47" t="s">
        <v>42</v>
      </c>
      <c r="C44" s="51">
        <v>1.2</v>
      </c>
      <c r="D44" s="51"/>
      <c r="E44" s="51">
        <v>1.85</v>
      </c>
      <c r="F44" s="45">
        <v>36.5</v>
      </c>
      <c r="G44" s="50">
        <f t="shared" si="2"/>
        <v>154.16666666666669</v>
      </c>
      <c r="H44" s="45">
        <f t="shared" si="3"/>
        <v>36.5</v>
      </c>
      <c r="I44" s="26"/>
      <c r="J44" s="26"/>
    </row>
    <row r="45" spans="1:10" ht="24" customHeight="1">
      <c r="A45" s="61" t="s">
        <v>47</v>
      </c>
      <c r="B45" s="47" t="s">
        <v>42</v>
      </c>
      <c r="C45" s="51">
        <v>2.85</v>
      </c>
      <c r="D45" s="51"/>
      <c r="E45" s="43">
        <v>1.12</v>
      </c>
      <c r="F45" s="45">
        <v>102</v>
      </c>
      <c r="G45" s="50">
        <f t="shared" si="2"/>
        <v>39.29824561403509</v>
      </c>
      <c r="H45" s="45">
        <f t="shared" si="3"/>
        <v>102</v>
      </c>
      <c r="I45" s="26"/>
      <c r="J45" s="26"/>
    </row>
    <row r="46" spans="1:10" ht="19.5" customHeight="1">
      <c r="A46" s="60" t="s">
        <v>50</v>
      </c>
      <c r="B46" s="47" t="s">
        <v>42</v>
      </c>
      <c r="C46" s="51">
        <v>16.786</v>
      </c>
      <c r="D46" s="51"/>
      <c r="E46" s="51">
        <v>18.986</v>
      </c>
      <c r="F46" s="45">
        <v>101.1</v>
      </c>
      <c r="G46" s="50">
        <f t="shared" si="2"/>
        <v>113.10615989515071</v>
      </c>
      <c r="H46" s="45">
        <f t="shared" si="3"/>
        <v>101.1</v>
      </c>
      <c r="I46" s="26"/>
      <c r="J46" s="26"/>
    </row>
    <row r="47" spans="1:10" ht="19.5" customHeight="1">
      <c r="A47" s="46" t="s">
        <v>37</v>
      </c>
      <c r="B47" s="47" t="s">
        <v>42</v>
      </c>
      <c r="C47" s="53">
        <v>16.1</v>
      </c>
      <c r="D47" s="53"/>
      <c r="E47" s="53">
        <v>18.2</v>
      </c>
      <c r="F47" s="45"/>
      <c r="G47" s="50">
        <f t="shared" si="2"/>
        <v>113.04347826086956</v>
      </c>
      <c r="H47" s="45"/>
      <c r="I47" s="26"/>
      <c r="J47" s="26"/>
    </row>
    <row r="48" spans="1:10" ht="30.75" customHeight="1">
      <c r="A48" s="61" t="s">
        <v>38</v>
      </c>
      <c r="B48" s="47" t="s">
        <v>42</v>
      </c>
      <c r="C48" s="51">
        <v>0.096</v>
      </c>
      <c r="D48" s="45"/>
      <c r="E48" s="45">
        <v>0.132</v>
      </c>
      <c r="F48" s="45"/>
      <c r="G48" s="50">
        <f t="shared" si="2"/>
        <v>137.5</v>
      </c>
      <c r="H48" s="45"/>
      <c r="I48" s="26"/>
      <c r="J48" s="26"/>
    </row>
    <row r="49" spans="1:10" ht="26.25" customHeight="1">
      <c r="A49" s="61" t="s">
        <v>47</v>
      </c>
      <c r="B49" s="47" t="s">
        <v>42</v>
      </c>
      <c r="C49" s="67">
        <v>0.59</v>
      </c>
      <c r="D49" s="45"/>
      <c r="E49" s="45">
        <v>0.654</v>
      </c>
      <c r="F49" s="45">
        <v>101.1</v>
      </c>
      <c r="G49" s="50">
        <f t="shared" si="2"/>
        <v>110.84745762711864</v>
      </c>
      <c r="H49" s="45">
        <f t="shared" si="3"/>
        <v>101.1</v>
      </c>
      <c r="I49" s="26"/>
      <c r="J49" s="26"/>
    </row>
    <row r="50" spans="1:10" ht="19.5" customHeight="1">
      <c r="A50" s="61" t="s">
        <v>51</v>
      </c>
      <c r="B50" s="47" t="s">
        <v>42</v>
      </c>
      <c r="C50" s="45">
        <v>0.013</v>
      </c>
      <c r="D50" s="45"/>
      <c r="E50" s="45">
        <v>0.022</v>
      </c>
      <c r="F50" s="45">
        <v>100</v>
      </c>
      <c r="G50" s="50">
        <f t="shared" si="2"/>
        <v>169.23076923076923</v>
      </c>
      <c r="H50" s="45">
        <f t="shared" si="3"/>
        <v>100</v>
      </c>
      <c r="I50" s="26"/>
      <c r="J50" s="26"/>
    </row>
    <row r="51" spans="1:10" ht="19.5" customHeight="1">
      <c r="A51" s="61" t="s">
        <v>47</v>
      </c>
      <c r="B51" s="47" t="s">
        <v>42</v>
      </c>
      <c r="C51" s="45">
        <v>0.0131</v>
      </c>
      <c r="D51" s="45"/>
      <c r="E51" s="45">
        <v>0.022</v>
      </c>
      <c r="F51" s="45">
        <v>100</v>
      </c>
      <c r="G51" s="50">
        <f t="shared" si="2"/>
        <v>167.93893129770993</v>
      </c>
      <c r="H51" s="45">
        <f t="shared" si="3"/>
        <v>100</v>
      </c>
      <c r="I51" s="26"/>
      <c r="J51" s="26"/>
    </row>
    <row r="52" spans="1:10" ht="18" customHeight="1">
      <c r="A52" s="46" t="s">
        <v>52</v>
      </c>
      <c r="B52" s="47" t="s">
        <v>42</v>
      </c>
      <c r="C52" s="45">
        <v>0.317</v>
      </c>
      <c r="D52" s="45"/>
      <c r="E52" s="45">
        <v>0.288</v>
      </c>
      <c r="F52" s="45">
        <v>66.1</v>
      </c>
      <c r="G52" s="50">
        <f t="shared" si="2"/>
        <v>90.85173501577286</v>
      </c>
      <c r="H52" s="45">
        <f t="shared" si="3"/>
        <v>66.1</v>
      </c>
      <c r="I52" s="26"/>
      <c r="J52" s="26"/>
    </row>
    <row r="53" spans="1:10" ht="18" customHeight="1" hidden="1">
      <c r="A53" s="46" t="s">
        <v>37</v>
      </c>
      <c r="B53" s="47" t="s">
        <v>42</v>
      </c>
      <c r="C53" s="45"/>
      <c r="D53" s="45"/>
      <c r="E53" s="45"/>
      <c r="F53" s="45"/>
      <c r="G53" s="50" t="e">
        <f t="shared" si="2"/>
        <v>#DIV/0!</v>
      </c>
      <c r="H53" s="45"/>
      <c r="I53" s="26"/>
      <c r="J53" s="26"/>
    </row>
    <row r="54" spans="1:10" ht="18" customHeight="1">
      <c r="A54" s="61" t="s">
        <v>49</v>
      </c>
      <c r="B54" s="47" t="s">
        <v>42</v>
      </c>
      <c r="C54" s="67">
        <v>0.069</v>
      </c>
      <c r="D54" s="45"/>
      <c r="E54" s="45">
        <v>0.032</v>
      </c>
      <c r="F54" s="45">
        <v>100</v>
      </c>
      <c r="G54" s="50">
        <f t="shared" si="2"/>
        <v>46.37681159420289</v>
      </c>
      <c r="H54" s="45">
        <f t="shared" si="3"/>
        <v>100</v>
      </c>
      <c r="I54" s="26"/>
      <c r="J54" s="26"/>
    </row>
    <row r="55" spans="1:10" ht="18" customHeight="1">
      <c r="A55" s="61" t="s">
        <v>47</v>
      </c>
      <c r="B55" s="47" t="s">
        <v>42</v>
      </c>
      <c r="C55" s="45">
        <v>0.248</v>
      </c>
      <c r="D55" s="45"/>
      <c r="E55" s="45">
        <v>0.256</v>
      </c>
      <c r="F55" s="45">
        <v>66.1</v>
      </c>
      <c r="G55" s="50">
        <f t="shared" si="2"/>
        <v>103.2258064516129</v>
      </c>
      <c r="H55" s="45">
        <f t="shared" si="3"/>
        <v>66.1</v>
      </c>
      <c r="I55" s="26"/>
      <c r="J55" s="26"/>
    </row>
    <row r="56" spans="1:10" ht="22.5" customHeight="1">
      <c r="A56" s="46" t="s">
        <v>53</v>
      </c>
      <c r="B56" s="47" t="s">
        <v>42</v>
      </c>
      <c r="C56" s="67">
        <v>0.979</v>
      </c>
      <c r="D56" s="51"/>
      <c r="E56" s="67">
        <v>0.869</v>
      </c>
      <c r="F56" s="45">
        <v>75.4</v>
      </c>
      <c r="G56" s="50">
        <f t="shared" si="2"/>
        <v>88.76404494382022</v>
      </c>
      <c r="H56" s="45">
        <f t="shared" si="3"/>
        <v>75.4</v>
      </c>
      <c r="I56" s="26"/>
      <c r="J56" s="26"/>
    </row>
    <row r="57" spans="1:10" ht="27.75" customHeight="1">
      <c r="A57" s="61" t="s">
        <v>49</v>
      </c>
      <c r="B57" s="47" t="s">
        <v>42</v>
      </c>
      <c r="C57" s="67">
        <v>0.585</v>
      </c>
      <c r="D57" s="45"/>
      <c r="E57" s="45">
        <v>0.501</v>
      </c>
      <c r="F57" s="45"/>
      <c r="G57" s="50">
        <f t="shared" si="2"/>
        <v>85.64102564102565</v>
      </c>
      <c r="H57" s="45"/>
      <c r="I57" s="26"/>
      <c r="J57" s="26"/>
    </row>
    <row r="58" spans="1:10" ht="18.75" customHeight="1">
      <c r="A58" s="61" t="s">
        <v>47</v>
      </c>
      <c r="B58" s="47" t="s">
        <v>42</v>
      </c>
      <c r="C58" s="45">
        <v>0.394</v>
      </c>
      <c r="D58" s="45"/>
      <c r="E58" s="45">
        <v>0.368</v>
      </c>
      <c r="F58" s="45">
        <v>75.4</v>
      </c>
      <c r="G58" s="50">
        <f t="shared" si="2"/>
        <v>93.40101522842639</v>
      </c>
      <c r="H58" s="45">
        <f t="shared" si="3"/>
        <v>75.4</v>
      </c>
      <c r="I58" s="26"/>
      <c r="J58" s="26"/>
    </row>
    <row r="59" spans="1:10" ht="21" customHeight="1">
      <c r="A59" s="46" t="s">
        <v>54</v>
      </c>
      <c r="B59" s="47" t="s">
        <v>55</v>
      </c>
      <c r="C59" s="45">
        <v>2.34</v>
      </c>
      <c r="D59" s="45"/>
      <c r="E59" s="45">
        <v>2.304</v>
      </c>
      <c r="F59" s="45">
        <v>66.7</v>
      </c>
      <c r="G59" s="50">
        <f t="shared" si="2"/>
        <v>98.46153846153845</v>
      </c>
      <c r="H59" s="45">
        <f t="shared" si="3"/>
        <v>66.7</v>
      </c>
      <c r="I59" s="26"/>
      <c r="J59" s="26"/>
    </row>
    <row r="60" spans="1:10" ht="31.5" customHeight="1">
      <c r="A60" s="61" t="s">
        <v>49</v>
      </c>
      <c r="B60" s="47" t="s">
        <v>55</v>
      </c>
      <c r="C60" s="45">
        <v>0.02</v>
      </c>
      <c r="D60" s="45"/>
      <c r="E60" s="45">
        <v>0.014</v>
      </c>
      <c r="F60" s="45"/>
      <c r="G60" s="50">
        <f t="shared" si="2"/>
        <v>70</v>
      </c>
      <c r="H60" s="45"/>
      <c r="I60" s="26"/>
      <c r="J60" s="26"/>
    </row>
    <row r="61" spans="1:10" ht="22.5" customHeight="1">
      <c r="A61" s="61" t="s">
        <v>47</v>
      </c>
      <c r="B61" s="47" t="s">
        <v>55</v>
      </c>
      <c r="C61" s="68">
        <v>2.32</v>
      </c>
      <c r="D61" s="69"/>
      <c r="E61" s="45">
        <v>2.29</v>
      </c>
      <c r="F61" s="45">
        <v>66.7</v>
      </c>
      <c r="G61" s="50">
        <f t="shared" si="2"/>
        <v>98.70689655172414</v>
      </c>
      <c r="H61" s="45">
        <f t="shared" si="3"/>
        <v>66.7</v>
      </c>
      <c r="I61" s="26"/>
      <c r="J61" s="26"/>
    </row>
    <row r="62" spans="1:10" ht="30.75" customHeight="1" hidden="1">
      <c r="A62" s="61" t="s">
        <v>56</v>
      </c>
      <c r="B62" s="47" t="s">
        <v>42</v>
      </c>
      <c r="C62" s="53"/>
      <c r="D62" s="53"/>
      <c r="E62" s="53"/>
      <c r="F62" s="70"/>
      <c r="G62" s="71"/>
      <c r="H62" s="69"/>
      <c r="I62" s="26"/>
      <c r="J62" s="26"/>
    </row>
    <row r="63" spans="1:10" ht="22.5" customHeight="1" hidden="1">
      <c r="A63" s="46" t="s">
        <v>37</v>
      </c>
      <c r="B63" s="47" t="s">
        <v>42</v>
      </c>
      <c r="C63" s="53">
        <v>194</v>
      </c>
      <c r="D63" s="53"/>
      <c r="E63" s="53">
        <v>200.5</v>
      </c>
      <c r="F63" s="70"/>
      <c r="G63" s="71">
        <f t="shared" si="2"/>
        <v>103.35051546391753</v>
      </c>
      <c r="H63" s="69"/>
      <c r="I63" s="26"/>
      <c r="J63" s="26"/>
    </row>
    <row r="64" spans="1:10" ht="27.75" customHeight="1" hidden="1">
      <c r="A64" s="61" t="s">
        <v>49</v>
      </c>
      <c r="B64" s="47" t="s">
        <v>42</v>
      </c>
      <c r="C64" s="72">
        <v>43</v>
      </c>
      <c r="D64" s="73"/>
      <c r="E64" s="53">
        <v>39.6</v>
      </c>
      <c r="F64" s="73"/>
      <c r="G64" s="74">
        <f t="shared" si="2"/>
        <v>92.09302325581396</v>
      </c>
      <c r="H64" s="69"/>
      <c r="I64" s="26"/>
      <c r="J64" s="26"/>
    </row>
    <row r="65" spans="1:10" ht="32.25" customHeight="1">
      <c r="A65" s="63" t="s">
        <v>57</v>
      </c>
      <c r="B65" s="64"/>
      <c r="C65" s="79"/>
      <c r="D65" s="79"/>
      <c r="E65" s="79"/>
      <c r="F65" s="79"/>
      <c r="G65" s="79"/>
      <c r="H65" s="66"/>
      <c r="I65" s="26"/>
      <c r="J65" s="26"/>
    </row>
    <row r="66" spans="1:10" ht="22.5" customHeight="1">
      <c r="A66" s="61" t="s">
        <v>58</v>
      </c>
      <c r="B66" s="47" t="s">
        <v>59</v>
      </c>
      <c r="C66" s="53">
        <v>537</v>
      </c>
      <c r="D66" s="53"/>
      <c r="E66" s="53">
        <v>340</v>
      </c>
      <c r="F66" s="45">
        <v>118.8</v>
      </c>
      <c r="G66" s="50">
        <f aca="true" t="shared" si="4" ref="G66:G77">E66/C66*100</f>
        <v>63.3147113594041</v>
      </c>
      <c r="H66" s="45">
        <f aca="true" t="shared" si="5" ref="H66:H77">F66-D66</f>
        <v>118.8</v>
      </c>
      <c r="I66" s="26"/>
      <c r="J66" s="26"/>
    </row>
    <row r="67" spans="1:10" ht="22.5" customHeight="1" hidden="1">
      <c r="A67" s="46" t="s">
        <v>37</v>
      </c>
      <c r="B67" s="47" t="s">
        <v>59</v>
      </c>
      <c r="C67" s="45"/>
      <c r="D67" s="45"/>
      <c r="E67" s="45"/>
      <c r="F67" s="45"/>
      <c r="G67" s="50" t="e">
        <f t="shared" si="4"/>
        <v>#DIV/0!</v>
      </c>
      <c r="H67" s="45"/>
      <c r="I67" s="26"/>
      <c r="J67" s="26"/>
    </row>
    <row r="68" spans="1:10" ht="30" customHeight="1">
      <c r="A68" s="61" t="s">
        <v>49</v>
      </c>
      <c r="B68" s="47" t="s">
        <v>59</v>
      </c>
      <c r="C68" s="52">
        <v>405</v>
      </c>
      <c r="D68" s="45"/>
      <c r="E68" s="52">
        <v>185</v>
      </c>
      <c r="F68" s="45"/>
      <c r="G68" s="50">
        <f t="shared" si="4"/>
        <v>45.67901234567901</v>
      </c>
      <c r="H68" s="45"/>
      <c r="I68" s="26"/>
      <c r="J68" s="26"/>
    </row>
    <row r="69" spans="1:10" ht="22.5" customHeight="1">
      <c r="A69" s="61" t="s">
        <v>39</v>
      </c>
      <c r="B69" s="47" t="s">
        <v>59</v>
      </c>
      <c r="C69" s="52">
        <v>132</v>
      </c>
      <c r="D69" s="52"/>
      <c r="E69" s="52">
        <v>155</v>
      </c>
      <c r="F69" s="45">
        <v>100</v>
      </c>
      <c r="G69" s="50">
        <f t="shared" si="4"/>
        <v>117.42424242424244</v>
      </c>
      <c r="H69" s="45">
        <f t="shared" si="5"/>
        <v>100</v>
      </c>
      <c r="I69" s="26"/>
      <c r="J69" s="26"/>
    </row>
    <row r="70" spans="1:10" ht="27" customHeight="1">
      <c r="A70" s="61" t="s">
        <v>60</v>
      </c>
      <c r="B70" s="47" t="s">
        <v>59</v>
      </c>
      <c r="C70" s="52">
        <v>257</v>
      </c>
      <c r="D70" s="52"/>
      <c r="E70" s="52">
        <v>130</v>
      </c>
      <c r="F70" s="45">
        <v>109.1</v>
      </c>
      <c r="G70" s="50">
        <f t="shared" si="4"/>
        <v>50.583657587548636</v>
      </c>
      <c r="H70" s="45">
        <f t="shared" si="5"/>
        <v>109.1</v>
      </c>
      <c r="I70" s="26"/>
      <c r="J70" s="26"/>
    </row>
    <row r="71" spans="1:10" ht="30" customHeight="1">
      <c r="A71" s="61" t="s">
        <v>49</v>
      </c>
      <c r="B71" s="47" t="s">
        <v>59</v>
      </c>
      <c r="C71" s="52">
        <v>189</v>
      </c>
      <c r="D71" s="52"/>
      <c r="E71" s="52">
        <v>66</v>
      </c>
      <c r="F71" s="45"/>
      <c r="G71" s="50">
        <f t="shared" si="4"/>
        <v>34.92063492063492</v>
      </c>
      <c r="H71" s="45"/>
      <c r="I71" s="26"/>
      <c r="J71" s="26"/>
    </row>
    <row r="72" spans="1:10" ht="22.5" customHeight="1">
      <c r="A72" s="61" t="s">
        <v>39</v>
      </c>
      <c r="B72" s="47" t="s">
        <v>59</v>
      </c>
      <c r="C72" s="52">
        <v>68</v>
      </c>
      <c r="D72" s="52"/>
      <c r="E72" s="52">
        <v>64</v>
      </c>
      <c r="F72" s="45">
        <v>109.1</v>
      </c>
      <c r="G72" s="50">
        <f t="shared" si="4"/>
        <v>94.11764705882352</v>
      </c>
      <c r="H72" s="45">
        <f t="shared" si="5"/>
        <v>109.1</v>
      </c>
      <c r="I72" s="26"/>
      <c r="J72" s="26"/>
    </row>
    <row r="73" spans="1:10" ht="22.5" customHeight="1" hidden="1">
      <c r="A73" s="61" t="s">
        <v>61</v>
      </c>
      <c r="B73" s="47" t="s">
        <v>59</v>
      </c>
      <c r="C73" s="52"/>
      <c r="D73" s="52"/>
      <c r="E73" s="52"/>
      <c r="F73" s="45">
        <v>1.5</v>
      </c>
      <c r="G73" s="50" t="e">
        <f t="shared" si="4"/>
        <v>#DIV/0!</v>
      </c>
      <c r="H73" s="45">
        <f t="shared" si="5"/>
        <v>1.5</v>
      </c>
      <c r="I73" s="26"/>
      <c r="J73" s="26"/>
    </row>
    <row r="74" spans="1:10" ht="32.25" customHeight="1" hidden="1">
      <c r="A74" s="61" t="s">
        <v>38</v>
      </c>
      <c r="B74" s="47" t="s">
        <v>59</v>
      </c>
      <c r="C74" s="52"/>
      <c r="D74" s="52"/>
      <c r="E74" s="52"/>
      <c r="F74" s="45">
        <v>0</v>
      </c>
      <c r="G74" s="50" t="e">
        <f t="shared" si="4"/>
        <v>#DIV/0!</v>
      </c>
      <c r="H74" s="45">
        <f t="shared" si="5"/>
        <v>0</v>
      </c>
      <c r="I74" s="26"/>
      <c r="J74" s="26"/>
    </row>
    <row r="75" spans="1:10" ht="22.5" customHeight="1" hidden="1">
      <c r="A75" s="61" t="s">
        <v>39</v>
      </c>
      <c r="B75" s="47" t="s">
        <v>59</v>
      </c>
      <c r="C75" s="52"/>
      <c r="D75" s="52"/>
      <c r="E75" s="52"/>
      <c r="F75" s="45">
        <v>6.3</v>
      </c>
      <c r="G75" s="50" t="e">
        <f t="shared" si="4"/>
        <v>#DIV/0!</v>
      </c>
      <c r="H75" s="45">
        <f t="shared" si="5"/>
        <v>6.3</v>
      </c>
      <c r="I75" s="26"/>
      <c r="J75" s="26"/>
    </row>
    <row r="76" spans="1:10" ht="22.5" customHeight="1">
      <c r="A76" s="61" t="s">
        <v>62</v>
      </c>
      <c r="B76" s="47" t="s">
        <v>59</v>
      </c>
      <c r="C76" s="52">
        <v>682</v>
      </c>
      <c r="D76" s="52"/>
      <c r="E76" s="52">
        <v>446</v>
      </c>
      <c r="F76" s="45">
        <v>158.1</v>
      </c>
      <c r="G76" s="50">
        <f t="shared" si="4"/>
        <v>65.39589442815249</v>
      </c>
      <c r="H76" s="45">
        <f t="shared" si="5"/>
        <v>158.1</v>
      </c>
      <c r="I76" s="26"/>
      <c r="J76" s="26"/>
    </row>
    <row r="77" spans="1:10" ht="22.5" customHeight="1">
      <c r="A77" s="61" t="s">
        <v>63</v>
      </c>
      <c r="B77" s="47" t="s">
        <v>64</v>
      </c>
      <c r="C77" s="52">
        <v>20</v>
      </c>
      <c r="D77" s="52"/>
      <c r="E77" s="52">
        <v>17.8</v>
      </c>
      <c r="F77" s="45">
        <v>100</v>
      </c>
      <c r="G77" s="50">
        <f t="shared" si="4"/>
        <v>89</v>
      </c>
      <c r="H77" s="45">
        <f t="shared" si="5"/>
        <v>100</v>
      </c>
      <c r="I77" s="26"/>
      <c r="J77" s="26"/>
    </row>
    <row r="78" spans="1:10" ht="26.25" customHeight="1">
      <c r="A78" s="54" t="s">
        <v>65</v>
      </c>
      <c r="B78" s="55"/>
      <c r="C78" s="59"/>
      <c r="D78" s="55"/>
      <c r="E78" s="55"/>
      <c r="F78" s="55"/>
      <c r="G78" s="55"/>
      <c r="H78" s="80"/>
      <c r="I78" s="78"/>
      <c r="J78" s="26"/>
    </row>
    <row r="79" spans="1:10" ht="24.75" customHeight="1">
      <c r="A79" s="81" t="s">
        <v>66</v>
      </c>
      <c r="B79" s="82" t="s">
        <v>67</v>
      </c>
      <c r="C79" s="52">
        <v>1500</v>
      </c>
      <c r="D79" s="52"/>
      <c r="E79" s="52">
        <v>1710</v>
      </c>
      <c r="F79" s="45">
        <v>114.9</v>
      </c>
      <c r="G79" s="50">
        <f>E79/C79*100</f>
        <v>113.99999999999999</v>
      </c>
      <c r="H79" s="45">
        <f>F79-D79</f>
        <v>114.9</v>
      </c>
      <c r="I79" s="26"/>
      <c r="J79" s="26"/>
    </row>
    <row r="80" spans="1:10" ht="23.25" customHeight="1">
      <c r="A80" s="81" t="s">
        <v>68</v>
      </c>
      <c r="B80" s="82" t="s">
        <v>67</v>
      </c>
      <c r="C80" s="52">
        <v>30</v>
      </c>
      <c r="D80" s="52"/>
      <c r="E80" s="52">
        <v>30</v>
      </c>
      <c r="F80" s="45">
        <v>106.9</v>
      </c>
      <c r="G80" s="50">
        <f>E80/C80*100</f>
        <v>100</v>
      </c>
      <c r="H80" s="45">
        <f>F80-D80</f>
        <v>106.9</v>
      </c>
      <c r="I80" s="26"/>
      <c r="J80" s="26"/>
    </row>
    <row r="81" spans="1:10" ht="21.75" customHeight="1" hidden="1">
      <c r="A81" s="81" t="s">
        <v>69</v>
      </c>
      <c r="B81" s="82" t="s">
        <v>67</v>
      </c>
      <c r="C81" s="45"/>
      <c r="D81" s="52"/>
      <c r="E81" s="45"/>
      <c r="F81" s="45">
        <v>105.1</v>
      </c>
      <c r="G81" s="50" t="e">
        <f>E81/C81*100</f>
        <v>#DIV/0!</v>
      </c>
      <c r="H81" s="45">
        <f>F81-D81</f>
        <v>105.1</v>
      </c>
      <c r="I81" s="26"/>
      <c r="J81" s="26"/>
    </row>
    <row r="82" spans="1:10" ht="28.5" customHeight="1">
      <c r="A82" s="83" t="s">
        <v>70</v>
      </c>
      <c r="B82" s="84"/>
      <c r="C82" s="85"/>
      <c r="D82" s="84"/>
      <c r="E82" s="84"/>
      <c r="F82" s="84"/>
      <c r="G82" s="84"/>
      <c r="H82" s="86"/>
      <c r="I82" s="26"/>
      <c r="J82" s="26"/>
    </row>
    <row r="83" spans="1:10" ht="32.25" customHeight="1">
      <c r="A83" s="81" t="s">
        <v>71</v>
      </c>
      <c r="B83" s="82" t="s">
        <v>67</v>
      </c>
      <c r="C83" s="48">
        <v>4.85</v>
      </c>
      <c r="D83" s="48"/>
      <c r="E83" s="48">
        <v>4.85</v>
      </c>
      <c r="F83" s="45">
        <v>102</v>
      </c>
      <c r="G83" s="50">
        <f>E83/C83*100</f>
        <v>100</v>
      </c>
      <c r="H83" s="45">
        <f>F83-D83</f>
        <v>102</v>
      </c>
      <c r="I83" s="26"/>
      <c r="J83" s="26"/>
    </row>
    <row r="84" spans="1:10" ht="20.25" customHeight="1">
      <c r="A84" s="87" t="s">
        <v>72</v>
      </c>
      <c r="B84" s="88"/>
      <c r="C84" s="89"/>
      <c r="D84" s="89"/>
      <c r="E84" s="89"/>
      <c r="F84" s="89"/>
      <c r="G84" s="89"/>
      <c r="H84" s="90"/>
      <c r="I84" s="26"/>
      <c r="J84" s="26"/>
    </row>
    <row r="85" spans="1:10" ht="30.75" customHeight="1">
      <c r="A85" s="81" t="s">
        <v>73</v>
      </c>
      <c r="B85" s="82" t="s">
        <v>67</v>
      </c>
      <c r="C85" s="50">
        <v>105.2</v>
      </c>
      <c r="D85" s="50"/>
      <c r="E85" s="50">
        <v>1758.7</v>
      </c>
      <c r="F85" s="45">
        <v>103.7</v>
      </c>
      <c r="G85" s="50">
        <f>E85/C85*100</f>
        <v>1671.768060836502</v>
      </c>
      <c r="H85" s="45">
        <f>F85-D85</f>
        <v>103.7</v>
      </c>
      <c r="I85" s="26"/>
      <c r="J85" s="26"/>
    </row>
    <row r="86" spans="1:10" ht="30.75" customHeight="1">
      <c r="A86" s="81" t="s">
        <v>74</v>
      </c>
      <c r="B86" s="82" t="s">
        <v>67</v>
      </c>
      <c r="C86" s="53">
        <v>128.4</v>
      </c>
      <c r="D86" s="53"/>
      <c r="E86" s="53">
        <v>106</v>
      </c>
      <c r="F86" s="45">
        <v>103.1</v>
      </c>
      <c r="G86" s="50">
        <f>E86/C86*100</f>
        <v>82.55451713395638</v>
      </c>
      <c r="H86" s="45">
        <f>F86-D86</f>
        <v>103.1</v>
      </c>
      <c r="I86" s="26"/>
      <c r="J86" s="26"/>
    </row>
    <row r="87" spans="1:10" ht="36.75" customHeight="1">
      <c r="A87" s="81" t="s">
        <v>75</v>
      </c>
      <c r="B87" s="82" t="s">
        <v>76</v>
      </c>
      <c r="C87" s="67">
        <v>2.88</v>
      </c>
      <c r="D87" s="67"/>
      <c r="E87" s="67">
        <v>2.987</v>
      </c>
      <c r="F87" s="45">
        <v>119</v>
      </c>
      <c r="G87" s="50">
        <f>E87/C87*100</f>
        <v>103.71527777777779</v>
      </c>
      <c r="H87" s="45">
        <f>F87-D87</f>
        <v>119</v>
      </c>
      <c r="I87" s="26"/>
      <c r="J87" s="26"/>
    </row>
    <row r="88" spans="1:10" ht="32.25" customHeight="1">
      <c r="A88" s="81" t="s">
        <v>77</v>
      </c>
      <c r="B88" s="82" t="s">
        <v>78</v>
      </c>
      <c r="C88" s="53">
        <v>23.5</v>
      </c>
      <c r="D88" s="53"/>
      <c r="E88" s="53">
        <v>20.9</v>
      </c>
      <c r="F88" s="45"/>
      <c r="G88" s="50">
        <f>E88/C88*100</f>
        <v>88.93617021276596</v>
      </c>
      <c r="H88" s="45"/>
      <c r="I88" s="26"/>
      <c r="J88" s="26"/>
    </row>
    <row r="89" spans="1:10" ht="23.25" customHeight="1">
      <c r="A89" s="64" t="s">
        <v>79</v>
      </c>
      <c r="B89" s="91"/>
      <c r="C89" s="65"/>
      <c r="D89" s="65"/>
      <c r="E89" s="31"/>
      <c r="F89" s="65"/>
      <c r="G89" s="50"/>
      <c r="H89" s="65"/>
      <c r="I89" s="26"/>
      <c r="J89" s="26"/>
    </row>
    <row r="90" spans="1:10" ht="30.75" customHeight="1">
      <c r="A90" s="46" t="s">
        <v>80</v>
      </c>
      <c r="B90" s="47" t="s">
        <v>81</v>
      </c>
      <c r="C90" s="52">
        <v>826</v>
      </c>
      <c r="D90" s="52"/>
      <c r="E90" s="52">
        <v>856</v>
      </c>
      <c r="F90" s="45">
        <v>104.1</v>
      </c>
      <c r="G90" s="50">
        <f aca="true" t="shared" si="6" ref="G90:G95">E90/C90*100</f>
        <v>103.6319612590799</v>
      </c>
      <c r="H90" s="45">
        <f>F90-D90</f>
        <v>104.1</v>
      </c>
      <c r="I90" s="26"/>
      <c r="J90" s="26"/>
    </row>
    <row r="91" spans="1:10" ht="27.75" customHeight="1">
      <c r="A91" s="46" t="s">
        <v>82</v>
      </c>
      <c r="B91" s="47" t="s">
        <v>28</v>
      </c>
      <c r="C91" s="53">
        <v>75.8</v>
      </c>
      <c r="D91" s="53"/>
      <c r="E91" s="53">
        <v>77.7</v>
      </c>
      <c r="F91" s="45">
        <v>105.2</v>
      </c>
      <c r="G91" s="50">
        <f t="shared" si="6"/>
        <v>102.50659630606862</v>
      </c>
      <c r="H91" s="45">
        <f>F91-D91</f>
        <v>105.2</v>
      </c>
      <c r="I91" s="26"/>
      <c r="J91" s="26"/>
    </row>
    <row r="92" spans="1:10" ht="27.75" customHeight="1">
      <c r="A92" s="46" t="s">
        <v>83</v>
      </c>
      <c r="B92" s="47" t="s">
        <v>84</v>
      </c>
      <c r="C92" s="52">
        <v>16</v>
      </c>
      <c r="D92" s="52"/>
      <c r="E92" s="52">
        <v>16</v>
      </c>
      <c r="F92" s="45">
        <v>97.5</v>
      </c>
      <c r="G92" s="50">
        <f t="shared" si="6"/>
        <v>100</v>
      </c>
      <c r="H92" s="45">
        <f>F92-D92</f>
        <v>97.5</v>
      </c>
      <c r="I92" s="26"/>
      <c r="J92" s="26"/>
    </row>
    <row r="93" spans="1:10" ht="41.25" customHeight="1">
      <c r="A93" s="46" t="s">
        <v>85</v>
      </c>
      <c r="B93" s="47" t="s">
        <v>81</v>
      </c>
      <c r="C93" s="52">
        <v>217</v>
      </c>
      <c r="D93" s="52"/>
      <c r="E93" s="52">
        <v>147</v>
      </c>
      <c r="F93" s="45">
        <v>105.2</v>
      </c>
      <c r="G93" s="50">
        <f t="shared" si="6"/>
        <v>67.74193548387096</v>
      </c>
      <c r="H93" s="45">
        <f>F93-D93</f>
        <v>105.2</v>
      </c>
      <c r="I93" s="26"/>
      <c r="J93" s="26"/>
    </row>
    <row r="94" spans="1:10" ht="30" customHeight="1">
      <c r="A94" s="46" t="s">
        <v>86</v>
      </c>
      <c r="B94" s="47" t="s">
        <v>21</v>
      </c>
      <c r="C94" s="45">
        <v>1.58</v>
      </c>
      <c r="D94" s="45"/>
      <c r="E94" s="45">
        <v>1.605</v>
      </c>
      <c r="F94" s="45">
        <v>102.5</v>
      </c>
      <c r="G94" s="50">
        <f t="shared" si="6"/>
        <v>101.58227848101265</v>
      </c>
      <c r="H94" s="45">
        <f>F94-D94</f>
        <v>102.5</v>
      </c>
      <c r="I94" s="26"/>
      <c r="J94" s="26"/>
    </row>
    <row r="95" spans="1:10" ht="51" customHeight="1">
      <c r="A95" s="46" t="s">
        <v>87</v>
      </c>
      <c r="B95" s="92" t="s">
        <v>28</v>
      </c>
      <c r="C95" s="53">
        <v>75.4</v>
      </c>
      <c r="D95" s="53"/>
      <c r="E95" s="53">
        <v>69.2</v>
      </c>
      <c r="F95" s="93"/>
      <c r="G95" s="94">
        <f t="shared" si="6"/>
        <v>91.77718832891246</v>
      </c>
      <c r="H95" s="93"/>
      <c r="I95" s="114"/>
      <c r="J95" s="26"/>
    </row>
    <row r="96" spans="1:10" ht="30.75" customHeight="1">
      <c r="A96" s="95" t="s">
        <v>88</v>
      </c>
      <c r="B96" s="92"/>
      <c r="C96" s="93"/>
      <c r="D96" s="94"/>
      <c r="E96" s="93"/>
      <c r="F96" s="93"/>
      <c r="G96" s="94"/>
      <c r="H96" s="93"/>
      <c r="I96" s="114"/>
      <c r="J96" s="26"/>
    </row>
    <row r="97" spans="1:10" ht="30.75" customHeight="1">
      <c r="A97" s="96" t="s">
        <v>89</v>
      </c>
      <c r="B97" s="97" t="s">
        <v>90</v>
      </c>
      <c r="C97" s="53">
        <v>11.5</v>
      </c>
      <c r="D97" s="53"/>
      <c r="E97" s="53">
        <v>11.5</v>
      </c>
      <c r="F97" s="65"/>
      <c r="G97" s="50">
        <f>E97/C97*100</f>
        <v>100</v>
      </c>
      <c r="H97" s="93"/>
      <c r="I97" s="114"/>
      <c r="J97" s="26"/>
    </row>
    <row r="98" spans="1:10" ht="30.75" customHeight="1">
      <c r="A98" s="98" t="s">
        <v>91</v>
      </c>
      <c r="B98" s="97" t="s">
        <v>92</v>
      </c>
      <c r="C98" s="52">
        <v>15</v>
      </c>
      <c r="D98" s="52"/>
      <c r="E98" s="52">
        <v>15</v>
      </c>
      <c r="F98" s="65"/>
      <c r="G98" s="50">
        <f>E98/C98*100</f>
        <v>100</v>
      </c>
      <c r="H98" s="93"/>
      <c r="I98" s="114"/>
      <c r="J98" s="26"/>
    </row>
    <row r="99" spans="1:10" ht="30.75" customHeight="1">
      <c r="A99" s="98" t="s">
        <v>93</v>
      </c>
      <c r="B99" s="97" t="s">
        <v>81</v>
      </c>
      <c r="C99" s="53">
        <v>92.3</v>
      </c>
      <c r="D99" s="53"/>
      <c r="E99" s="53">
        <v>92.2</v>
      </c>
      <c r="F99" s="65"/>
      <c r="G99" s="50">
        <f>E99/C99*100</f>
        <v>99.89165763813652</v>
      </c>
      <c r="H99" s="93"/>
      <c r="I99" s="114"/>
      <c r="J99" s="26"/>
    </row>
    <row r="100" spans="1:10" ht="30.75" customHeight="1">
      <c r="A100" s="98" t="s">
        <v>94</v>
      </c>
      <c r="B100" s="97" t="s">
        <v>81</v>
      </c>
      <c r="C100" s="53">
        <v>7.2</v>
      </c>
      <c r="D100" s="53"/>
      <c r="E100" s="53">
        <v>7.3</v>
      </c>
      <c r="F100" s="65"/>
      <c r="G100" s="50">
        <f>E100/C100*100</f>
        <v>101.38888888888889</v>
      </c>
      <c r="H100" s="93"/>
      <c r="I100" s="114"/>
      <c r="J100" s="26"/>
    </row>
    <row r="101" spans="1:10" ht="30.75" customHeight="1">
      <c r="A101" s="98" t="s">
        <v>95</v>
      </c>
      <c r="B101" s="97" t="s">
        <v>81</v>
      </c>
      <c r="C101" s="53">
        <v>16.6</v>
      </c>
      <c r="D101" s="53"/>
      <c r="E101" s="53">
        <v>16.2</v>
      </c>
      <c r="F101" s="65"/>
      <c r="G101" s="50">
        <f>E101/C101*100</f>
        <v>97.59036144578313</v>
      </c>
      <c r="H101" s="93"/>
      <c r="I101" s="114"/>
      <c r="J101" s="26"/>
    </row>
    <row r="102" spans="1:10" ht="31.5" customHeight="1">
      <c r="A102" s="95" t="s">
        <v>88</v>
      </c>
      <c r="B102" s="130"/>
      <c r="C102" s="131"/>
      <c r="D102" s="131"/>
      <c r="E102" s="131"/>
      <c r="F102" s="131"/>
      <c r="G102" s="131"/>
      <c r="H102" s="132"/>
      <c r="I102" s="78"/>
      <c r="J102" s="26"/>
    </row>
    <row r="103" spans="1:10" ht="30" customHeight="1">
      <c r="A103" s="95" t="s">
        <v>96</v>
      </c>
      <c r="B103" s="99" t="s">
        <v>97</v>
      </c>
      <c r="C103" s="53">
        <v>442.8</v>
      </c>
      <c r="D103" s="53"/>
      <c r="E103" s="53">
        <v>420.1</v>
      </c>
      <c r="F103" s="100">
        <v>250</v>
      </c>
      <c r="G103" s="101">
        <f aca="true" t="shared" si="7" ref="G103:G112">E103/C103*100</f>
        <v>94.87353206865401</v>
      </c>
      <c r="H103" s="102">
        <f aca="true" t="shared" si="8" ref="H103:H112">F103-D103</f>
        <v>250</v>
      </c>
      <c r="I103" s="26"/>
      <c r="J103" s="26"/>
    </row>
    <row r="104" spans="1:10" ht="36.75" customHeight="1">
      <c r="A104" s="46" t="s">
        <v>98</v>
      </c>
      <c r="B104" s="42" t="s">
        <v>97</v>
      </c>
      <c r="C104" s="52">
        <v>488</v>
      </c>
      <c r="D104" s="52"/>
      <c r="E104" s="52">
        <v>463</v>
      </c>
      <c r="F104" s="43">
        <v>93.2</v>
      </c>
      <c r="G104" s="44">
        <f t="shared" si="7"/>
        <v>94.87704918032787</v>
      </c>
      <c r="H104" s="43">
        <f t="shared" si="8"/>
        <v>93.2</v>
      </c>
      <c r="I104" s="26"/>
      <c r="J104" s="26"/>
    </row>
    <row r="105" spans="1:10" ht="35.25" customHeight="1">
      <c r="A105" s="46" t="s">
        <v>99</v>
      </c>
      <c r="B105" s="47" t="s">
        <v>100</v>
      </c>
      <c r="C105" s="53">
        <v>7.7</v>
      </c>
      <c r="D105" s="53"/>
      <c r="E105" s="53">
        <v>7.7</v>
      </c>
      <c r="F105" s="45">
        <v>99.5</v>
      </c>
      <c r="G105" s="50">
        <f t="shared" si="7"/>
        <v>100</v>
      </c>
      <c r="H105" s="45">
        <f t="shared" si="8"/>
        <v>99.5</v>
      </c>
      <c r="I105" s="26"/>
      <c r="J105" s="26"/>
    </row>
    <row r="106" spans="1:10" s="27" customFormat="1" ht="33.75" customHeight="1">
      <c r="A106" s="46" t="s">
        <v>101</v>
      </c>
      <c r="B106" s="47" t="s">
        <v>102</v>
      </c>
      <c r="C106" s="103">
        <v>2226.51</v>
      </c>
      <c r="D106" s="103"/>
      <c r="E106" s="103">
        <v>2166.4</v>
      </c>
      <c r="F106" s="104">
        <v>99.6</v>
      </c>
      <c r="G106" s="105">
        <f t="shared" si="7"/>
        <v>97.30025914997013</v>
      </c>
      <c r="H106" s="104">
        <f t="shared" si="8"/>
        <v>99.6</v>
      </c>
      <c r="I106" s="115"/>
      <c r="J106" s="115"/>
    </row>
    <row r="107" spans="1:10" ht="22.5" customHeight="1">
      <c r="A107" s="46" t="s">
        <v>103</v>
      </c>
      <c r="B107" s="47" t="s">
        <v>28</v>
      </c>
      <c r="C107" s="53">
        <v>46.1</v>
      </c>
      <c r="D107" s="50"/>
      <c r="E107" s="52">
        <v>46.1</v>
      </c>
      <c r="F107" s="45">
        <v>108.5</v>
      </c>
      <c r="G107" s="50">
        <f t="shared" si="7"/>
        <v>100</v>
      </c>
      <c r="H107" s="45">
        <f t="shared" si="8"/>
        <v>108.5</v>
      </c>
      <c r="I107" s="26"/>
      <c r="J107" s="26"/>
    </row>
    <row r="108" spans="1:10" ht="22.5" customHeight="1">
      <c r="A108" s="46"/>
      <c r="B108" s="47"/>
      <c r="C108" s="45"/>
      <c r="D108" s="50"/>
      <c r="E108" s="45"/>
      <c r="F108" s="45"/>
      <c r="G108" s="50"/>
      <c r="H108" s="45"/>
      <c r="I108" s="26"/>
      <c r="J108" s="26"/>
    </row>
    <row r="109" spans="1:10" ht="31.5" customHeight="1">
      <c r="A109" s="106" t="s">
        <v>104</v>
      </c>
      <c r="B109" s="47" t="s">
        <v>84</v>
      </c>
      <c r="C109" s="52">
        <f>C110+C111</f>
        <v>83</v>
      </c>
      <c r="D109" s="52"/>
      <c r="E109" s="52">
        <f>E110+E111</f>
        <v>78</v>
      </c>
      <c r="F109" s="45">
        <v>100</v>
      </c>
      <c r="G109" s="50">
        <f>E109/C109*100</f>
        <v>93.97590361445783</v>
      </c>
      <c r="H109" s="45">
        <f t="shared" si="8"/>
        <v>100</v>
      </c>
      <c r="I109" s="26"/>
      <c r="J109" s="26"/>
    </row>
    <row r="110" spans="1:10" ht="32.25" customHeight="1">
      <c r="A110" s="46" t="s">
        <v>105</v>
      </c>
      <c r="B110" s="47" t="s">
        <v>84</v>
      </c>
      <c r="C110" s="52">
        <v>11</v>
      </c>
      <c r="D110" s="52"/>
      <c r="E110" s="52">
        <v>11</v>
      </c>
      <c r="F110" s="45">
        <v>100</v>
      </c>
      <c r="G110" s="50">
        <f t="shared" si="7"/>
        <v>100</v>
      </c>
      <c r="H110" s="45">
        <f t="shared" si="8"/>
        <v>100</v>
      </c>
      <c r="I110" s="26"/>
      <c r="J110" s="26"/>
    </row>
    <row r="111" spans="1:10" ht="34.5" customHeight="1">
      <c r="A111" s="46" t="s">
        <v>106</v>
      </c>
      <c r="B111" s="47" t="s">
        <v>84</v>
      </c>
      <c r="C111" s="52">
        <v>72</v>
      </c>
      <c r="D111" s="52"/>
      <c r="E111" s="52">
        <v>67</v>
      </c>
      <c r="F111" s="45">
        <v>102.4</v>
      </c>
      <c r="G111" s="50">
        <f t="shared" si="7"/>
        <v>93.05555555555556</v>
      </c>
      <c r="H111" s="45">
        <f t="shared" si="8"/>
        <v>102.4</v>
      </c>
      <c r="I111" s="26"/>
      <c r="J111" s="26"/>
    </row>
    <row r="112" spans="1:10" ht="25.5" customHeight="1">
      <c r="A112" s="46" t="s">
        <v>107</v>
      </c>
      <c r="B112" s="47" t="s">
        <v>84</v>
      </c>
      <c r="C112" s="52">
        <v>467</v>
      </c>
      <c r="D112" s="52"/>
      <c r="E112" s="52">
        <v>467</v>
      </c>
      <c r="F112" s="45">
        <v>100.4</v>
      </c>
      <c r="G112" s="50">
        <f t="shared" si="7"/>
        <v>100</v>
      </c>
      <c r="H112" s="45">
        <f t="shared" si="8"/>
        <v>100.4</v>
      </c>
      <c r="I112" s="26"/>
      <c r="J112" s="26"/>
    </row>
    <row r="113" spans="1:10" ht="25.5" customHeight="1">
      <c r="A113" s="63" t="s">
        <v>108</v>
      </c>
      <c r="B113" s="133"/>
      <c r="C113" s="133"/>
      <c r="D113" s="133"/>
      <c r="E113" s="133"/>
      <c r="F113" s="133"/>
      <c r="G113" s="133"/>
      <c r="H113" s="134"/>
      <c r="I113" s="78"/>
      <c r="J113" s="26"/>
    </row>
    <row r="114" spans="1:10" ht="41.25" customHeight="1">
      <c r="A114" s="46" t="s">
        <v>109</v>
      </c>
      <c r="B114" s="47" t="s">
        <v>84</v>
      </c>
      <c r="C114" s="53">
        <v>41.3</v>
      </c>
      <c r="D114" s="53"/>
      <c r="E114" s="53">
        <v>34.5</v>
      </c>
      <c r="F114" s="45">
        <v>100.2</v>
      </c>
      <c r="G114" s="50">
        <f>E114/C114*100</f>
        <v>83.53510895883778</v>
      </c>
      <c r="H114" s="45">
        <f>F114-D114</f>
        <v>100.2</v>
      </c>
      <c r="I114" s="26"/>
      <c r="J114" s="26"/>
    </row>
    <row r="115" spans="1:10" ht="63.75" customHeight="1">
      <c r="A115" s="46" t="s">
        <v>110</v>
      </c>
      <c r="B115" s="47" t="s">
        <v>28</v>
      </c>
      <c r="C115" s="53">
        <v>21.5</v>
      </c>
      <c r="D115" s="53"/>
      <c r="E115" s="53">
        <v>21.1</v>
      </c>
      <c r="F115" s="45">
        <v>100</v>
      </c>
      <c r="G115" s="50">
        <f>E115/C115*100</f>
        <v>98.13953488372094</v>
      </c>
      <c r="H115" s="45">
        <f>F115-D115</f>
        <v>100</v>
      </c>
      <c r="I115" s="26"/>
      <c r="J115" s="26"/>
    </row>
    <row r="116" spans="1:10" ht="61.5" customHeight="1">
      <c r="A116" s="46" t="s">
        <v>111</v>
      </c>
      <c r="B116" s="107" t="s">
        <v>19</v>
      </c>
      <c r="C116" s="53">
        <v>298.5</v>
      </c>
      <c r="D116" s="53"/>
      <c r="E116" s="53">
        <v>487.8</v>
      </c>
      <c r="F116" s="45">
        <v>100</v>
      </c>
      <c r="G116" s="50">
        <f>E116/C116*100</f>
        <v>163.4170854271357</v>
      </c>
      <c r="H116" s="45">
        <f>F116-D116</f>
        <v>100</v>
      </c>
      <c r="I116" s="26"/>
      <c r="J116" s="26"/>
    </row>
    <row r="117" spans="1:10" ht="32.25" customHeight="1">
      <c r="A117" s="63" t="s">
        <v>112</v>
      </c>
      <c r="B117" s="108"/>
      <c r="C117" s="109"/>
      <c r="D117" s="109"/>
      <c r="E117" s="109"/>
      <c r="F117" s="109"/>
      <c r="G117" s="109"/>
      <c r="H117" s="110"/>
      <c r="I117" s="26"/>
      <c r="J117" s="26"/>
    </row>
    <row r="118" spans="1:10" ht="22.5" customHeight="1">
      <c r="A118" s="46" t="s">
        <v>113</v>
      </c>
      <c r="B118" s="47" t="s">
        <v>114</v>
      </c>
      <c r="C118" s="53">
        <v>18.5</v>
      </c>
      <c r="D118" s="53"/>
      <c r="E118" s="53">
        <v>19</v>
      </c>
      <c r="F118" s="45">
        <v>100</v>
      </c>
      <c r="G118" s="50">
        <f aca="true" t="shared" si="9" ref="G118:G125">E118/C118*100</f>
        <v>102.7027027027027</v>
      </c>
      <c r="H118" s="45">
        <f aca="true" t="shared" si="10" ref="H118:H125">F118-D118</f>
        <v>100</v>
      </c>
      <c r="I118" s="26"/>
      <c r="J118" s="26"/>
    </row>
    <row r="119" spans="1:10" ht="24.75" customHeight="1">
      <c r="A119" s="46" t="s">
        <v>115</v>
      </c>
      <c r="B119" s="47" t="s">
        <v>114</v>
      </c>
      <c r="C119" s="52">
        <v>112</v>
      </c>
      <c r="D119" s="52"/>
      <c r="E119" s="52">
        <v>112</v>
      </c>
      <c r="F119" s="45">
        <v>100</v>
      </c>
      <c r="G119" s="50">
        <f t="shared" si="9"/>
        <v>100</v>
      </c>
      <c r="H119" s="45">
        <f t="shared" si="10"/>
        <v>100</v>
      </c>
      <c r="I119" s="26"/>
      <c r="J119" s="26"/>
    </row>
    <row r="120" spans="1:10" ht="28.5" customHeight="1">
      <c r="A120" s="46" t="s">
        <v>116</v>
      </c>
      <c r="B120" s="47" t="s">
        <v>114</v>
      </c>
      <c r="C120" s="53">
        <v>6.8</v>
      </c>
      <c r="D120" s="53"/>
      <c r="E120" s="53">
        <v>6.8</v>
      </c>
      <c r="F120" s="45">
        <v>100</v>
      </c>
      <c r="G120" s="50">
        <f t="shared" si="9"/>
        <v>100</v>
      </c>
      <c r="H120" s="45">
        <f t="shared" si="10"/>
        <v>100</v>
      </c>
      <c r="I120" s="26"/>
      <c r="J120" s="26"/>
    </row>
    <row r="121" spans="1:10" ht="30.75" customHeight="1">
      <c r="A121" s="46" t="s">
        <v>117</v>
      </c>
      <c r="B121" s="47" t="s">
        <v>114</v>
      </c>
      <c r="C121" s="111">
        <v>108.85</v>
      </c>
      <c r="D121" s="50"/>
      <c r="E121" s="51">
        <v>111.97</v>
      </c>
      <c r="F121" s="45">
        <v>100</v>
      </c>
      <c r="G121" s="50">
        <f t="shared" si="9"/>
        <v>102.86632981166744</v>
      </c>
      <c r="H121" s="45">
        <f t="shared" si="10"/>
        <v>100</v>
      </c>
      <c r="I121" s="26"/>
      <c r="J121" s="26"/>
    </row>
    <row r="122" spans="1:10" ht="22.5" customHeight="1">
      <c r="A122" s="46" t="s">
        <v>118</v>
      </c>
      <c r="B122" s="47" t="s">
        <v>114</v>
      </c>
      <c r="C122" s="52">
        <v>38</v>
      </c>
      <c r="D122" s="52"/>
      <c r="E122" s="50">
        <v>73.8</v>
      </c>
      <c r="F122" s="45">
        <v>100</v>
      </c>
      <c r="G122" s="50">
        <f t="shared" si="9"/>
        <v>194.21052631578945</v>
      </c>
      <c r="H122" s="45">
        <f t="shared" si="10"/>
        <v>100</v>
      </c>
      <c r="I122" s="26"/>
      <c r="J122" s="26"/>
    </row>
    <row r="123" spans="1:10" ht="42" customHeight="1" hidden="1">
      <c r="A123" s="60" t="s">
        <v>119</v>
      </c>
      <c r="B123" s="47" t="s">
        <v>28</v>
      </c>
      <c r="C123" s="45">
        <v>0</v>
      </c>
      <c r="D123" s="50">
        <v>100</v>
      </c>
      <c r="E123" s="112">
        <v>0</v>
      </c>
      <c r="F123" s="45">
        <v>100</v>
      </c>
      <c r="G123" s="50" t="e">
        <f t="shared" si="9"/>
        <v>#DIV/0!</v>
      </c>
      <c r="H123" s="45">
        <f t="shared" si="10"/>
        <v>0</v>
      </c>
      <c r="I123" s="26"/>
      <c r="J123" s="26"/>
    </row>
    <row r="124" spans="1:10" ht="39" customHeight="1" hidden="1">
      <c r="A124" s="46" t="s">
        <v>120</v>
      </c>
      <c r="B124" s="47" t="s">
        <v>121</v>
      </c>
      <c r="C124" s="45">
        <v>0</v>
      </c>
      <c r="D124" s="50">
        <v>99.1</v>
      </c>
      <c r="E124" s="112">
        <v>0</v>
      </c>
      <c r="F124" s="45">
        <v>103.6</v>
      </c>
      <c r="G124" s="50" t="e">
        <f t="shared" si="9"/>
        <v>#DIV/0!</v>
      </c>
      <c r="H124" s="45">
        <f t="shared" si="10"/>
        <v>4.5</v>
      </c>
      <c r="I124" s="26"/>
      <c r="J124" s="26"/>
    </row>
    <row r="125" spans="1:10" ht="33.75" customHeight="1" hidden="1">
      <c r="A125" s="46" t="s">
        <v>122</v>
      </c>
      <c r="B125" s="47" t="s">
        <v>121</v>
      </c>
      <c r="C125" s="45">
        <v>0</v>
      </c>
      <c r="D125" s="50">
        <v>103</v>
      </c>
      <c r="E125" s="112">
        <v>0</v>
      </c>
      <c r="F125" s="45">
        <v>102.4</v>
      </c>
      <c r="G125" s="50" t="e">
        <f t="shared" si="9"/>
        <v>#DIV/0!</v>
      </c>
      <c r="H125" s="45">
        <f t="shared" si="10"/>
        <v>-0.5999999999999943</v>
      </c>
      <c r="I125" s="26"/>
      <c r="J125" s="26"/>
    </row>
    <row r="126" spans="1:10" ht="30" customHeight="1" hidden="1">
      <c r="A126" s="63" t="s">
        <v>123</v>
      </c>
      <c r="B126" s="133"/>
      <c r="C126" s="133"/>
      <c r="D126" s="133"/>
      <c r="E126" s="133"/>
      <c r="F126" s="133"/>
      <c r="G126" s="133"/>
      <c r="H126" s="133"/>
      <c r="I126" s="26"/>
      <c r="J126" s="26"/>
    </row>
    <row r="127" spans="1:10" ht="36.75" customHeight="1" hidden="1">
      <c r="A127" s="46" t="s">
        <v>124</v>
      </c>
      <c r="B127" s="47" t="s">
        <v>114</v>
      </c>
      <c r="C127" s="45">
        <v>0</v>
      </c>
      <c r="D127" s="50">
        <v>110.7</v>
      </c>
      <c r="E127" s="113">
        <v>0</v>
      </c>
      <c r="F127" s="45">
        <v>102.3</v>
      </c>
      <c r="G127" s="50" t="e">
        <f aca="true" t="shared" si="11" ref="G127:G132">E127/C127*100</f>
        <v>#DIV/0!</v>
      </c>
      <c r="H127" s="45">
        <f aca="true" t="shared" si="12" ref="H127:H132">F127-D127</f>
        <v>-8.400000000000006</v>
      </c>
      <c r="I127" s="26"/>
      <c r="J127" s="26"/>
    </row>
    <row r="128" spans="1:10" ht="30" customHeight="1" hidden="1">
      <c r="A128" s="46" t="s">
        <v>125</v>
      </c>
      <c r="B128" s="47" t="s">
        <v>114</v>
      </c>
      <c r="C128" s="45">
        <v>0</v>
      </c>
      <c r="D128" s="50">
        <v>105.2</v>
      </c>
      <c r="E128" s="113">
        <v>0</v>
      </c>
      <c r="F128" s="45">
        <v>105.7</v>
      </c>
      <c r="G128" s="50" t="e">
        <f t="shared" si="11"/>
        <v>#DIV/0!</v>
      </c>
      <c r="H128" s="45">
        <f t="shared" si="12"/>
        <v>0.5</v>
      </c>
      <c r="I128" s="26"/>
      <c r="J128" s="26"/>
    </row>
    <row r="129" spans="1:10" ht="30" customHeight="1" hidden="1">
      <c r="A129" s="46" t="s">
        <v>126</v>
      </c>
      <c r="B129" s="47" t="s">
        <v>114</v>
      </c>
      <c r="C129" s="45">
        <v>0</v>
      </c>
      <c r="D129" s="50">
        <v>109.7</v>
      </c>
      <c r="E129" s="113">
        <v>0</v>
      </c>
      <c r="F129" s="45">
        <v>101.2</v>
      </c>
      <c r="G129" s="50" t="e">
        <f t="shared" si="11"/>
        <v>#DIV/0!</v>
      </c>
      <c r="H129" s="45">
        <f t="shared" si="12"/>
        <v>-8.5</v>
      </c>
      <c r="I129" s="26"/>
      <c r="J129" s="26"/>
    </row>
    <row r="130" spans="1:10" ht="30" customHeight="1" hidden="1">
      <c r="A130" s="46" t="s">
        <v>127</v>
      </c>
      <c r="B130" s="47" t="s">
        <v>114</v>
      </c>
      <c r="C130" s="45">
        <v>0</v>
      </c>
      <c r="D130" s="50">
        <v>109.7</v>
      </c>
      <c r="E130" s="113">
        <v>0</v>
      </c>
      <c r="F130" s="45">
        <v>101.2</v>
      </c>
      <c r="G130" s="50" t="e">
        <f t="shared" si="11"/>
        <v>#DIV/0!</v>
      </c>
      <c r="H130" s="45">
        <f t="shared" si="12"/>
        <v>-8.5</v>
      </c>
      <c r="I130" s="26"/>
      <c r="J130" s="26"/>
    </row>
    <row r="131" spans="1:10" ht="30" customHeight="1" hidden="1">
      <c r="A131" s="46" t="s">
        <v>128</v>
      </c>
      <c r="B131" s="47" t="s">
        <v>129</v>
      </c>
      <c r="C131" s="45">
        <v>0</v>
      </c>
      <c r="D131" s="50">
        <v>109.7</v>
      </c>
      <c r="E131" s="113">
        <v>0</v>
      </c>
      <c r="F131" s="45">
        <v>101.2</v>
      </c>
      <c r="G131" s="50" t="e">
        <f t="shared" si="11"/>
        <v>#DIV/0!</v>
      </c>
      <c r="H131" s="45">
        <f t="shared" si="12"/>
        <v>-8.5</v>
      </c>
      <c r="I131" s="26"/>
      <c r="J131" s="26"/>
    </row>
    <row r="132" spans="1:10" ht="30" customHeight="1" hidden="1">
      <c r="A132" s="46" t="s">
        <v>130</v>
      </c>
      <c r="B132" s="47" t="s">
        <v>129</v>
      </c>
      <c r="C132" s="45">
        <v>0</v>
      </c>
      <c r="D132" s="50">
        <v>150</v>
      </c>
      <c r="E132" s="113">
        <v>0</v>
      </c>
      <c r="F132" s="45">
        <v>100</v>
      </c>
      <c r="G132" s="50" t="e">
        <f t="shared" si="11"/>
        <v>#DIV/0!</v>
      </c>
      <c r="H132" s="45">
        <f t="shared" si="12"/>
        <v>-50</v>
      </c>
      <c r="I132" s="26"/>
      <c r="J132" s="26"/>
    </row>
    <row r="133" spans="9:10" ht="13.5" customHeight="1" hidden="1">
      <c r="I133" s="26"/>
      <c r="J133" s="26"/>
    </row>
    <row r="134" ht="16.5" customHeight="1"/>
    <row r="135" ht="11.25" customHeight="1"/>
    <row r="136" ht="12" customHeight="1"/>
    <row r="137" spans="1:10" ht="21.75" customHeight="1">
      <c r="A137" s="117" t="s">
        <v>163</v>
      </c>
      <c r="B137" s="118"/>
      <c r="C137" s="135"/>
      <c r="D137" s="135"/>
      <c r="E137" s="119"/>
      <c r="F137" s="120"/>
      <c r="G137" s="136" t="s">
        <v>131</v>
      </c>
      <c r="H137" s="136"/>
      <c r="I137" s="116"/>
      <c r="J137" s="116"/>
    </row>
    <row r="138" ht="15" customHeight="1"/>
    <row r="139" ht="12.75" customHeight="1"/>
    <row r="140" ht="12.75" customHeight="1"/>
    <row r="141" ht="12.75" customHeight="1"/>
    <row r="142" ht="12.75" customHeight="1"/>
    <row r="143" ht="12.75" customHeight="1"/>
    <row r="145" ht="28.5" customHeight="1"/>
    <row r="146" ht="15" customHeight="1"/>
    <row r="147" ht="12.75" customHeight="1"/>
    <row r="149" ht="29.25" customHeight="1"/>
    <row r="152" ht="15" customHeight="1"/>
    <row r="153" ht="12.75" customHeight="1"/>
    <row r="155" ht="16.5" customHeight="1"/>
    <row r="156" ht="14.25" customHeight="1"/>
    <row r="157" ht="30.75" customHeight="1"/>
    <row r="158" ht="12.75" customHeight="1"/>
    <row r="159" ht="12.75" customHeight="1"/>
    <row r="160" ht="15" customHeight="1"/>
    <row r="161" ht="30" customHeight="1"/>
    <row r="162" ht="12.75" customHeight="1"/>
    <row r="163" ht="12.75" customHeight="1"/>
    <row r="165" ht="30.75" customHeight="1"/>
    <row r="166" ht="16.5" customHeight="1"/>
    <row r="167" ht="29.25" customHeight="1"/>
    <row r="168" ht="15" customHeight="1"/>
    <row r="169" ht="12.75" customHeight="1"/>
    <row r="170" ht="30.75" customHeight="1"/>
    <row r="171" ht="12.75" customHeight="1"/>
    <row r="172" ht="31.5" customHeight="1"/>
    <row r="173" ht="14.25" customHeight="1"/>
    <row r="174" ht="12.75" customHeight="1"/>
    <row r="175" ht="14.25" customHeight="1"/>
    <row r="176" ht="12.75" customHeight="1"/>
    <row r="177" ht="14.25" customHeight="1"/>
    <row r="178" ht="12.75" customHeight="1"/>
    <row r="179" ht="14.25" customHeight="1"/>
    <row r="180" ht="14.25" customHeight="1"/>
    <row r="181" ht="14.25" customHeight="1"/>
    <row r="182" ht="29.25" customHeight="1"/>
    <row r="183" ht="14.25" customHeight="1"/>
    <row r="184" ht="14.25" customHeight="1"/>
    <row r="185" ht="14.25" customHeight="1"/>
    <row r="186" ht="39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30.75" customHeight="1"/>
    <row r="193" ht="12.75" customHeight="1"/>
    <row r="194" ht="39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32.25" customHeight="1"/>
    <row r="203" ht="16.5" customHeight="1"/>
    <row r="204" ht="12.75" customHeight="1"/>
    <row r="205" ht="12.75" customHeight="1"/>
    <row r="206" ht="12.75" customHeight="1"/>
    <row r="207" ht="28.5" customHeight="1"/>
    <row r="208" ht="27" customHeight="1"/>
    <row r="209" ht="14.25" customHeight="1"/>
    <row r="210" ht="28.5" customHeight="1"/>
    <row r="211" ht="12.75" customHeight="1"/>
    <row r="212" ht="12.75" customHeight="1"/>
    <row r="213" ht="27" customHeight="1"/>
    <row r="214" ht="16.5" customHeight="1"/>
    <row r="215" ht="28.5" customHeight="1"/>
    <row r="216" ht="12.75" customHeight="1"/>
    <row r="217" ht="16.5" customHeight="1"/>
    <row r="218" ht="30" customHeight="1"/>
    <row r="219" ht="30" customHeight="1"/>
    <row r="220" ht="28.5" customHeight="1"/>
    <row r="221" ht="30" customHeight="1"/>
    <row r="222" ht="30.75" customHeight="1"/>
    <row r="223" ht="12.75" customHeight="1"/>
    <row r="224" ht="28.5" customHeight="1"/>
    <row r="225" ht="28.5" customHeight="1"/>
    <row r="226" ht="27.75" customHeight="1"/>
    <row r="227" ht="12.75" customHeight="1"/>
    <row r="228" ht="12.75" customHeight="1"/>
    <row r="229" ht="12.75" customHeight="1"/>
    <row r="230" ht="12.75" customHeight="1"/>
    <row r="231" ht="12.75" customHeight="1"/>
  </sheetData>
  <sheetProtection selectLockedCells="1" selectUnlockedCells="1"/>
  <mergeCells count="14">
    <mergeCell ref="B126:H126"/>
    <mergeCell ref="C137:D137"/>
    <mergeCell ref="G137:H137"/>
    <mergeCell ref="A13:A14"/>
    <mergeCell ref="B13:B14"/>
    <mergeCell ref="C13:C14"/>
    <mergeCell ref="D13:D14"/>
    <mergeCell ref="E13:E14"/>
    <mergeCell ref="F13:F14"/>
    <mergeCell ref="G13:G14"/>
    <mergeCell ref="H13:H14"/>
    <mergeCell ref="A10:G11"/>
    <mergeCell ref="B102:H102"/>
    <mergeCell ref="B113:H113"/>
  </mergeCells>
  <printOptions/>
  <pageMargins left="0.71" right="0.71" top="0.55" bottom="0.55" header="0.31" footer="0.31"/>
  <pageSetup firstPageNumber="1" useFirstPageNumber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0">
      <selection activeCell="B1" sqref="B1:E1"/>
    </sheetView>
  </sheetViews>
  <sheetFormatPr defaultColWidth="9.140625" defaultRowHeight="12.75"/>
  <cols>
    <col min="1" max="1" width="51.57421875" style="1" customWidth="1"/>
    <col min="2" max="2" width="8.57421875" style="1" customWidth="1"/>
    <col min="3" max="3" width="11.140625" style="1" customWidth="1"/>
    <col min="4" max="4" width="10.7109375" style="1" customWidth="1"/>
    <col min="5" max="5" width="10.140625" style="2" customWidth="1"/>
    <col min="6" max="16384" width="9.140625" style="1" customWidth="1"/>
  </cols>
  <sheetData>
    <row r="1" spans="1:5" ht="117.75" customHeight="1">
      <c r="A1" s="3"/>
      <c r="B1" s="140" t="s">
        <v>164</v>
      </c>
      <c r="C1" s="140"/>
      <c r="D1" s="140"/>
      <c r="E1" s="140"/>
    </row>
    <row r="2" spans="1:5" ht="12.75">
      <c r="A2" s="141" t="s">
        <v>132</v>
      </c>
      <c r="B2" s="141"/>
      <c r="C2" s="141"/>
      <c r="D2" s="141"/>
      <c r="E2" s="142"/>
    </row>
    <row r="3" spans="1:5" ht="12.75">
      <c r="A3" s="141" t="s">
        <v>133</v>
      </c>
      <c r="B3" s="141"/>
      <c r="C3" s="141"/>
      <c r="D3" s="141"/>
      <c r="E3" s="142"/>
    </row>
    <row r="4" spans="1:5" ht="12.75">
      <c r="A4" s="4"/>
      <c r="B4" s="4"/>
      <c r="C4" s="4"/>
      <c r="D4" s="4"/>
      <c r="E4" s="5"/>
    </row>
    <row r="5" spans="1:5" ht="12.75" customHeight="1">
      <c r="A5" s="143" t="s">
        <v>7</v>
      </c>
      <c r="B5" s="144" t="s">
        <v>134</v>
      </c>
      <c r="C5" s="143" t="s">
        <v>135</v>
      </c>
      <c r="D5" s="143" t="s">
        <v>136</v>
      </c>
      <c r="E5" s="145" t="s">
        <v>137</v>
      </c>
    </row>
    <row r="6" spans="1:5" ht="27.75" customHeight="1">
      <c r="A6" s="143"/>
      <c r="B6" s="144"/>
      <c r="C6" s="143"/>
      <c r="D6" s="143"/>
      <c r="E6" s="145"/>
    </row>
    <row r="7" spans="1:5" ht="26.25">
      <c r="A7" s="7" t="s">
        <v>138</v>
      </c>
      <c r="B7" s="6" t="s">
        <v>84</v>
      </c>
      <c r="C7" s="8">
        <v>15</v>
      </c>
      <c r="D7" s="8">
        <v>15</v>
      </c>
      <c r="E7" s="9">
        <f>D7/C7*100</f>
        <v>100</v>
      </c>
    </row>
    <row r="8" spans="1:5" ht="12.75">
      <c r="A8" s="10" t="s">
        <v>139</v>
      </c>
      <c r="B8" s="6" t="s">
        <v>84</v>
      </c>
      <c r="C8" s="11">
        <v>11</v>
      </c>
      <c r="D8" s="8">
        <v>11</v>
      </c>
      <c r="E8" s="9">
        <f aca="true" t="shared" si="0" ref="E8:E21">D8/C8*100</f>
        <v>100</v>
      </c>
    </row>
    <row r="9" spans="1:5" ht="26.25">
      <c r="A9" s="10" t="s">
        <v>140</v>
      </c>
      <c r="B9" s="12" t="s">
        <v>141</v>
      </c>
      <c r="C9" s="8">
        <v>-2.3</v>
      </c>
      <c r="D9" s="8">
        <v>-87.81</v>
      </c>
      <c r="E9" s="9">
        <f t="shared" si="0"/>
        <v>3817.826086956522</v>
      </c>
    </row>
    <row r="10" spans="1:5" ht="26.25">
      <c r="A10" s="10" t="s">
        <v>142</v>
      </c>
      <c r="B10" s="12" t="s">
        <v>141</v>
      </c>
      <c r="C10" s="13">
        <v>137.3</v>
      </c>
      <c r="D10" s="13">
        <v>145.72</v>
      </c>
      <c r="E10" s="9">
        <f t="shared" si="0"/>
        <v>106.13255644573924</v>
      </c>
    </row>
    <row r="11" spans="1:5" ht="39">
      <c r="A11" s="14" t="s">
        <v>143</v>
      </c>
      <c r="B11" s="12" t="s">
        <v>141</v>
      </c>
      <c r="C11" s="15">
        <v>29.146</v>
      </c>
      <c r="D11" s="8">
        <v>28.028</v>
      </c>
      <c r="E11" s="9">
        <f t="shared" si="0"/>
        <v>96.16413916146297</v>
      </c>
    </row>
    <row r="12" spans="1:5" ht="26.25">
      <c r="A12" s="10" t="s">
        <v>144</v>
      </c>
      <c r="B12" s="16" t="s">
        <v>28</v>
      </c>
      <c r="C12" s="17" t="s">
        <v>145</v>
      </c>
      <c r="D12" s="13" t="s">
        <v>145</v>
      </c>
      <c r="E12" s="9" t="s">
        <v>145</v>
      </c>
    </row>
    <row r="13" spans="1:5" ht="26.25">
      <c r="A13" s="10" t="s">
        <v>146</v>
      </c>
      <c r="B13" s="12" t="s">
        <v>141</v>
      </c>
      <c r="C13" s="15">
        <v>25.1</v>
      </c>
      <c r="D13" s="18">
        <v>16.8</v>
      </c>
      <c r="E13" s="9">
        <f t="shared" si="0"/>
        <v>66.93227091633466</v>
      </c>
    </row>
    <row r="14" spans="1:5" ht="26.25">
      <c r="A14" s="10" t="s">
        <v>147</v>
      </c>
      <c r="B14" s="16" t="s">
        <v>28</v>
      </c>
      <c r="C14" s="17" t="s">
        <v>145</v>
      </c>
      <c r="D14" s="13" t="s">
        <v>145</v>
      </c>
      <c r="E14" s="9" t="s">
        <v>145</v>
      </c>
    </row>
    <row r="15" spans="1:5" ht="26.25" hidden="1">
      <c r="A15" s="10" t="s">
        <v>148</v>
      </c>
      <c r="B15" s="12" t="s">
        <v>141</v>
      </c>
      <c r="C15" s="8"/>
      <c r="D15" s="8"/>
      <c r="E15" s="9" t="e">
        <f t="shared" si="0"/>
        <v>#DIV/0!</v>
      </c>
    </row>
    <row r="16" spans="1:5" ht="26.25" hidden="1">
      <c r="A16" s="10" t="s">
        <v>149</v>
      </c>
      <c r="B16" s="16" t="s">
        <v>28</v>
      </c>
      <c r="C16" s="19"/>
      <c r="D16" s="20"/>
      <c r="E16" s="9" t="e">
        <f t="shared" si="0"/>
        <v>#DIV/0!</v>
      </c>
    </row>
    <row r="17" spans="1:5" ht="25.5" customHeight="1">
      <c r="A17" s="10" t="s">
        <v>150</v>
      </c>
      <c r="B17" s="12" t="s">
        <v>141</v>
      </c>
      <c r="C17" s="13">
        <v>29.2</v>
      </c>
      <c r="D17" s="18">
        <v>4.139</v>
      </c>
      <c r="E17" s="9">
        <f t="shared" si="0"/>
        <v>14.174657534246576</v>
      </c>
    </row>
    <row r="18" spans="1:5" ht="26.25">
      <c r="A18" s="10" t="s">
        <v>151</v>
      </c>
      <c r="B18" s="16" t="s">
        <v>152</v>
      </c>
      <c r="C18" s="8">
        <v>0.41</v>
      </c>
      <c r="D18" s="8">
        <v>0.371</v>
      </c>
      <c r="E18" s="9">
        <f t="shared" si="0"/>
        <v>90.48780487804878</v>
      </c>
    </row>
    <row r="19" spans="1:5" ht="26.25">
      <c r="A19" s="10" t="s">
        <v>153</v>
      </c>
      <c r="B19" s="16" t="s">
        <v>28</v>
      </c>
      <c r="C19" s="17" t="s">
        <v>145</v>
      </c>
      <c r="D19" s="13" t="s">
        <v>145</v>
      </c>
      <c r="E19" s="9" t="s">
        <v>145</v>
      </c>
    </row>
    <row r="20" spans="1:5" ht="26.25">
      <c r="A20" s="10" t="s">
        <v>154</v>
      </c>
      <c r="B20" s="16" t="s">
        <v>152</v>
      </c>
      <c r="C20" s="8">
        <v>0.013</v>
      </c>
      <c r="D20" s="8">
        <v>0.013</v>
      </c>
      <c r="E20" s="9">
        <f t="shared" si="0"/>
        <v>100</v>
      </c>
    </row>
    <row r="21" spans="1:6" ht="39">
      <c r="A21" s="10" t="s">
        <v>155</v>
      </c>
      <c r="B21" s="16" t="s">
        <v>28</v>
      </c>
      <c r="C21" s="17">
        <v>3.5</v>
      </c>
      <c r="D21" s="13">
        <v>3.5</v>
      </c>
      <c r="E21" s="9">
        <f t="shared" si="0"/>
        <v>100</v>
      </c>
      <c r="F21" s="21"/>
    </row>
    <row r="22" ht="48" customHeight="1"/>
    <row r="23" spans="1:5" ht="18">
      <c r="A23" s="121" t="s">
        <v>156</v>
      </c>
      <c r="B23" s="122"/>
      <c r="C23" s="123"/>
      <c r="D23" s="124"/>
      <c r="E23" s="125" t="s">
        <v>131</v>
      </c>
    </row>
    <row r="24" spans="2:3" ht="12.75">
      <c r="B24" s="23" t="s">
        <v>157</v>
      </c>
      <c r="C24" s="22"/>
    </row>
    <row r="28" ht="12.75" hidden="1">
      <c r="A28" s="24" t="s">
        <v>158</v>
      </c>
    </row>
    <row r="29" ht="12.75" hidden="1">
      <c r="A29" s="24"/>
    </row>
    <row r="30" ht="12.75" hidden="1">
      <c r="A30" s="24" t="s">
        <v>159</v>
      </c>
    </row>
    <row r="31" ht="12.75" hidden="1">
      <c r="A31" s="24" t="s">
        <v>160</v>
      </c>
    </row>
    <row r="32" ht="12.75" hidden="1">
      <c r="A32" s="24" t="s">
        <v>161</v>
      </c>
    </row>
    <row r="33" ht="12.75" hidden="1">
      <c r="A33" s="24"/>
    </row>
  </sheetData>
  <sheetProtection/>
  <mergeCells count="8">
    <mergeCell ref="B1:E1"/>
    <mergeCell ref="A2:E2"/>
    <mergeCell ref="A3:E3"/>
    <mergeCell ref="A5:A6"/>
    <mergeCell ref="B5:B6"/>
    <mergeCell ref="C5:C6"/>
    <mergeCell ref="D5:D6"/>
    <mergeCell ref="E5:E6"/>
  </mergeCells>
  <printOptions/>
  <pageMargins left="0.36" right="0.36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2019-11-21T06:49:22Z</cp:lastPrinted>
  <dcterms:created xsi:type="dcterms:W3CDTF">2018-11-06T07:14:29Z</dcterms:created>
  <dcterms:modified xsi:type="dcterms:W3CDTF">2019-11-21T07:51:51Z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1049-11.2.0.9031</vt:lpwstr>
  </property>
</Properties>
</file>