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206\Desktop\РАБОТА\реестры\РЕЕСТРЫ ПОСТ. И РАСП. 2016 год\Приложение к реестру с 03.12.2016 по 18.12.2016\Постановления\ЛИМИТЫ 2017\"/>
    </mc:Choice>
  </mc:AlternateContent>
  <bookViews>
    <workbookView xWindow="120" yWindow="180" windowWidth="15105" windowHeight="748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L19" i="1" l="1"/>
  <c r="R20" i="1"/>
  <c r="F17" i="1"/>
  <c r="F18" i="1"/>
  <c r="S18" i="1" s="1"/>
  <c r="F19" i="1"/>
  <c r="O17" i="1"/>
  <c r="O16" i="1"/>
  <c r="L17" i="1"/>
  <c r="S19" i="1" l="1"/>
  <c r="L20" i="1"/>
  <c r="S17" i="1"/>
  <c r="S16" i="1"/>
  <c r="O20" i="1"/>
  <c r="F20" i="1"/>
  <c r="S20" i="1" l="1"/>
</calcChain>
</file>

<file path=xl/sharedStrings.xml><?xml version="1.0" encoding="utf-8"?>
<sst xmlns="http://schemas.openxmlformats.org/spreadsheetml/2006/main" count="45" uniqueCount="36">
  <si>
    <t>№ п/п</t>
  </si>
  <si>
    <t>Лимиты расходов по видам связи</t>
  </si>
  <si>
    <t>Телефон основной</t>
  </si>
  <si>
    <t>Телефон параллельный</t>
  </si>
  <si>
    <t>Электронная почта (Интернет)</t>
  </si>
  <si>
    <t>Междугородняя проводная связь</t>
  </si>
  <si>
    <t>Прочие телеграммы, конверты, внутренняя связь и т.д.</t>
  </si>
  <si>
    <t xml:space="preserve">  Почтовый ящик руб. на год</t>
  </si>
  <si>
    <t>Установка телефонов руб.</t>
  </si>
  <si>
    <t>Всего руб.</t>
  </si>
  <si>
    <t>количество, единиц</t>
  </si>
  <si>
    <t>минут в месяц</t>
  </si>
  <si>
    <t>сумма, руб.</t>
  </si>
  <si>
    <t>количество, единиц, час.</t>
  </si>
  <si>
    <t>абон.плата за одну единицу</t>
  </si>
  <si>
    <t xml:space="preserve">на год </t>
  </si>
  <si>
    <t>на год</t>
  </si>
  <si>
    <t>в месяц на единицу</t>
  </si>
  <si>
    <t>3.</t>
  </si>
  <si>
    <t>Всего:</t>
  </si>
  <si>
    <t>Администрация Нововеличковского сельского поселения Динского района</t>
  </si>
  <si>
    <t>1.</t>
  </si>
  <si>
    <t>2.</t>
  </si>
  <si>
    <t>к постановлению администрации</t>
  </si>
  <si>
    <t>Нововеличковского сельского поселения</t>
  </si>
  <si>
    <t>Динского района</t>
  </si>
  <si>
    <t>наименование получателя средств местного бюджета</t>
  </si>
  <si>
    <t>МКУ "ЦБ НСП"</t>
  </si>
  <si>
    <t>МБУ "БО НСП"</t>
  </si>
  <si>
    <t>МКУ "ОДА НСП"</t>
  </si>
  <si>
    <t>4.</t>
  </si>
  <si>
    <t>В.В.Токаренко</t>
  </si>
  <si>
    <t>Лимиты потребления услуг связи для получателей средств бюджета Нововеличковского поселения Динского района на 2017 год</t>
  </si>
  <si>
    <t>Начальник отдела ЖКХ, малого и среднего бизнеса администрации Нововеличковского сельского поселения</t>
  </si>
  <si>
    <t>Приложение №  4</t>
  </si>
  <si>
    <t>от 07.12.2016 № 645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</si>
</sst>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#.00"/>
    <numFmt numFmtId="165" formatCode="#,###"/>
  </numFmts>
  <fonts count="11" x14ac:knownFonts="1">
    <font>
      <sz val="11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sz val="10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4"/>
      <name val="Arial Cyr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63">
    <xf numFmtId="0" fontId="0" fillId="0" borderId="0" xfId="0"/>
    <xf numFmtId="0" fontId="1" fillId="0" borderId="0" xfId="1"/>
    <xf numFmtId="0" fontId="3" fillId="0" borderId="0" xfId="1" applyFont="1" applyFill="1" applyAlignment="1">
      <alignment horizontal="left" vertical="center"/>
    </xf>
    <xf numFmtId="0" fontId="3" fillId="0" borderId="0" xfId="1" applyFont="1" applyFill="1" applyAlignment="1">
      <alignment horizontal="center" vertical="center"/>
    </xf>
    <xf numFmtId="0" fontId="3" fillId="0" borderId="0" xfId="1" applyFont="1" applyFill="1" applyAlignment="1">
      <alignment vertical="center"/>
    </xf>
    <xf numFmtId="0" fontId="4" fillId="0" borderId="0" xfId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textRotation="90" wrapText="1"/>
    </xf>
    <xf numFmtId="0" fontId="4" fillId="0" borderId="1" xfId="1" applyFont="1" applyFill="1" applyBorder="1" applyAlignment="1">
      <alignment horizontal="left" vertical="center" wrapText="1"/>
    </xf>
    <xf numFmtId="0" fontId="4" fillId="0" borderId="1" xfId="1" applyFont="1" applyFill="1" applyBorder="1" applyAlignment="1">
      <alignment vertical="center" wrapText="1"/>
    </xf>
    <xf numFmtId="0" fontId="4" fillId="0" borderId="0" xfId="1" applyFont="1" applyFill="1" applyBorder="1" applyAlignment="1">
      <alignment horizontal="left" vertical="center" wrapText="1"/>
    </xf>
    <xf numFmtId="1" fontId="2" fillId="0" borderId="0" xfId="1" applyNumberFormat="1" applyFont="1" applyFill="1" applyBorder="1" applyAlignment="1">
      <alignment horizontal="center" vertical="center" wrapText="1"/>
    </xf>
    <xf numFmtId="1" fontId="4" fillId="0" borderId="4" xfId="1" applyNumberFormat="1" applyFont="1" applyFill="1" applyBorder="1" applyAlignment="1">
      <alignment horizontal="center" vertical="center" wrapText="1"/>
    </xf>
    <xf numFmtId="0" fontId="5" fillId="0" borderId="4" xfId="1" applyFont="1" applyFill="1" applyBorder="1" applyAlignment="1">
      <alignment horizontal="center" vertical="center" wrapText="1"/>
    </xf>
    <xf numFmtId="1" fontId="2" fillId="0" borderId="0" xfId="1" applyNumberFormat="1" applyFont="1" applyFill="1" applyBorder="1" applyAlignment="1">
      <alignment horizontal="center" vertical="center"/>
    </xf>
    <xf numFmtId="0" fontId="3" fillId="0" borderId="0" xfId="1" applyFont="1" applyFill="1" applyBorder="1" applyAlignment="1">
      <alignment horizontal="left" vertical="center"/>
    </xf>
    <xf numFmtId="0" fontId="3" fillId="0" borderId="1" xfId="1" applyFont="1" applyFill="1" applyBorder="1" applyAlignment="1">
      <alignment horizontal="center" vertical="center" textRotation="90" wrapText="1"/>
    </xf>
    <xf numFmtId="0" fontId="4" fillId="0" borderId="0" xfId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3" fillId="0" borderId="4" xfId="1" applyFont="1" applyFill="1" applyBorder="1" applyAlignment="1">
      <alignment horizontal="center" vertical="center" wrapText="1"/>
    </xf>
    <xf numFmtId="1" fontId="3" fillId="0" borderId="0" xfId="1" applyNumberFormat="1" applyFont="1" applyFill="1" applyBorder="1" applyAlignment="1">
      <alignment horizontal="center" vertical="center"/>
    </xf>
    <xf numFmtId="0" fontId="6" fillId="0" borderId="1" xfId="1" applyNumberFormat="1" applyFont="1" applyFill="1" applyBorder="1" applyAlignment="1">
      <alignment horizontal="right" vertical="center" wrapText="1"/>
    </xf>
    <xf numFmtId="4" fontId="6" fillId="0" borderId="1" xfId="1" applyNumberFormat="1" applyFont="1" applyFill="1" applyBorder="1" applyAlignment="1">
      <alignment horizontal="right" vertical="center" wrapText="1"/>
    </xf>
    <xf numFmtId="0" fontId="6" fillId="0" borderId="1" xfId="1" applyFont="1" applyFill="1" applyBorder="1" applyAlignment="1">
      <alignment horizontal="center" vertical="center" wrapText="1"/>
    </xf>
    <xf numFmtId="2" fontId="6" fillId="0" borderId="1" xfId="1" applyNumberFormat="1" applyFont="1" applyFill="1" applyBorder="1" applyAlignment="1">
      <alignment horizontal="center" vertical="center" wrapText="1"/>
    </xf>
    <xf numFmtId="1" fontId="6" fillId="0" borderId="1" xfId="1" applyNumberFormat="1" applyFont="1" applyFill="1" applyBorder="1" applyAlignment="1">
      <alignment horizontal="center" vertical="center" wrapText="1"/>
    </xf>
    <xf numFmtId="0" fontId="8" fillId="0" borderId="1" xfId="1" applyNumberFormat="1" applyFont="1" applyFill="1" applyBorder="1" applyAlignment="1">
      <alignment horizontal="right" vertical="center" wrapText="1"/>
    </xf>
    <xf numFmtId="165" fontId="6" fillId="0" borderId="1" xfId="1" applyNumberFormat="1" applyFont="1" applyFill="1" applyBorder="1" applyAlignment="1">
      <alignment horizontal="center" vertical="center" wrapText="1"/>
    </xf>
    <xf numFmtId="164" fontId="6" fillId="0" borderId="1" xfId="1" applyNumberFormat="1" applyFont="1" applyFill="1" applyBorder="1" applyAlignment="1">
      <alignment horizontal="center" vertical="center" wrapText="1"/>
    </xf>
    <xf numFmtId="3" fontId="6" fillId="0" borderId="1" xfId="1" applyNumberFormat="1" applyFont="1" applyFill="1" applyBorder="1" applyAlignment="1">
      <alignment horizontal="center" vertical="center" wrapText="1"/>
    </xf>
    <xf numFmtId="4" fontId="7" fillId="0" borderId="4" xfId="1" applyNumberFormat="1" applyFont="1" applyFill="1" applyBorder="1" applyAlignment="1">
      <alignment horizontal="center" vertical="center" wrapText="1"/>
    </xf>
    <xf numFmtId="4" fontId="7" fillId="0" borderId="4" xfId="1" applyNumberFormat="1" applyFont="1" applyFill="1" applyBorder="1" applyAlignment="1">
      <alignment horizontal="right" vertical="center" wrapText="1"/>
    </xf>
    <xf numFmtId="1" fontId="7" fillId="0" borderId="4" xfId="1" applyNumberFormat="1" applyFont="1" applyFill="1" applyBorder="1" applyAlignment="1">
      <alignment horizontal="center" vertical="center" wrapText="1"/>
    </xf>
    <xf numFmtId="4" fontId="6" fillId="0" borderId="1" xfId="1" applyNumberFormat="1" applyFont="1" applyFill="1" applyBorder="1" applyAlignment="1">
      <alignment vertical="center" wrapText="1"/>
    </xf>
    <xf numFmtId="4" fontId="8" fillId="0" borderId="1" xfId="1" applyNumberFormat="1" applyFont="1" applyFill="1" applyBorder="1" applyAlignment="1">
      <alignment vertical="center" wrapText="1"/>
    </xf>
    <xf numFmtId="4" fontId="7" fillId="0" borderId="4" xfId="1" applyNumberFormat="1" applyFont="1" applyFill="1" applyBorder="1" applyAlignment="1">
      <alignment vertical="center" wrapText="1"/>
    </xf>
    <xf numFmtId="0" fontId="6" fillId="0" borderId="1" xfId="1" applyFont="1" applyFill="1" applyBorder="1" applyAlignment="1">
      <alignment horizontal="right" vertical="center" wrapText="1"/>
    </xf>
    <xf numFmtId="165" fontId="6" fillId="0" borderId="1" xfId="1" applyNumberFormat="1" applyFont="1" applyFill="1" applyBorder="1" applyAlignment="1">
      <alignment horizontal="right" vertical="center" wrapText="1"/>
    </xf>
    <xf numFmtId="4" fontId="7" fillId="0" borderId="1" xfId="1" applyNumberFormat="1" applyFont="1" applyFill="1" applyBorder="1" applyAlignment="1">
      <alignment horizontal="right" vertical="center" wrapText="1"/>
    </xf>
    <xf numFmtId="1" fontId="7" fillId="0" borderId="4" xfId="1" applyNumberFormat="1" applyFont="1" applyFill="1" applyBorder="1" applyAlignment="1">
      <alignment horizontal="right" vertical="center" wrapText="1"/>
    </xf>
    <xf numFmtId="0" fontId="10" fillId="0" borderId="0" xfId="1" applyFont="1"/>
    <xf numFmtId="1" fontId="3" fillId="0" borderId="0" xfId="1" applyNumberFormat="1" applyFont="1" applyFill="1" applyBorder="1" applyAlignment="1">
      <alignment horizontal="center" vertical="center" wrapText="1"/>
    </xf>
    <xf numFmtId="3" fontId="6" fillId="0" borderId="1" xfId="1" applyNumberFormat="1" applyFont="1" applyFill="1" applyBorder="1" applyAlignment="1">
      <alignment horizontal="right" vertical="center" wrapText="1"/>
    </xf>
    <xf numFmtId="3" fontId="7" fillId="0" borderId="4" xfId="1" applyNumberFormat="1" applyFont="1" applyFill="1" applyBorder="1" applyAlignment="1">
      <alignment horizontal="right" vertical="center" wrapText="1"/>
    </xf>
    <xf numFmtId="3" fontId="7" fillId="0" borderId="1" xfId="1" applyNumberFormat="1" applyFont="1" applyFill="1" applyBorder="1" applyAlignment="1">
      <alignment horizontal="right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3" fillId="0" borderId="0" xfId="1" applyFont="1" applyFill="1" applyAlignment="1">
      <alignment horizontal="center" vertical="center"/>
    </xf>
    <xf numFmtId="0" fontId="3" fillId="0" borderId="0" xfId="1" applyFont="1" applyFill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1" fontId="3" fillId="0" borderId="0" xfId="1" applyNumberFormat="1" applyFont="1" applyFill="1" applyBorder="1" applyAlignment="1">
      <alignment horizontal="right" vertical="center"/>
    </xf>
    <xf numFmtId="0" fontId="3" fillId="0" borderId="0" xfId="1" applyFont="1" applyFill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4" fillId="0" borderId="0" xfId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/>
    </xf>
    <xf numFmtId="0" fontId="3" fillId="0" borderId="3" xfId="1" applyFont="1" applyFill="1" applyBorder="1" applyAlignment="1">
      <alignment horizontal="center" vertical="center"/>
    </xf>
    <xf numFmtId="0" fontId="3" fillId="0" borderId="4" xfId="1" applyFont="1" applyFill="1" applyBorder="1" applyAlignment="1">
      <alignment horizontal="center" vertical="center"/>
    </xf>
    <xf numFmtId="0" fontId="3" fillId="0" borderId="2" xfId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0" fontId="3" fillId="0" borderId="4" xfId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textRotation="90" wrapText="1"/>
    </xf>
    <xf numFmtId="0" fontId="4" fillId="0" borderId="2" xfId="1" applyFont="1" applyFill="1" applyBorder="1" applyAlignment="1">
      <alignment horizontal="left" vertical="center" wrapText="1"/>
    </xf>
    <xf numFmtId="0" fontId="4" fillId="0" borderId="4" xfId="1" applyFont="1" applyFill="1" applyBorder="1" applyAlignment="1">
      <alignment horizontal="left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1"/>
  <sheetViews>
    <sheetView tabSelected="1" zoomScale="75" zoomScaleNormal="75" workbookViewId="0">
      <selection activeCell="O6" sqref="O6:S6"/>
    </sheetView>
  </sheetViews>
  <sheetFormatPr defaultRowHeight="15" x14ac:dyDescent="0.25"/>
  <cols>
    <col min="1" max="1" width="6.42578125" customWidth="1"/>
    <col min="2" max="2" width="45.7109375" customWidth="1"/>
    <col min="3" max="3" width="9.28515625" bestFit="1" customWidth="1"/>
    <col min="4" max="4" width="12.85546875" customWidth="1"/>
    <col min="5" max="5" width="12.28515625" customWidth="1"/>
    <col min="6" max="6" width="12.7109375" customWidth="1"/>
    <col min="10" max="10" width="9.28515625" bestFit="1" customWidth="1"/>
    <col min="11" max="11" width="12.140625" bestFit="1" customWidth="1"/>
    <col min="12" max="12" width="12.7109375" customWidth="1"/>
    <col min="13" max="14" width="9.28515625" bestFit="1" customWidth="1"/>
    <col min="15" max="15" width="10.42578125" customWidth="1"/>
    <col min="16" max="16" width="9.28515625" customWidth="1"/>
    <col min="17" max="17" width="7.7109375" customWidth="1"/>
    <col min="18" max="18" width="11.42578125" customWidth="1"/>
    <col min="19" max="19" width="12.140625" customWidth="1"/>
  </cols>
  <sheetData>
    <row r="1" spans="1:19" ht="18.75" x14ac:dyDescent="0.25">
      <c r="A1" s="2"/>
      <c r="B1" s="3"/>
      <c r="C1" s="3"/>
      <c r="D1" s="3"/>
      <c r="E1" s="3"/>
      <c r="F1" s="3"/>
      <c r="G1" s="3"/>
      <c r="H1" s="4"/>
      <c r="I1" s="4"/>
      <c r="J1" s="3"/>
      <c r="K1" s="4"/>
      <c r="L1" s="3"/>
      <c r="M1" s="3"/>
      <c r="N1" s="3"/>
      <c r="O1" s="3"/>
      <c r="P1" s="3"/>
      <c r="Q1" s="3"/>
      <c r="R1" s="3"/>
      <c r="S1" s="3"/>
    </row>
    <row r="2" spans="1:19" ht="18.75" x14ac:dyDescent="0.25">
      <c r="A2" s="2"/>
      <c r="B2" s="3"/>
      <c r="C2" s="3"/>
      <c r="D2" s="3"/>
      <c r="E2" s="3"/>
      <c r="F2" s="3"/>
      <c r="G2" s="3"/>
      <c r="H2" s="4"/>
      <c r="I2" s="4"/>
      <c r="J2" s="3"/>
      <c r="K2" s="4"/>
      <c r="L2" s="3"/>
      <c r="M2" s="3"/>
      <c r="N2" s="3"/>
      <c r="O2" s="49" t="s">
        <v>34</v>
      </c>
      <c r="P2" s="50"/>
      <c r="Q2" s="49"/>
      <c r="R2" s="49"/>
      <c r="S2" s="49"/>
    </row>
    <row r="3" spans="1:19" ht="18.75" x14ac:dyDescent="0.25">
      <c r="A3" s="2"/>
      <c r="B3" s="3"/>
      <c r="C3" s="3"/>
      <c r="D3" s="3"/>
      <c r="E3" s="3"/>
      <c r="F3" s="3"/>
      <c r="G3" s="3"/>
      <c r="H3" s="4"/>
      <c r="I3" s="4"/>
      <c r="J3" s="3"/>
      <c r="K3" s="4"/>
      <c r="L3" s="3"/>
      <c r="M3" s="3"/>
      <c r="N3" s="3"/>
      <c r="O3" s="49" t="s">
        <v>23</v>
      </c>
      <c r="P3" s="49"/>
      <c r="Q3" s="49"/>
      <c r="R3" s="49"/>
      <c r="S3" s="49"/>
    </row>
    <row r="4" spans="1:19" ht="18.75" x14ac:dyDescent="0.25">
      <c r="A4" s="2"/>
      <c r="B4" s="3"/>
      <c r="C4" s="3"/>
      <c r="D4" s="3"/>
      <c r="E4" s="3"/>
      <c r="F4" s="3"/>
      <c r="G4" s="3"/>
      <c r="H4" s="4"/>
      <c r="I4" s="4"/>
      <c r="J4" s="4"/>
      <c r="K4" s="4"/>
      <c r="L4" s="3"/>
      <c r="M4" s="3"/>
      <c r="N4" s="3"/>
      <c r="O4" s="49" t="s">
        <v>24</v>
      </c>
      <c r="P4" s="49"/>
      <c r="Q4" s="49"/>
      <c r="R4" s="49"/>
      <c r="S4" s="49"/>
    </row>
    <row r="5" spans="1:19" ht="16.5" customHeight="1" x14ac:dyDescent="0.25">
      <c r="A5" s="2"/>
      <c r="B5" s="3"/>
      <c r="C5" s="3"/>
      <c r="D5" s="3"/>
      <c r="E5" s="3"/>
      <c r="F5" s="3"/>
      <c r="G5" s="3"/>
      <c r="H5" s="4"/>
      <c r="I5" s="4"/>
      <c r="J5" s="4"/>
      <c r="K5" s="4"/>
      <c r="L5" s="3"/>
      <c r="M5" s="3"/>
      <c r="N5" s="3"/>
      <c r="O5" s="49" t="s">
        <v>25</v>
      </c>
      <c r="P5" s="49"/>
      <c r="Q5" s="49"/>
      <c r="R5" s="49"/>
      <c r="S5" s="49"/>
    </row>
    <row r="6" spans="1:19" ht="18.75" x14ac:dyDescent="0.25">
      <c r="A6" s="2"/>
      <c r="B6" s="3"/>
      <c r="C6" s="3"/>
      <c r="D6" s="3"/>
      <c r="E6" s="3"/>
      <c r="F6" s="3"/>
      <c r="G6" s="3"/>
      <c r="H6" s="4"/>
      <c r="I6" s="2"/>
      <c r="J6" s="3"/>
      <c r="K6" s="3"/>
      <c r="L6" s="3"/>
      <c r="M6" s="3"/>
      <c r="N6" s="3"/>
      <c r="O6" s="45" t="s">
        <v>35</v>
      </c>
      <c r="P6" s="45"/>
      <c r="Q6" s="45"/>
      <c r="R6" s="45"/>
      <c r="S6" s="45"/>
    </row>
    <row r="7" spans="1:19" ht="79.5" customHeight="1" x14ac:dyDescent="0.25">
      <c r="A7" s="2"/>
      <c r="B7" s="3"/>
      <c r="C7" s="3"/>
      <c r="D7" s="3"/>
      <c r="E7" s="3"/>
      <c r="F7" s="3"/>
      <c r="G7" s="3"/>
      <c r="H7" s="4"/>
      <c r="I7" s="2"/>
      <c r="J7" s="3"/>
      <c r="K7" s="3"/>
      <c r="L7" s="3"/>
      <c r="M7" s="3"/>
      <c r="N7" s="3"/>
      <c r="O7" s="3"/>
      <c r="P7" s="3"/>
      <c r="Q7" s="3"/>
      <c r="R7" s="3"/>
      <c r="S7" s="3"/>
    </row>
    <row r="8" spans="1:19" ht="18.75" x14ac:dyDescent="0.25">
      <c r="A8" s="51" t="s">
        <v>32</v>
      </c>
      <c r="B8" s="51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</row>
    <row r="9" spans="1:19" ht="18" x14ac:dyDescent="0.25">
      <c r="A9" s="39"/>
      <c r="B9" s="39"/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</row>
    <row r="10" spans="1:19" ht="18" x14ac:dyDescent="0.25">
      <c r="A10" s="39"/>
      <c r="B10" s="39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</row>
    <row r="11" spans="1:19" ht="18.75" x14ac:dyDescent="0.25">
      <c r="A11" s="52" t="s">
        <v>0</v>
      </c>
      <c r="B11" s="52" t="s">
        <v>26</v>
      </c>
      <c r="C11" s="53" t="s">
        <v>1</v>
      </c>
      <c r="D11" s="53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53"/>
    </row>
    <row r="12" spans="1:19" ht="112.5" customHeight="1" x14ac:dyDescent="0.25">
      <c r="A12" s="52"/>
      <c r="B12" s="52"/>
      <c r="C12" s="52" t="s">
        <v>2</v>
      </c>
      <c r="D12" s="52"/>
      <c r="E12" s="52"/>
      <c r="F12" s="52"/>
      <c r="G12" s="54" t="s">
        <v>3</v>
      </c>
      <c r="H12" s="55"/>
      <c r="I12" s="56"/>
      <c r="J12" s="57" t="s">
        <v>4</v>
      </c>
      <c r="K12" s="58"/>
      <c r="L12" s="59"/>
      <c r="M12" s="52" t="s">
        <v>5</v>
      </c>
      <c r="N12" s="52"/>
      <c r="O12" s="52"/>
      <c r="P12" s="60" t="s">
        <v>6</v>
      </c>
      <c r="Q12" s="60" t="s">
        <v>7</v>
      </c>
      <c r="R12" s="60" t="s">
        <v>8</v>
      </c>
      <c r="S12" s="53" t="s">
        <v>9</v>
      </c>
    </row>
    <row r="13" spans="1:19" ht="18.75" customHeight="1" x14ac:dyDescent="0.25">
      <c r="A13" s="52"/>
      <c r="B13" s="52"/>
      <c r="C13" s="60" t="s">
        <v>10</v>
      </c>
      <c r="D13" s="60" t="s">
        <v>11</v>
      </c>
      <c r="E13" s="52" t="s">
        <v>12</v>
      </c>
      <c r="F13" s="52"/>
      <c r="G13" s="60" t="s">
        <v>10</v>
      </c>
      <c r="H13" s="52" t="s">
        <v>12</v>
      </c>
      <c r="I13" s="52"/>
      <c r="J13" s="60" t="s">
        <v>13</v>
      </c>
      <c r="K13" s="52" t="s">
        <v>12</v>
      </c>
      <c r="L13" s="52"/>
      <c r="M13" s="60" t="s">
        <v>11</v>
      </c>
      <c r="N13" s="52" t="s">
        <v>12</v>
      </c>
      <c r="O13" s="52"/>
      <c r="P13" s="60"/>
      <c r="Q13" s="60"/>
      <c r="R13" s="60"/>
      <c r="S13" s="53"/>
    </row>
    <row r="14" spans="1:19" ht="90.75" x14ac:dyDescent="0.25">
      <c r="A14" s="52"/>
      <c r="B14" s="52"/>
      <c r="C14" s="60"/>
      <c r="D14" s="60"/>
      <c r="E14" s="15" t="s">
        <v>14</v>
      </c>
      <c r="F14" s="6" t="s">
        <v>15</v>
      </c>
      <c r="G14" s="60"/>
      <c r="H14" s="15" t="s">
        <v>14</v>
      </c>
      <c r="I14" s="6" t="s">
        <v>16</v>
      </c>
      <c r="J14" s="60"/>
      <c r="K14" s="15" t="s">
        <v>17</v>
      </c>
      <c r="L14" s="6" t="s">
        <v>16</v>
      </c>
      <c r="M14" s="60"/>
      <c r="N14" s="15" t="s">
        <v>17</v>
      </c>
      <c r="O14" s="6" t="s">
        <v>16</v>
      </c>
      <c r="P14" s="60"/>
      <c r="Q14" s="60"/>
      <c r="R14" s="60"/>
      <c r="S14" s="53"/>
    </row>
    <row r="15" spans="1:19" ht="18.75" x14ac:dyDescent="0.25">
      <c r="A15" s="17">
        <v>1</v>
      </c>
      <c r="B15" s="17">
        <v>2</v>
      </c>
      <c r="C15" s="17">
        <v>3</v>
      </c>
      <c r="D15" s="17">
        <v>4</v>
      </c>
      <c r="E15" s="17">
        <v>5</v>
      </c>
      <c r="F15" s="17">
        <v>6</v>
      </c>
      <c r="G15" s="17">
        <v>7</v>
      </c>
      <c r="H15" s="17">
        <v>8</v>
      </c>
      <c r="I15" s="17">
        <v>9</v>
      </c>
      <c r="J15" s="17">
        <v>10</v>
      </c>
      <c r="K15" s="17">
        <v>11</v>
      </c>
      <c r="L15" s="17">
        <v>12</v>
      </c>
      <c r="M15" s="17">
        <v>13</v>
      </c>
      <c r="N15" s="17">
        <v>14</v>
      </c>
      <c r="O15" s="17">
        <v>15</v>
      </c>
      <c r="P15" s="17">
        <v>22</v>
      </c>
      <c r="Q15" s="17">
        <v>23</v>
      </c>
      <c r="R15" s="17">
        <v>24</v>
      </c>
      <c r="S15" s="17">
        <v>25</v>
      </c>
    </row>
    <row r="16" spans="1:19" ht="56.25" customHeight="1" x14ac:dyDescent="0.25">
      <c r="A16" s="17" t="s">
        <v>21</v>
      </c>
      <c r="B16" s="7" t="s">
        <v>20</v>
      </c>
      <c r="C16" s="18">
        <v>5</v>
      </c>
      <c r="D16" s="20">
        <v>5190</v>
      </c>
      <c r="E16" s="21">
        <v>221.54</v>
      </c>
      <c r="F16" s="41">
        <v>12540</v>
      </c>
      <c r="G16" s="22"/>
      <c r="H16" s="23"/>
      <c r="I16" s="24"/>
      <c r="J16" s="22"/>
      <c r="K16" s="32"/>
      <c r="L16" s="32"/>
      <c r="M16" s="35">
        <v>590</v>
      </c>
      <c r="N16" s="21">
        <v>5.78</v>
      </c>
      <c r="O16" s="41">
        <f>M16*N16*12</f>
        <v>40922.400000000001</v>
      </c>
      <c r="P16" s="21">
        <v>2000</v>
      </c>
      <c r="Q16" s="21"/>
      <c r="R16" s="21"/>
      <c r="S16" s="43">
        <f>F16+I16+L16+O16+P16</f>
        <v>55462.400000000001</v>
      </c>
    </row>
    <row r="17" spans="1:19" ht="30.75" customHeight="1" x14ac:dyDescent="0.25">
      <c r="A17" s="17" t="s">
        <v>22</v>
      </c>
      <c r="B17" s="8" t="s">
        <v>27</v>
      </c>
      <c r="C17" s="18">
        <v>1</v>
      </c>
      <c r="D17" s="20">
        <v>1920</v>
      </c>
      <c r="E17" s="21">
        <v>221.54</v>
      </c>
      <c r="F17" s="41">
        <f t="shared" ref="F17:F19" si="0">(D17*12*0.43)+(C17*E17*12)</f>
        <v>12565.68</v>
      </c>
      <c r="G17" s="22"/>
      <c r="H17" s="23"/>
      <c r="I17" s="24"/>
      <c r="J17" s="22">
        <v>12</v>
      </c>
      <c r="K17" s="32">
        <v>5378.44</v>
      </c>
      <c r="L17" s="32">
        <f>K17*J17</f>
        <v>64541.279999999999</v>
      </c>
      <c r="M17" s="35">
        <v>45</v>
      </c>
      <c r="N17" s="21">
        <v>5.78</v>
      </c>
      <c r="O17" s="41">
        <f>M17*N17*12</f>
        <v>3121.2000000000003</v>
      </c>
      <c r="P17" s="21"/>
      <c r="Q17" s="21"/>
      <c r="R17" s="21"/>
      <c r="S17" s="43">
        <f t="shared" ref="S17:S18" si="1">F17+I17+L17+O17</f>
        <v>80228.159999999989</v>
      </c>
    </row>
    <row r="18" spans="1:19" ht="30.75" customHeight="1" x14ac:dyDescent="0.25">
      <c r="A18" s="17" t="s">
        <v>18</v>
      </c>
      <c r="B18" s="8" t="s">
        <v>29</v>
      </c>
      <c r="C18" s="18">
        <v>1</v>
      </c>
      <c r="D18" s="20">
        <v>396</v>
      </c>
      <c r="E18" s="21">
        <v>221.54</v>
      </c>
      <c r="F18" s="41">
        <f t="shared" si="0"/>
        <v>4701.84</v>
      </c>
      <c r="G18" s="22"/>
      <c r="H18" s="23"/>
      <c r="I18" s="24"/>
      <c r="J18" s="22"/>
      <c r="K18" s="32"/>
      <c r="L18" s="32"/>
      <c r="M18" s="35"/>
      <c r="N18" s="21"/>
      <c r="O18" s="21"/>
      <c r="P18" s="21"/>
      <c r="Q18" s="21"/>
      <c r="R18" s="21"/>
      <c r="S18" s="43">
        <f t="shared" si="1"/>
        <v>4701.84</v>
      </c>
    </row>
    <row r="19" spans="1:19" ht="27.75" customHeight="1" x14ac:dyDescent="0.25">
      <c r="A19" s="44" t="s">
        <v>30</v>
      </c>
      <c r="B19" s="8" t="s">
        <v>28</v>
      </c>
      <c r="C19" s="12">
        <v>2</v>
      </c>
      <c r="D19" s="25">
        <v>352</v>
      </c>
      <c r="E19" s="21">
        <v>221.54</v>
      </c>
      <c r="F19" s="41">
        <f t="shared" si="0"/>
        <v>7133.28</v>
      </c>
      <c r="G19" s="26"/>
      <c r="H19" s="27"/>
      <c r="I19" s="28"/>
      <c r="J19" s="23">
        <v>12</v>
      </c>
      <c r="K19" s="33">
        <v>2551.44</v>
      </c>
      <c r="L19" s="32">
        <f>K19*J19</f>
        <v>30617.279999999999</v>
      </c>
      <c r="M19" s="36"/>
      <c r="N19" s="21"/>
      <c r="O19" s="21"/>
      <c r="P19" s="21">
        <v>2000</v>
      </c>
      <c r="Q19" s="37"/>
      <c r="R19" s="21"/>
      <c r="S19" s="43">
        <f>F19+I19+L19+O19+P19+R19</f>
        <v>39750.559999999998</v>
      </c>
    </row>
    <row r="20" spans="1:19" ht="36.75" customHeight="1" x14ac:dyDescent="0.25">
      <c r="A20" s="61" t="s">
        <v>19</v>
      </c>
      <c r="B20" s="62"/>
      <c r="C20" s="11">
        <v>7</v>
      </c>
      <c r="D20" s="29"/>
      <c r="E20" s="30"/>
      <c r="F20" s="42">
        <f>SUM(F16:F19)</f>
        <v>36940.800000000003</v>
      </c>
      <c r="G20" s="31"/>
      <c r="H20" s="31"/>
      <c r="I20" s="31"/>
      <c r="J20" s="31"/>
      <c r="K20" s="34"/>
      <c r="L20" s="42">
        <f>SUM(L16:L19)</f>
        <v>95158.56</v>
      </c>
      <c r="M20" s="38"/>
      <c r="N20" s="30"/>
      <c r="O20" s="42">
        <f>O16+O17</f>
        <v>44043.6</v>
      </c>
      <c r="P20" s="30"/>
      <c r="Q20" s="30"/>
      <c r="R20" s="30">
        <f>R19</f>
        <v>0</v>
      </c>
      <c r="S20" s="43">
        <f>F20+I20+L20+O20+P20+R20</f>
        <v>176142.96</v>
      </c>
    </row>
    <row r="21" spans="1:19" ht="36.75" customHeight="1" x14ac:dyDescent="0.25">
      <c r="A21" s="16"/>
      <c r="B21" s="9"/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</row>
    <row r="22" spans="1:19" ht="62.25" customHeight="1" x14ac:dyDescent="0.25">
      <c r="A22" s="46" t="s">
        <v>33</v>
      </c>
      <c r="B22" s="47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48" t="s">
        <v>31</v>
      </c>
      <c r="R22" s="48"/>
      <c r="S22" s="48"/>
    </row>
    <row r="23" spans="1:19" ht="70.5" customHeight="1" x14ac:dyDescent="0.25">
      <c r="A23" s="5"/>
      <c r="B23" s="14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0"/>
      <c r="Q23" s="10"/>
      <c r="R23" s="10"/>
      <c r="S23" s="10"/>
    </row>
    <row r="24" spans="1:19" ht="70.5" customHeigh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</row>
    <row r="25" spans="1:19" ht="70.5" customHeight="1" x14ac:dyDescent="0.25"/>
    <row r="26" spans="1:19" ht="70.5" customHeight="1" x14ac:dyDescent="0.25"/>
    <row r="27" spans="1:19" ht="70.5" customHeight="1" x14ac:dyDescent="0.25"/>
    <row r="28" spans="1:19" ht="70.5" customHeight="1" x14ac:dyDescent="0.25"/>
    <row r="29" spans="1:19" ht="70.5" customHeight="1" x14ac:dyDescent="0.25"/>
    <row r="30" spans="1:19" ht="70.5" customHeight="1" x14ac:dyDescent="0.25"/>
    <row r="31" spans="1:19" ht="70.5" customHeight="1" x14ac:dyDescent="0.25"/>
    <row r="32" spans="1:19" ht="70.5" customHeight="1" x14ac:dyDescent="0.25"/>
    <row r="33" ht="70.5" customHeight="1" x14ac:dyDescent="0.25"/>
    <row r="34" ht="70.5" customHeight="1" x14ac:dyDescent="0.25"/>
    <row r="35" ht="70.5" customHeight="1" x14ac:dyDescent="0.25"/>
    <row r="36" ht="70.5" customHeight="1" x14ac:dyDescent="0.25"/>
    <row r="37" ht="70.5" customHeight="1" x14ac:dyDescent="0.25"/>
    <row r="38" ht="70.5" customHeight="1" x14ac:dyDescent="0.25"/>
    <row r="39" ht="70.5" customHeight="1" x14ac:dyDescent="0.25"/>
    <row r="40" ht="70.5" customHeight="1" x14ac:dyDescent="0.25"/>
    <row r="41" ht="70.5" customHeight="1" x14ac:dyDescent="0.25"/>
    <row r="42" ht="70.5" customHeight="1" x14ac:dyDescent="0.25"/>
    <row r="43" ht="70.5" customHeight="1" x14ac:dyDescent="0.25"/>
    <row r="44" ht="70.5" customHeight="1" x14ac:dyDescent="0.25"/>
    <row r="45" ht="70.5" customHeight="1" x14ac:dyDescent="0.25"/>
    <row r="46" ht="70.5" customHeight="1" x14ac:dyDescent="0.25"/>
    <row r="47" ht="70.5" customHeight="1" x14ac:dyDescent="0.25"/>
    <row r="48" ht="70.5" customHeight="1" x14ac:dyDescent="0.25"/>
    <row r="49" ht="70.5" customHeight="1" x14ac:dyDescent="0.25"/>
    <row r="50" ht="70.5" customHeight="1" x14ac:dyDescent="0.25"/>
    <row r="51" ht="70.5" customHeight="1" x14ac:dyDescent="0.25"/>
    <row r="52" ht="70.5" customHeight="1" x14ac:dyDescent="0.25"/>
    <row r="53" ht="70.5" customHeight="1" x14ac:dyDescent="0.25"/>
    <row r="54" ht="70.5" customHeight="1" x14ac:dyDescent="0.25"/>
    <row r="55" ht="70.5" customHeight="1" x14ac:dyDescent="0.25"/>
    <row r="56" ht="70.5" customHeight="1" x14ac:dyDescent="0.25"/>
    <row r="57" ht="70.5" customHeight="1" x14ac:dyDescent="0.25"/>
    <row r="58" ht="70.5" customHeight="1" x14ac:dyDescent="0.25"/>
    <row r="59" ht="70.5" customHeight="1" x14ac:dyDescent="0.25"/>
    <row r="60" ht="70.5" customHeight="1" x14ac:dyDescent="0.25"/>
    <row r="61" ht="70.5" customHeight="1" x14ac:dyDescent="0.25"/>
    <row r="62" ht="70.5" customHeight="1" x14ac:dyDescent="0.25"/>
    <row r="63" ht="70.5" customHeight="1" x14ac:dyDescent="0.25"/>
    <row r="64" ht="70.5" customHeight="1" x14ac:dyDescent="0.25"/>
    <row r="65" ht="70.5" customHeight="1" x14ac:dyDescent="0.25"/>
    <row r="66" ht="70.5" customHeight="1" x14ac:dyDescent="0.25"/>
    <row r="67" ht="70.5" customHeight="1" x14ac:dyDescent="0.25"/>
    <row r="68" ht="70.5" customHeight="1" x14ac:dyDescent="0.25"/>
    <row r="69" ht="70.5" customHeight="1" x14ac:dyDescent="0.25"/>
    <row r="70" ht="70.5" customHeight="1" x14ac:dyDescent="0.25"/>
    <row r="71" ht="70.5" customHeight="1" x14ac:dyDescent="0.25"/>
    <row r="72" ht="70.5" customHeight="1" x14ac:dyDescent="0.25"/>
    <row r="73" ht="70.5" customHeight="1" x14ac:dyDescent="0.25"/>
    <row r="74" ht="70.5" customHeight="1" x14ac:dyDescent="0.25"/>
    <row r="75" ht="70.5" customHeight="1" x14ac:dyDescent="0.25"/>
    <row r="76" ht="70.5" customHeight="1" x14ac:dyDescent="0.25"/>
    <row r="77" ht="70.5" customHeight="1" x14ac:dyDescent="0.25"/>
    <row r="78" ht="70.5" customHeight="1" x14ac:dyDescent="0.25"/>
    <row r="79" ht="70.5" customHeight="1" x14ac:dyDescent="0.25"/>
    <row r="80" ht="70.5" customHeight="1" x14ac:dyDescent="0.25"/>
    <row r="81" ht="70.5" customHeight="1" x14ac:dyDescent="0.25"/>
  </sheetData>
  <mergeCells count="29">
    <mergeCell ref="A20:B20"/>
    <mergeCell ref="R12:R14"/>
    <mergeCell ref="J13:J14"/>
    <mergeCell ref="K13:L13"/>
    <mergeCell ref="G13:G14"/>
    <mergeCell ref="S12:S14"/>
    <mergeCell ref="M13:M14"/>
    <mergeCell ref="N13:O13"/>
    <mergeCell ref="H13:I13"/>
    <mergeCell ref="C13:C14"/>
    <mergeCell ref="D13:D14"/>
    <mergeCell ref="E13:F13"/>
    <mergeCell ref="Q12:Q14"/>
    <mergeCell ref="O6:S6"/>
    <mergeCell ref="A22:B22"/>
    <mergeCell ref="Q22:S22"/>
    <mergeCell ref="O2:S2"/>
    <mergeCell ref="O3:S3"/>
    <mergeCell ref="O4:S4"/>
    <mergeCell ref="O5:S5"/>
    <mergeCell ref="A8:S8"/>
    <mergeCell ref="A11:A14"/>
    <mergeCell ref="B11:B14"/>
    <mergeCell ref="C11:S11"/>
    <mergeCell ref="C12:F12"/>
    <mergeCell ref="G12:I12"/>
    <mergeCell ref="J12:L12"/>
    <mergeCell ref="M12:O12"/>
    <mergeCell ref="P12:P14"/>
  </mergeCells>
  <pageMargins left="0.78740157480314965" right="0.78740157480314965" top="1.1811023622047245" bottom="0.39370078740157483" header="0" footer="0"/>
  <pageSetup paperSize="9" scale="5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Самсонова Е.В.</dc:creator>
  <cp:lastModifiedBy>user206</cp:lastModifiedBy>
  <cp:lastPrinted>2014-10-24T06:31:29Z</cp:lastPrinted>
  <dcterms:created xsi:type="dcterms:W3CDTF">2010-11-12T08:59:41Z</dcterms:created>
  <dcterms:modified xsi:type="dcterms:W3CDTF">2016-12-13T13:19:25Z</dcterms:modified>
</cp:coreProperties>
</file>