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EMOTDEL_HP\Users\Public\Деревянко\2018\РЕЕСТР МУНИЦИПАЛЬНОЙ СОБСТВЕННОСТИ\"/>
    </mc:Choice>
  </mc:AlternateContent>
  <bookViews>
    <workbookView xWindow="0" yWindow="0" windowWidth="20490" windowHeight="7155" tabRatio="225"/>
  </bookViews>
  <sheets>
    <sheet name="Недвижимость" sheetId="1" r:id="rId1"/>
    <sheet name="Особо ценное" sheetId="2" r:id="rId2"/>
    <sheet name="МУП, МУ" sheetId="3" r:id="rId3"/>
    <sheet name="акции, доли" sheetId="4" r:id="rId4"/>
    <sheet name="ЗУ " sheetId="8" r:id="rId5"/>
    <sheet name="дороги" sheetId="7" r:id="rId6"/>
    <sheet name="Бесхозяйное" sheetId="6" r:id="rId7"/>
  </sheets>
  <definedNames>
    <definedName name="_xlnm._FilterDatabase" localSheetId="6" hidden="1">Бесхозяйное!$A$3:$K$22</definedName>
    <definedName name="_xlnm._FilterDatabase" localSheetId="5" hidden="1">дороги!$A$6:$V$120</definedName>
    <definedName name="_xlnm._FilterDatabase" localSheetId="4" hidden="1">'ЗУ '!$A$6:$Q$138</definedName>
    <definedName name="_xlnm._FilterDatabase" localSheetId="0" hidden="1">Недвижимость!$A$55:$CHE$118</definedName>
    <definedName name="_xlnm._FilterDatabase" localSheetId="1" hidden="1">'Особо ценное'!$A$3:$DM$874</definedName>
    <definedName name="_xlnm.Print_Area" localSheetId="6">Бесхозяйное!#REF!</definedName>
    <definedName name="_xlnm.Print_Area" localSheetId="5">дороги!$A$1:$S$122</definedName>
  </definedNames>
  <calcPr calcId="152511"/>
</workbook>
</file>

<file path=xl/calcChain.xml><?xml version="1.0" encoding="utf-8"?>
<calcChain xmlns="http://schemas.openxmlformats.org/spreadsheetml/2006/main">
  <c r="H868" i="2" l="1"/>
  <c r="G868" i="2"/>
  <c r="G867" i="2"/>
  <c r="H867" i="2" s="1"/>
  <c r="H790" i="2"/>
  <c r="G790" i="2"/>
  <c r="G789" i="2"/>
  <c r="H789" i="2" s="1"/>
  <c r="F875" i="2"/>
  <c r="I875" i="2"/>
  <c r="G874" i="2"/>
  <c r="H874" i="2" s="1"/>
  <c r="F657" i="2"/>
  <c r="I657" i="2"/>
  <c r="G643" i="2"/>
  <c r="H643" i="2" s="1"/>
  <c r="G642" i="2"/>
  <c r="H642" i="2" s="1"/>
  <c r="G608" i="2"/>
  <c r="H608" i="2" s="1"/>
  <c r="G607" i="2"/>
  <c r="H607" i="2" s="1"/>
  <c r="G494" i="2"/>
  <c r="H494" i="2" s="1"/>
  <c r="G493" i="2"/>
  <c r="H493" i="2" s="1"/>
  <c r="G331" i="2"/>
  <c r="H331" i="2" s="1"/>
  <c r="G330" i="2"/>
  <c r="H330" i="2" s="1"/>
  <c r="G425" i="2"/>
  <c r="H425" i="2" s="1"/>
  <c r="G424" i="2"/>
  <c r="H424" i="2" s="1"/>
  <c r="I457" i="2"/>
  <c r="F457" i="2"/>
  <c r="F257" i="2"/>
  <c r="I257" i="2"/>
  <c r="G218" i="2"/>
  <c r="H218" i="2" s="1"/>
  <c r="G216" i="2"/>
  <c r="H216" i="2" s="1"/>
  <c r="G217" i="2"/>
  <c r="H217" i="2" s="1"/>
  <c r="F228" i="2"/>
  <c r="I228" i="2"/>
  <c r="I134" i="2"/>
  <c r="F134" i="2"/>
  <c r="G122" i="2"/>
  <c r="F120" i="2"/>
  <c r="G12" i="2"/>
  <c r="H12" i="2" s="1"/>
  <c r="A12" i="8" l="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K119" i="7"/>
  <c r="K98" i="7"/>
  <c r="K67" i="7"/>
  <c r="K64" i="7"/>
  <c r="K63" i="7"/>
  <c r="K60" i="7"/>
  <c r="K39" i="7"/>
  <c r="K33" i="7"/>
  <c r="K32" i="7"/>
  <c r="K25" i="7"/>
  <c r="K22" i="7"/>
  <c r="K19" i="7"/>
  <c r="K17" i="7"/>
  <c r="K14" i="7"/>
  <c r="T120" i="7"/>
  <c r="W120" i="7" s="1"/>
  <c r="U120" i="7"/>
  <c r="V120" i="7"/>
  <c r="H78" i="7"/>
  <c r="H72" i="7"/>
  <c r="I118" i="1" l="1"/>
  <c r="L118" i="1" l="1"/>
  <c r="J112" i="1"/>
  <c r="K112" i="1"/>
  <c r="J104" i="1"/>
  <c r="K104" i="1" s="1"/>
  <c r="J103" i="1"/>
  <c r="K103" i="1" s="1"/>
  <c r="J102" i="1"/>
  <c r="K102" i="1" s="1"/>
  <c r="J101" i="1"/>
  <c r="K101" i="1" s="1"/>
  <c r="J100" i="1"/>
  <c r="K100" i="1" s="1"/>
  <c r="J98" i="1"/>
  <c r="K98" i="1" s="1"/>
  <c r="J74" i="1"/>
  <c r="K74" i="1" s="1"/>
  <c r="J65" i="1"/>
  <c r="K65" i="1" s="1"/>
  <c r="J94" i="1"/>
  <c r="K94" i="1" s="1"/>
  <c r="J93" i="1"/>
  <c r="K93" i="1" s="1"/>
  <c r="J92" i="1"/>
  <c r="K92" i="1" s="1"/>
  <c r="J91" i="1"/>
  <c r="K91" i="1" s="1"/>
  <c r="J90" i="1"/>
  <c r="K90" i="1" s="1"/>
  <c r="J89" i="1"/>
  <c r="K89" i="1" s="1"/>
  <c r="J88" i="1"/>
  <c r="K88" i="1" s="1"/>
  <c r="J87" i="1"/>
  <c r="K87" i="1" s="1"/>
  <c r="J85" i="1"/>
  <c r="K85" i="1" s="1"/>
  <c r="J84" i="1"/>
  <c r="K84" i="1" s="1"/>
  <c r="J83" i="1"/>
  <c r="K83" i="1" s="1"/>
  <c r="J82" i="1"/>
  <c r="K82" i="1" s="1"/>
  <c r="J81" i="1"/>
  <c r="K81" i="1" s="1"/>
  <c r="J64" i="1"/>
  <c r="K64" i="1" s="1"/>
  <c r="J79" i="1"/>
  <c r="K79" i="1" s="1"/>
  <c r="J63" i="1"/>
  <c r="K63" i="1" s="1"/>
  <c r="J62" i="1"/>
  <c r="K62" i="1" s="1"/>
  <c r="J61" i="1"/>
  <c r="K61" i="1" s="1"/>
  <c r="J73" i="1"/>
  <c r="K73" i="1" s="1"/>
  <c r="J72" i="1"/>
  <c r="K72" i="1" s="1"/>
  <c r="J67" i="1"/>
  <c r="K67" i="1" s="1"/>
  <c r="J66" i="1"/>
  <c r="K66" i="1" s="1"/>
  <c r="J78" i="1"/>
  <c r="K78" i="1" s="1"/>
  <c r="J77" i="1"/>
  <c r="K77" i="1" s="1"/>
  <c r="J71" i="1"/>
  <c r="K71" i="1" s="1"/>
  <c r="J70" i="1"/>
  <c r="K70" i="1" s="1"/>
  <c r="J69" i="1"/>
  <c r="K69" i="1" s="1"/>
  <c r="J68" i="1"/>
  <c r="K68" i="1" s="1"/>
  <c r="J59" i="1"/>
  <c r="K59" i="1" s="1"/>
  <c r="J57" i="1"/>
  <c r="K57" i="1" s="1"/>
  <c r="L45" i="1"/>
  <c r="I45" i="1"/>
  <c r="I40" i="1"/>
  <c r="L40" i="1" l="1"/>
  <c r="J35" i="1"/>
  <c r="J20" i="1" l="1"/>
  <c r="J11" i="1"/>
  <c r="K11" i="1" s="1"/>
  <c r="J8" i="1"/>
  <c r="K8" i="1" s="1"/>
  <c r="I6" i="2" l="1"/>
  <c r="F6" i="2"/>
  <c r="G853" i="2"/>
  <c r="H853" i="2" s="1"/>
  <c r="G287" i="2"/>
  <c r="H287" i="2" s="1"/>
  <c r="G329" i="2"/>
  <c r="H329" i="2" s="1"/>
  <c r="G788" i="2"/>
  <c r="H788" i="2" s="1"/>
  <c r="J39" i="1"/>
  <c r="K39" i="1" s="1"/>
  <c r="J38" i="1"/>
  <c r="K38" i="1" s="1"/>
  <c r="J37" i="1"/>
  <c r="K37" i="1" s="1"/>
  <c r="J36" i="1"/>
  <c r="K36" i="1" s="1"/>
  <c r="G423" i="2"/>
  <c r="H423" i="2" s="1"/>
  <c r="G422" i="2"/>
  <c r="H422" i="2" s="1"/>
  <c r="G421" i="2"/>
  <c r="H421" i="2" s="1"/>
  <c r="G420" i="2"/>
  <c r="H420" i="2" s="1"/>
  <c r="G419" i="2"/>
  <c r="H419" i="2" s="1"/>
  <c r="G418" i="2"/>
  <c r="H418" i="2" s="1"/>
  <c r="G417" i="2"/>
  <c r="H417" i="2" s="1"/>
  <c r="G416" i="2"/>
  <c r="H416" i="2" s="1"/>
  <c r="G415" i="2"/>
  <c r="H415" i="2" s="1"/>
  <c r="G414" i="2"/>
  <c r="H414" i="2" s="1"/>
  <c r="G413" i="2"/>
  <c r="H413" i="2" s="1"/>
  <c r="G412" i="2"/>
  <c r="H412" i="2" s="1"/>
  <c r="G411" i="2"/>
  <c r="H411" i="2" s="1"/>
  <c r="G410" i="2"/>
  <c r="H410" i="2" s="1"/>
  <c r="G409" i="2"/>
  <c r="H409" i="2" s="1"/>
  <c r="J96" i="1"/>
  <c r="K96" i="1" s="1"/>
  <c r="G866" i="2"/>
  <c r="H866" i="2" s="1"/>
  <c r="G865" i="2"/>
  <c r="H865" i="2" s="1"/>
  <c r="G864" i="2"/>
  <c r="H864" i="2" s="1"/>
  <c r="G863" i="2"/>
  <c r="H863" i="2" s="1"/>
  <c r="G862" i="2"/>
  <c r="H862" i="2" s="1"/>
  <c r="G861" i="2"/>
  <c r="H861" i="2" s="1"/>
  <c r="G860" i="2"/>
  <c r="H860" i="2" s="1"/>
  <c r="G859" i="2"/>
  <c r="H859" i="2" s="1"/>
  <c r="G858" i="2"/>
  <c r="H858" i="2" s="1"/>
  <c r="G857" i="2"/>
  <c r="H857" i="2" s="1"/>
  <c r="G856" i="2"/>
  <c r="H856" i="2" s="1"/>
  <c r="G855" i="2"/>
  <c r="H855" i="2" s="1"/>
  <c r="G854" i="2"/>
  <c r="H854" i="2" s="1"/>
  <c r="G852" i="2"/>
  <c r="H852" i="2" s="1"/>
  <c r="G851" i="2"/>
  <c r="H851" i="2" s="1"/>
  <c r="G850" i="2"/>
  <c r="H850" i="2" s="1"/>
  <c r="G849" i="2"/>
  <c r="H849" i="2" s="1"/>
  <c r="G848" i="2"/>
  <c r="H848" i="2" s="1"/>
  <c r="G847" i="2"/>
  <c r="H847" i="2" s="1"/>
  <c r="G846" i="2"/>
  <c r="H846" i="2" s="1"/>
  <c r="G845" i="2"/>
  <c r="H845" i="2" s="1"/>
  <c r="G844" i="2"/>
  <c r="H844" i="2" s="1"/>
  <c r="G843" i="2"/>
  <c r="H843" i="2" s="1"/>
  <c r="J34" i="1"/>
  <c r="K34" i="1" s="1"/>
  <c r="L54" i="1"/>
  <c r="I54" i="1"/>
  <c r="L51" i="1"/>
  <c r="I51" i="1"/>
  <c r="L48" i="1"/>
  <c r="I48" i="1"/>
  <c r="G254" i="2"/>
  <c r="H254" i="2" s="1"/>
  <c r="G252" i="2"/>
  <c r="H252" i="2" s="1"/>
  <c r="G248" i="2"/>
  <c r="H248" i="2" s="1"/>
  <c r="G243" i="2"/>
  <c r="H243" i="2" s="1"/>
  <c r="G8" i="2"/>
  <c r="H8" i="2" s="1"/>
  <c r="J50" i="1"/>
  <c r="K50" i="1" s="1"/>
  <c r="G787" i="2"/>
  <c r="H787" i="2" s="1"/>
  <c r="J33" i="1"/>
  <c r="K33" i="1" s="1"/>
  <c r="J32" i="1"/>
  <c r="K32" i="1" s="1"/>
  <c r="J31" i="1"/>
  <c r="K31" i="1" s="1"/>
  <c r="J30" i="1"/>
  <c r="K30" i="1" s="1"/>
  <c r="J29" i="1"/>
  <c r="K29" i="1" s="1"/>
  <c r="J28" i="1"/>
  <c r="K28" i="1" s="1"/>
  <c r="J27" i="1"/>
  <c r="K27" i="1" s="1"/>
  <c r="J26" i="1"/>
  <c r="K26" i="1" s="1"/>
  <c r="J25" i="1"/>
  <c r="K25" i="1" s="1"/>
  <c r="J24" i="1"/>
  <c r="K24" i="1" s="1"/>
  <c r="G5" i="2"/>
  <c r="H5" i="2" s="1"/>
  <c r="G463" i="2"/>
  <c r="H463" i="2" s="1"/>
  <c r="G753" i="2"/>
  <c r="H753" i="2" s="1"/>
  <c r="G408" i="2"/>
  <c r="H408" i="2" s="1"/>
  <c r="G407" i="2"/>
  <c r="H407" i="2" s="1"/>
  <c r="G406" i="2"/>
  <c r="H406" i="2" s="1"/>
  <c r="G405" i="2"/>
  <c r="H405" i="2" s="1"/>
  <c r="G404" i="2"/>
  <c r="H404" i="2" s="1"/>
  <c r="G119" i="2"/>
  <c r="H119" i="2" s="1"/>
  <c r="G110" i="2"/>
  <c r="H110" i="2" s="1"/>
  <c r="G109" i="2"/>
  <c r="H109" i="2" s="1"/>
  <c r="G108" i="2"/>
  <c r="H108" i="2" s="1"/>
  <c r="G107" i="2"/>
  <c r="H107" i="2" s="1"/>
  <c r="G106" i="2"/>
  <c r="H106" i="2" s="1"/>
  <c r="G105" i="2"/>
  <c r="H105" i="2" s="1"/>
  <c r="G104" i="2"/>
  <c r="H104" i="2" s="1"/>
  <c r="G103" i="2"/>
  <c r="H103" i="2" s="1"/>
  <c r="G102" i="2"/>
  <c r="H102" i="2" s="1"/>
  <c r="G101" i="2"/>
  <c r="H101" i="2" s="1"/>
  <c r="G100" i="2"/>
  <c r="H100" i="2" s="1"/>
  <c r="G99" i="2"/>
  <c r="H99" i="2" s="1"/>
  <c r="G98" i="2"/>
  <c r="H98" i="2" s="1"/>
  <c r="G97" i="2"/>
  <c r="H97" i="2" s="1"/>
  <c r="G96" i="2"/>
  <c r="H96" i="2" s="1"/>
  <c r="G95" i="2"/>
  <c r="H95" i="2" s="1"/>
  <c r="G94" i="2"/>
  <c r="H94" i="2" s="1"/>
  <c r="G695" i="2"/>
  <c r="H695" i="2" s="1"/>
  <c r="G215" i="2"/>
  <c r="H215" i="2" s="1"/>
  <c r="G214" i="2"/>
  <c r="H214" i="2" s="1"/>
  <c r="G213" i="2"/>
  <c r="H213" i="2" s="1"/>
  <c r="G212" i="2"/>
  <c r="H212" i="2" s="1"/>
  <c r="G211" i="2"/>
  <c r="H211" i="2" s="1"/>
  <c r="G210" i="2"/>
  <c r="H210" i="2" s="1"/>
  <c r="G209" i="2"/>
  <c r="H209" i="2" s="1"/>
  <c r="G208" i="2"/>
  <c r="H208" i="2" s="1"/>
  <c r="G207" i="2"/>
  <c r="H207" i="2" s="1"/>
  <c r="G206" i="2"/>
  <c r="H206" i="2" s="1"/>
  <c r="G328" i="2"/>
  <c r="H328" i="2" s="1"/>
  <c r="G327" i="2"/>
  <c r="H327" i="2" s="1"/>
  <c r="G326" i="2"/>
  <c r="H326" i="2" s="1"/>
  <c r="G325" i="2"/>
  <c r="H325" i="2" s="1"/>
  <c r="G606" i="2"/>
  <c r="H606" i="2" s="1"/>
  <c r="G605" i="2"/>
  <c r="H605" i="2" s="1"/>
  <c r="G604" i="2"/>
  <c r="H604" i="2" s="1"/>
  <c r="G603" i="2"/>
  <c r="H603" i="2" s="1"/>
  <c r="G602" i="2"/>
  <c r="H602" i="2" s="1"/>
  <c r="G601" i="2"/>
  <c r="H601" i="2" s="1"/>
  <c r="G600" i="2"/>
  <c r="H600" i="2" s="1"/>
  <c r="G599" i="2"/>
  <c r="H599" i="2" s="1"/>
  <c r="G598" i="2"/>
  <c r="H598" i="2" s="1"/>
  <c r="G597" i="2"/>
  <c r="H597" i="2" s="1"/>
  <c r="G596" i="2"/>
  <c r="H596" i="2" s="1"/>
  <c r="G595" i="2"/>
  <c r="H595" i="2" s="1"/>
  <c r="G594" i="2"/>
  <c r="H594" i="2" s="1"/>
  <c r="G593" i="2"/>
  <c r="H593" i="2" s="1"/>
  <c r="G592" i="2"/>
  <c r="H592" i="2" s="1"/>
  <c r="G591" i="2"/>
  <c r="H591" i="2" s="1"/>
  <c r="G590" i="2"/>
  <c r="H590" i="2" s="1"/>
  <c r="G589" i="2"/>
  <c r="H589" i="2" s="1"/>
  <c r="G588" i="2"/>
  <c r="H588" i="2" s="1"/>
  <c r="G587" i="2"/>
  <c r="H587" i="2" s="1"/>
  <c r="J23" i="1"/>
  <c r="K23" i="1" s="1"/>
  <c r="J22" i="1"/>
  <c r="K22" i="1" s="1"/>
  <c r="J21" i="1"/>
  <c r="K21" i="1" s="1"/>
  <c r="K20" i="1"/>
  <c r="J19" i="1"/>
  <c r="K19" i="1" s="1"/>
  <c r="J18" i="1"/>
  <c r="K18" i="1" s="1"/>
  <c r="G324" i="2"/>
  <c r="H324" i="2" s="1"/>
  <c r="G323" i="2"/>
  <c r="H323" i="2" s="1"/>
  <c r="G322" i="2"/>
  <c r="H322" i="2" s="1"/>
  <c r="G321" i="2"/>
  <c r="H321" i="2" s="1"/>
  <c r="G320" i="2"/>
  <c r="H320" i="2" s="1"/>
  <c r="G319" i="2"/>
  <c r="H319" i="2" s="1"/>
  <c r="G318" i="2"/>
  <c r="H318" i="2" s="1"/>
  <c r="G317" i="2"/>
  <c r="H317" i="2" s="1"/>
  <c r="G316" i="2"/>
  <c r="H316" i="2" s="1"/>
  <c r="G315" i="2"/>
  <c r="H315" i="2" s="1"/>
  <c r="G314" i="2"/>
  <c r="H314" i="2" s="1"/>
  <c r="G313" i="2"/>
  <c r="H313" i="2" s="1"/>
  <c r="G312" i="2"/>
  <c r="H312" i="2" s="1"/>
  <c r="G311" i="2"/>
  <c r="H311" i="2" s="1"/>
  <c r="G310" i="2"/>
  <c r="H310" i="2" s="1"/>
  <c r="G309" i="2"/>
  <c r="H309" i="2" s="1"/>
  <c r="G308" i="2"/>
  <c r="H308" i="2" s="1"/>
  <c r="G307" i="2"/>
  <c r="H307" i="2" s="1"/>
  <c r="G306" i="2"/>
  <c r="H306" i="2" s="1"/>
  <c r="G305" i="2"/>
  <c r="H305" i="2" s="1"/>
  <c r="G304" i="2"/>
  <c r="H304" i="2" s="1"/>
  <c r="G303" i="2"/>
  <c r="H303" i="2" s="1"/>
  <c r="G302" i="2"/>
  <c r="H302" i="2" s="1"/>
  <c r="G301" i="2"/>
  <c r="H301" i="2" s="1"/>
  <c r="G300" i="2"/>
  <c r="H300" i="2" s="1"/>
  <c r="G299" i="2"/>
  <c r="H299" i="2" s="1"/>
  <c r="G298" i="2"/>
  <c r="H298" i="2" s="1"/>
  <c r="G297" i="2"/>
  <c r="H297" i="2" s="1"/>
  <c r="G296" i="2"/>
  <c r="H296" i="2" s="1"/>
  <c r="G786" i="2"/>
  <c r="H786" i="2" s="1"/>
  <c r="G785" i="2"/>
  <c r="H785" i="2" s="1"/>
  <c r="G784" i="2"/>
  <c r="H784" i="2" s="1"/>
  <c r="G783" i="2"/>
  <c r="H783" i="2" s="1"/>
  <c r="G782" i="2"/>
  <c r="H782" i="2" s="1"/>
  <c r="G781" i="2"/>
  <c r="H781" i="2" s="1"/>
  <c r="G780" i="2"/>
  <c r="H780" i="2" s="1"/>
  <c r="G779" i="2"/>
  <c r="H779" i="2" s="1"/>
  <c r="G778" i="2"/>
  <c r="H778" i="2" s="1"/>
  <c r="G777" i="2"/>
  <c r="H777" i="2" s="1"/>
  <c r="G776" i="2"/>
  <c r="H776" i="2" s="1"/>
  <c r="G775" i="2"/>
  <c r="H775" i="2" s="1"/>
  <c r="G774" i="2"/>
  <c r="H774" i="2" s="1"/>
  <c r="G773" i="2"/>
  <c r="H773" i="2" s="1"/>
  <c r="G772" i="2"/>
  <c r="H772" i="2" s="1"/>
  <c r="G771" i="2"/>
  <c r="H771" i="2" s="1"/>
  <c r="G770" i="2"/>
  <c r="H770" i="2" s="1"/>
  <c r="G205" i="2"/>
  <c r="H205" i="2" s="1"/>
  <c r="G204" i="2"/>
  <c r="H204" i="2" s="1"/>
  <c r="G203" i="2"/>
  <c r="H203" i="2" s="1"/>
  <c r="G202" i="2"/>
  <c r="H202" i="2" s="1"/>
  <c r="G201" i="2"/>
  <c r="H201" i="2" s="1"/>
  <c r="G200" i="2"/>
  <c r="H200" i="2" s="1"/>
  <c r="G199" i="2"/>
  <c r="H199" i="2" s="1"/>
  <c r="G198" i="2"/>
  <c r="H198" i="2" s="1"/>
  <c r="G197" i="2"/>
  <c r="H197" i="2" s="1"/>
  <c r="G196" i="2"/>
  <c r="H196" i="2" s="1"/>
  <c r="G195" i="2"/>
  <c r="H195" i="2" s="1"/>
  <c r="G194" i="2"/>
  <c r="H194" i="2" s="1"/>
  <c r="G193" i="2"/>
  <c r="H193" i="2" s="1"/>
  <c r="G192" i="2"/>
  <c r="H192" i="2" s="1"/>
  <c r="G191" i="2"/>
  <c r="H191" i="2" s="1"/>
  <c r="G190" i="2"/>
  <c r="H190" i="2" s="1"/>
  <c r="G189" i="2"/>
  <c r="H189" i="2" s="1"/>
  <c r="G188" i="2"/>
  <c r="H188" i="2" s="1"/>
  <c r="G187" i="2"/>
  <c r="H187" i="2" s="1"/>
  <c r="G186" i="2"/>
  <c r="H186" i="2" s="1"/>
  <c r="G185" i="2"/>
  <c r="H185" i="2" s="1"/>
  <c r="G184" i="2"/>
  <c r="H184" i="2" s="1"/>
  <c r="G183" i="2"/>
  <c r="H183" i="2" s="1"/>
  <c r="G694" i="2"/>
  <c r="H694" i="2" s="1"/>
  <c r="G693" i="2"/>
  <c r="H693" i="2" s="1"/>
  <c r="G692" i="2"/>
  <c r="H692" i="2" s="1"/>
  <c r="G691" i="2"/>
  <c r="H691" i="2" s="1"/>
  <c r="G690" i="2"/>
  <c r="H690" i="2" s="1"/>
  <c r="G689" i="2"/>
  <c r="H689" i="2" s="1"/>
  <c r="G688" i="2"/>
  <c r="H688" i="2" s="1"/>
  <c r="G687" i="2"/>
  <c r="H687" i="2" s="1"/>
  <c r="G686" i="2"/>
  <c r="H686" i="2" s="1"/>
  <c r="G685" i="2"/>
  <c r="H685" i="2" s="1"/>
  <c r="G684" i="2"/>
  <c r="H684" i="2" s="1"/>
  <c r="G683" i="2"/>
  <c r="H683" i="2" s="1"/>
  <c r="G682" i="2"/>
  <c r="H682" i="2" s="1"/>
  <c r="G681" i="2"/>
  <c r="H681" i="2" s="1"/>
  <c r="G680" i="2"/>
  <c r="H680" i="2" s="1"/>
  <c r="G679" i="2"/>
  <c r="H679" i="2" s="1"/>
  <c r="G678" i="2"/>
  <c r="H678" i="2" s="1"/>
  <c r="G586" i="2"/>
  <c r="H586" i="2" s="1"/>
  <c r="G585" i="2"/>
  <c r="H585" i="2" s="1"/>
  <c r="G584" i="2"/>
  <c r="H584" i="2" s="1"/>
  <c r="G583" i="2"/>
  <c r="H583" i="2" s="1"/>
  <c r="G582" i="2"/>
  <c r="H582" i="2" s="1"/>
  <c r="G581" i="2"/>
  <c r="H581" i="2" s="1"/>
  <c r="G580" i="2"/>
  <c r="H580" i="2" s="1"/>
  <c r="G579" i="2"/>
  <c r="H579" i="2" s="1"/>
  <c r="G578" i="2"/>
  <c r="H578" i="2" s="1"/>
  <c r="G577" i="2"/>
  <c r="H577" i="2" s="1"/>
  <c r="G576" i="2"/>
  <c r="H576" i="2" s="1"/>
  <c r="G575" i="2"/>
  <c r="H575" i="2" s="1"/>
  <c r="G574" i="2"/>
  <c r="H574" i="2" s="1"/>
  <c r="G573" i="2"/>
  <c r="H573" i="2" s="1"/>
  <c r="G572" i="2"/>
  <c r="H572" i="2" s="1"/>
  <c r="G571" i="2"/>
  <c r="H571" i="2" s="1"/>
  <c r="G570" i="2"/>
  <c r="H570" i="2" s="1"/>
  <c r="G569" i="2"/>
  <c r="H569" i="2" s="1"/>
  <c r="G568" i="2"/>
  <c r="H568" i="2" s="1"/>
  <c r="G567" i="2"/>
  <c r="H567" i="2" s="1"/>
  <c r="G566" i="2"/>
  <c r="H566" i="2" s="1"/>
  <c r="G565" i="2"/>
  <c r="H565" i="2" s="1"/>
  <c r="G492" i="2"/>
  <c r="H492" i="2" s="1"/>
  <c r="G491" i="2"/>
  <c r="H491" i="2" s="1"/>
  <c r="G490" i="2"/>
  <c r="H490" i="2" s="1"/>
  <c r="G489" i="2"/>
  <c r="H489" i="2" s="1"/>
  <c r="G488" i="2"/>
  <c r="H488" i="2" s="1"/>
  <c r="J106" i="1"/>
  <c r="K106" i="1" s="1"/>
  <c r="G731" i="2"/>
  <c r="H731" i="2" s="1"/>
  <c r="J105" i="1"/>
  <c r="K105" i="1" s="1"/>
  <c r="J86" i="1"/>
  <c r="K86" i="1" s="1"/>
  <c r="J76" i="1"/>
  <c r="K76" i="1" s="1"/>
  <c r="G48" i="2"/>
  <c r="H48" i="2" s="1"/>
  <c r="G9" i="2"/>
  <c r="H9" i="2" s="1"/>
  <c r="G487" i="2"/>
  <c r="H487" i="2" s="1"/>
  <c r="G486" i="2"/>
  <c r="H486" i="2" s="1"/>
  <c r="G485" i="2"/>
  <c r="H485" i="2" s="1"/>
  <c r="J17" i="1"/>
  <c r="K17" i="1" s="1"/>
  <c r="G564" i="2"/>
  <c r="H564" i="2" s="1"/>
  <c r="G563" i="2"/>
  <c r="H563" i="2" s="1"/>
  <c r="G562" i="2"/>
  <c r="H562" i="2" s="1"/>
  <c r="G561" i="2"/>
  <c r="H561" i="2" s="1"/>
  <c r="G560" i="2"/>
  <c r="H560" i="2" s="1"/>
  <c r="G559" i="2"/>
  <c r="H559" i="2" s="1"/>
  <c r="G558" i="2"/>
  <c r="H558" i="2" s="1"/>
  <c r="G557" i="2"/>
  <c r="H557" i="2" s="1"/>
  <c r="G556" i="2"/>
  <c r="H556" i="2" s="1"/>
  <c r="G555" i="2"/>
  <c r="H555" i="2" s="1"/>
  <c r="G554" i="2"/>
  <c r="H554" i="2" s="1"/>
  <c r="G553" i="2"/>
  <c r="H553" i="2" s="1"/>
  <c r="G552" i="2"/>
  <c r="H552" i="2" s="1"/>
  <c r="G551" i="2"/>
  <c r="H551" i="2" s="1"/>
  <c r="G550" i="2"/>
  <c r="H550" i="2" s="1"/>
  <c r="G549" i="2"/>
  <c r="H549" i="2" s="1"/>
  <c r="G548" i="2"/>
  <c r="H548" i="2" s="1"/>
  <c r="G547" i="2"/>
  <c r="H547" i="2" s="1"/>
  <c r="G546" i="2"/>
  <c r="H546" i="2" s="1"/>
  <c r="G545" i="2"/>
  <c r="H545" i="2" s="1"/>
  <c r="G544" i="2"/>
  <c r="H544" i="2" s="1"/>
  <c r="G543" i="2"/>
  <c r="H543" i="2" s="1"/>
  <c r="G542" i="2"/>
  <c r="H542" i="2" s="1"/>
  <c r="G541" i="2"/>
  <c r="H541" i="2" s="1"/>
  <c r="G540" i="2"/>
  <c r="H540" i="2" s="1"/>
  <c r="G182" i="2"/>
  <c r="H182" i="2" s="1"/>
  <c r="G181" i="2"/>
  <c r="H181" i="2" s="1"/>
  <c r="G180" i="2"/>
  <c r="H180" i="2" s="1"/>
  <c r="G179" i="2"/>
  <c r="H179" i="2" s="1"/>
  <c r="G178" i="2"/>
  <c r="H178" i="2" s="1"/>
  <c r="G177" i="2"/>
  <c r="H177" i="2" s="1"/>
  <c r="G176" i="2"/>
  <c r="H176" i="2" s="1"/>
  <c r="G175" i="2"/>
  <c r="H175" i="2" s="1"/>
  <c r="G174" i="2"/>
  <c r="H174" i="2" s="1"/>
  <c r="G173" i="2"/>
  <c r="H173" i="2" s="1"/>
  <c r="G172" i="2"/>
  <c r="H172" i="2" s="1"/>
  <c r="G171" i="2"/>
  <c r="H171" i="2" s="1"/>
  <c r="G170" i="2"/>
  <c r="H170" i="2" s="1"/>
  <c r="G169" i="2"/>
  <c r="H169" i="2" s="1"/>
  <c r="G168" i="2"/>
  <c r="H168" i="2" s="1"/>
  <c r="G167" i="2"/>
  <c r="H167" i="2" s="1"/>
  <c r="G166" i="2"/>
  <c r="H166" i="2" s="1"/>
  <c r="G165" i="2"/>
  <c r="H165" i="2" s="1"/>
  <c r="G164" i="2"/>
  <c r="H164" i="2" s="1"/>
  <c r="G163" i="2"/>
  <c r="H163" i="2" s="1"/>
  <c r="G162" i="2"/>
  <c r="H162" i="2" s="1"/>
  <c r="G161" i="2"/>
  <c r="H161" i="2" s="1"/>
  <c r="G160" i="2"/>
  <c r="H160" i="2" s="1"/>
  <c r="G159" i="2"/>
  <c r="H159" i="2" s="1"/>
  <c r="G158" i="2"/>
  <c r="H158" i="2" s="1"/>
  <c r="G157" i="2"/>
  <c r="H157" i="2" s="1"/>
  <c r="G156" i="2"/>
  <c r="H156" i="2" s="1"/>
  <c r="G155" i="2"/>
  <c r="H155" i="2" s="1"/>
  <c r="G154" i="2"/>
  <c r="H154" i="2" s="1"/>
  <c r="G295" i="2"/>
  <c r="H295" i="2" s="1"/>
  <c r="G294" i="2"/>
  <c r="H294" i="2" s="1"/>
  <c r="G293" i="2"/>
  <c r="H293" i="2" s="1"/>
  <c r="G292" i="2"/>
  <c r="H292" i="2" s="1"/>
  <c r="G291" i="2"/>
  <c r="H291" i="2" s="1"/>
  <c r="G290" i="2"/>
  <c r="H290" i="2" s="1"/>
  <c r="G289" i="2"/>
  <c r="H289" i="2" s="1"/>
  <c r="G288" i="2"/>
  <c r="H288" i="2" s="1"/>
  <c r="G286" i="2"/>
  <c r="H286" i="2" s="1"/>
  <c r="G285" i="2"/>
  <c r="H285" i="2" s="1"/>
  <c r="G284" i="2"/>
  <c r="H284" i="2" s="1"/>
  <c r="G283" i="2"/>
  <c r="H283" i="2" s="1"/>
  <c r="G539" i="2"/>
  <c r="H539" i="2" s="1"/>
  <c r="G538" i="2"/>
  <c r="H538" i="2" s="1"/>
  <c r="G537" i="2"/>
  <c r="H537" i="2" s="1"/>
  <c r="G536" i="2"/>
  <c r="H536" i="2" s="1"/>
  <c r="G535" i="2"/>
  <c r="H535" i="2" s="1"/>
  <c r="G534" i="2"/>
  <c r="H534" i="2" s="1"/>
  <c r="G533" i="2"/>
  <c r="H533" i="2" s="1"/>
  <c r="G532" i="2"/>
  <c r="H532" i="2" s="1"/>
  <c r="G531" i="2"/>
  <c r="H531" i="2" s="1"/>
  <c r="G530" i="2"/>
  <c r="H530" i="2" s="1"/>
  <c r="G529" i="2"/>
  <c r="H529" i="2" s="1"/>
  <c r="G528" i="2"/>
  <c r="H528" i="2" s="1"/>
  <c r="G527" i="2"/>
  <c r="H527" i="2" s="1"/>
  <c r="G526" i="2"/>
  <c r="H526" i="2" s="1"/>
  <c r="G525" i="2"/>
  <c r="H525" i="2" s="1"/>
  <c r="G524" i="2"/>
  <c r="H524" i="2" s="1"/>
  <c r="G523" i="2"/>
  <c r="H523" i="2" s="1"/>
  <c r="G522" i="2"/>
  <c r="H522" i="2" s="1"/>
  <c r="G521" i="2"/>
  <c r="H521" i="2" s="1"/>
  <c r="G520" i="2"/>
  <c r="H520" i="2" s="1"/>
  <c r="G519" i="2"/>
  <c r="H519" i="2" s="1"/>
  <c r="G518" i="2"/>
  <c r="H518" i="2" s="1"/>
  <c r="G517" i="2"/>
  <c r="H517" i="2" s="1"/>
  <c r="G516" i="2"/>
  <c r="H516" i="2" s="1"/>
  <c r="G515" i="2"/>
  <c r="H515" i="2" s="1"/>
  <c r="G514" i="2"/>
  <c r="H514" i="2" s="1"/>
  <c r="G513" i="2"/>
  <c r="H513" i="2" s="1"/>
  <c r="G512" i="2"/>
  <c r="H512" i="2" s="1"/>
  <c r="G511" i="2"/>
  <c r="H511" i="2" s="1"/>
  <c r="G769" i="2"/>
  <c r="H769" i="2" s="1"/>
  <c r="G768" i="2"/>
  <c r="H768" i="2" s="1"/>
  <c r="G767" i="2"/>
  <c r="H767" i="2" s="1"/>
  <c r="G766" i="2"/>
  <c r="H766" i="2" s="1"/>
  <c r="G765" i="2"/>
  <c r="H765" i="2" s="1"/>
  <c r="G764" i="2"/>
  <c r="H764" i="2" s="1"/>
  <c r="G763" i="2"/>
  <c r="H763" i="2" s="1"/>
  <c r="G762" i="2"/>
  <c r="H762" i="2" s="1"/>
  <c r="G761" i="2"/>
  <c r="H761" i="2" s="1"/>
  <c r="G760" i="2"/>
  <c r="H760" i="2" s="1"/>
  <c r="G759" i="2"/>
  <c r="H759" i="2" s="1"/>
  <c r="G758" i="2"/>
  <c r="H758" i="2" s="1"/>
  <c r="G757" i="2"/>
  <c r="H757" i="2" s="1"/>
  <c r="G756" i="2"/>
  <c r="H756" i="2" s="1"/>
  <c r="G484" i="2"/>
  <c r="H484" i="2" s="1"/>
  <c r="G483" i="2"/>
  <c r="H483" i="2" s="1"/>
  <c r="G482" i="2"/>
  <c r="H482" i="2" s="1"/>
  <c r="G481" i="2"/>
  <c r="H481" i="2" s="1"/>
  <c r="G480" i="2"/>
  <c r="H480" i="2" s="1"/>
  <c r="G153" i="2"/>
  <c r="H153" i="2" s="1"/>
  <c r="G152" i="2"/>
  <c r="H152" i="2" s="1"/>
  <c r="G151" i="2"/>
  <c r="H151" i="2" s="1"/>
  <c r="G150" i="2"/>
  <c r="H150" i="2" s="1"/>
  <c r="G149" i="2"/>
  <c r="H149" i="2" s="1"/>
  <c r="G148" i="2"/>
  <c r="H148" i="2" s="1"/>
  <c r="G147" i="2"/>
  <c r="H147" i="2" s="1"/>
  <c r="G146" i="2"/>
  <c r="H146" i="2" s="1"/>
  <c r="G145" i="2"/>
  <c r="H145" i="2" s="1"/>
  <c r="G728" i="2"/>
  <c r="H728" i="2" s="1"/>
  <c r="G727" i="2"/>
  <c r="H727" i="2" s="1"/>
  <c r="G726" i="2"/>
  <c r="H726" i="2" s="1"/>
  <c r="G725" i="2"/>
  <c r="H725" i="2" s="1"/>
  <c r="G724" i="2"/>
  <c r="H724" i="2" s="1"/>
  <c r="G723" i="2"/>
  <c r="H723" i="2" s="1"/>
  <c r="G722" i="2"/>
  <c r="H722" i="2" s="1"/>
  <c r="G721" i="2"/>
  <c r="H721" i="2" s="1"/>
  <c r="G720" i="2"/>
  <c r="H720" i="2" s="1"/>
  <c r="G719" i="2"/>
  <c r="H719" i="2" s="1"/>
  <c r="G718" i="2"/>
  <c r="H718" i="2" s="1"/>
  <c r="G717" i="2"/>
  <c r="H717" i="2" s="1"/>
  <c r="G716" i="2"/>
  <c r="H716" i="2" s="1"/>
  <c r="G715" i="2"/>
  <c r="H715" i="2" s="1"/>
  <c r="G714" i="2"/>
  <c r="H714" i="2" s="1"/>
  <c r="G713" i="2"/>
  <c r="H713" i="2" s="1"/>
  <c r="G712" i="2"/>
  <c r="H712" i="2" s="1"/>
  <c r="G711" i="2"/>
  <c r="H711" i="2" s="1"/>
  <c r="G710" i="2"/>
  <c r="H710" i="2" s="1"/>
  <c r="G709" i="2"/>
  <c r="H709" i="2" s="1"/>
  <c r="G708" i="2"/>
  <c r="H708" i="2" s="1"/>
  <c r="G707" i="2"/>
  <c r="H707" i="2" s="1"/>
  <c r="G706" i="2"/>
  <c r="H706" i="2" s="1"/>
  <c r="G705" i="2"/>
  <c r="H705" i="2" s="1"/>
  <c r="G93" i="2"/>
  <c r="H93" i="2" s="1"/>
  <c r="G92" i="2"/>
  <c r="H92" i="2" s="1"/>
  <c r="G91" i="2"/>
  <c r="H91" i="2" s="1"/>
  <c r="G90" i="2"/>
  <c r="H90" i="2" s="1"/>
  <c r="G89" i="2"/>
  <c r="H89" i="2" s="1"/>
  <c r="G88" i="2"/>
  <c r="H88" i="2" s="1"/>
  <c r="G87" i="2"/>
  <c r="H87" i="2" s="1"/>
  <c r="G86" i="2"/>
  <c r="H86" i="2" s="1"/>
  <c r="G85" i="2"/>
  <c r="H85" i="2" s="1"/>
  <c r="G84" i="2"/>
  <c r="H84" i="2" s="1"/>
  <c r="G83" i="2"/>
  <c r="H83" i="2" s="1"/>
  <c r="G82" i="2"/>
  <c r="H82" i="2" s="1"/>
  <c r="G81" i="2"/>
  <c r="H81" i="2" s="1"/>
  <c r="G80" i="2"/>
  <c r="H80" i="2" s="1"/>
  <c r="G79" i="2"/>
  <c r="H79" i="2" s="1"/>
  <c r="G78" i="2"/>
  <c r="H78" i="2" s="1"/>
  <c r="G77" i="2"/>
  <c r="H77" i="2" s="1"/>
  <c r="G76" i="2"/>
  <c r="H76" i="2" s="1"/>
  <c r="G75" i="2"/>
  <c r="H75" i="2" s="1"/>
  <c r="G74" i="2"/>
  <c r="H74" i="2" s="1"/>
  <c r="G73" i="2"/>
  <c r="H73" i="2" s="1"/>
  <c r="G72" i="2"/>
  <c r="H72" i="2" s="1"/>
  <c r="G71" i="2"/>
  <c r="H71" i="2" s="1"/>
  <c r="G70" i="2"/>
  <c r="H70" i="2" s="1"/>
  <c r="G69" i="2"/>
  <c r="H69" i="2" s="1"/>
  <c r="G68" i="2"/>
  <c r="H68" i="2" s="1"/>
  <c r="G67" i="2"/>
  <c r="H67" i="2" s="1"/>
  <c r="G66" i="2"/>
  <c r="H66" i="2" s="1"/>
  <c r="G65" i="2"/>
  <c r="H65" i="2" s="1"/>
  <c r="G64" i="2"/>
  <c r="H64" i="2" s="1"/>
  <c r="G63" i="2"/>
  <c r="H63" i="2" s="1"/>
  <c r="G62" i="2"/>
  <c r="H62" i="2" s="1"/>
  <c r="G61" i="2"/>
  <c r="H61" i="2" s="1"/>
  <c r="G60" i="2"/>
  <c r="H60" i="2" s="1"/>
  <c r="G59" i="2"/>
  <c r="H59" i="2" s="1"/>
  <c r="G58" i="2"/>
  <c r="H58" i="2" s="1"/>
  <c r="G57" i="2"/>
  <c r="H57" i="2" s="1"/>
  <c r="G56" i="2"/>
  <c r="H56" i="2" s="1"/>
  <c r="G55" i="2"/>
  <c r="H55" i="2" s="1"/>
  <c r="G54" i="2"/>
  <c r="H54" i="2" s="1"/>
  <c r="G53" i="2"/>
  <c r="H53" i="2" s="1"/>
  <c r="G52" i="2"/>
  <c r="H52" i="2" s="1"/>
  <c r="G51" i="2"/>
  <c r="H51" i="2" s="1"/>
  <c r="G50" i="2"/>
  <c r="H50" i="2" s="1"/>
  <c r="G49" i="2"/>
  <c r="H49" i="2" s="1"/>
  <c r="G47" i="2"/>
  <c r="H47" i="2" s="1"/>
  <c r="G46" i="2"/>
  <c r="H46" i="2" s="1"/>
  <c r="G45" i="2"/>
  <c r="H45" i="2" s="1"/>
  <c r="G44" i="2"/>
  <c r="H44" i="2" s="1"/>
  <c r="G43" i="2"/>
  <c r="H43" i="2" s="1"/>
  <c r="G42" i="2"/>
  <c r="H42" i="2" s="1"/>
  <c r="G41" i="2"/>
  <c r="H41" i="2" s="1"/>
  <c r="G40" i="2"/>
  <c r="H40" i="2" s="1"/>
  <c r="G39" i="2"/>
  <c r="H39" i="2" s="1"/>
  <c r="J16" i="1"/>
  <c r="K16" i="1" s="1"/>
  <c r="J5" i="1"/>
  <c r="K5" i="1" s="1"/>
  <c r="J6" i="1"/>
  <c r="K6" i="1" s="1"/>
  <c r="J7" i="1"/>
  <c r="K7" i="1" s="1"/>
  <c r="J9" i="1"/>
  <c r="K9" i="1" s="1"/>
  <c r="J10" i="1"/>
  <c r="K10" i="1" s="1"/>
  <c r="J12" i="1"/>
  <c r="K12" i="1" s="1"/>
  <c r="J13" i="1"/>
  <c r="K13" i="1" s="1"/>
  <c r="J14" i="1"/>
  <c r="K14" i="1" s="1"/>
  <c r="J15" i="1"/>
  <c r="K15" i="1" s="1"/>
  <c r="J42" i="1"/>
  <c r="K42" i="1" s="1"/>
  <c r="J43" i="1"/>
  <c r="K43" i="1" s="1"/>
  <c r="J44" i="1"/>
  <c r="K44" i="1" s="1"/>
  <c r="J47" i="1"/>
  <c r="K47" i="1" s="1"/>
  <c r="J53" i="1"/>
  <c r="K53" i="1" s="1"/>
  <c r="J56" i="1"/>
  <c r="K56" i="1" s="1"/>
  <c r="J75" i="1"/>
  <c r="K75" i="1" s="1"/>
  <c r="J80" i="1"/>
  <c r="K80" i="1" s="1"/>
  <c r="J95" i="1"/>
  <c r="K95" i="1" s="1"/>
  <c r="J97" i="1"/>
  <c r="K97" i="1" s="1"/>
  <c r="J99" i="1"/>
  <c r="K99" i="1" s="1"/>
  <c r="J107" i="1"/>
  <c r="K107" i="1" s="1"/>
  <c r="J108" i="1"/>
  <c r="K108" i="1" s="1"/>
  <c r="J109" i="1"/>
  <c r="K109" i="1" s="1"/>
  <c r="J110" i="1"/>
  <c r="K110" i="1" s="1"/>
  <c r="J111" i="1"/>
  <c r="K111" i="1" s="1"/>
  <c r="J113" i="1"/>
  <c r="K113" i="1" s="1"/>
  <c r="J114" i="1"/>
  <c r="K114" i="1" s="1"/>
  <c r="J115" i="1"/>
  <c r="K115" i="1" s="1"/>
  <c r="J116" i="1"/>
  <c r="K116" i="1" s="1"/>
  <c r="J117" i="1"/>
  <c r="K117" i="1" s="1"/>
  <c r="G17" i="2"/>
  <c r="H17" i="2" s="1"/>
  <c r="G136" i="2"/>
  <c r="G138" i="2"/>
  <c r="H138" i="2" s="1"/>
  <c r="G139" i="2"/>
  <c r="H139" i="2" s="1"/>
  <c r="G140" i="2"/>
  <c r="H140" i="2" s="1"/>
  <c r="G141" i="2"/>
  <c r="H141" i="2" s="1"/>
  <c r="G142" i="2"/>
  <c r="H142" i="2" s="1"/>
  <c r="G143" i="2"/>
  <c r="H143" i="2" s="1"/>
  <c r="G144" i="2"/>
  <c r="H144" i="2" s="1"/>
  <c r="H219" i="2"/>
  <c r="G220" i="2"/>
  <c r="H220" i="2" s="1"/>
  <c r="G221" i="2"/>
  <c r="H221" i="2" s="1"/>
  <c r="G222" i="2"/>
  <c r="H222" i="2" s="1"/>
  <c r="G223" i="2"/>
  <c r="H223" i="2" s="1"/>
  <c r="G224" i="2"/>
  <c r="H224" i="2" s="1"/>
  <c r="G873" i="2"/>
  <c r="H873" i="2" s="1"/>
  <c r="G872" i="2"/>
  <c r="H872" i="2" s="1"/>
  <c r="G871" i="2"/>
  <c r="H871" i="2" s="1"/>
  <c r="G870" i="2"/>
  <c r="H870" i="2" s="1"/>
  <c r="G869" i="2"/>
  <c r="H869" i="2" s="1"/>
  <c r="G842" i="2"/>
  <c r="H842" i="2" s="1"/>
  <c r="G841" i="2"/>
  <c r="H841" i="2" s="1"/>
  <c r="G840" i="2"/>
  <c r="H840" i="2" s="1"/>
  <c r="G839" i="2"/>
  <c r="H839" i="2" s="1"/>
  <c r="G838" i="2"/>
  <c r="H838" i="2" s="1"/>
  <c r="G837" i="2"/>
  <c r="H837" i="2" s="1"/>
  <c r="G836" i="2"/>
  <c r="H836" i="2" s="1"/>
  <c r="G835" i="2"/>
  <c r="H835" i="2" s="1"/>
  <c r="G834" i="2"/>
  <c r="H834" i="2" s="1"/>
  <c r="G833" i="2"/>
  <c r="H833" i="2" s="1"/>
  <c r="G832" i="2"/>
  <c r="H832" i="2" s="1"/>
  <c r="G831" i="2"/>
  <c r="H831" i="2" s="1"/>
  <c r="G830" i="2"/>
  <c r="H830" i="2" s="1"/>
  <c r="G829" i="2"/>
  <c r="H829" i="2" s="1"/>
  <c r="G828" i="2"/>
  <c r="H828" i="2" s="1"/>
  <c r="G827" i="2"/>
  <c r="H827" i="2" s="1"/>
  <c r="G826" i="2"/>
  <c r="H826" i="2" s="1"/>
  <c r="G825" i="2"/>
  <c r="H825" i="2" s="1"/>
  <c r="G824" i="2"/>
  <c r="H824" i="2" s="1"/>
  <c r="G823" i="2"/>
  <c r="H823" i="2" s="1"/>
  <c r="G822" i="2"/>
  <c r="H822" i="2" s="1"/>
  <c r="G821" i="2"/>
  <c r="H821" i="2" s="1"/>
  <c r="G820" i="2"/>
  <c r="H820" i="2" s="1"/>
  <c r="G819" i="2"/>
  <c r="H819" i="2" s="1"/>
  <c r="G818" i="2"/>
  <c r="H818" i="2" s="1"/>
  <c r="G817" i="2"/>
  <c r="H817" i="2" s="1"/>
  <c r="G816" i="2"/>
  <c r="H816" i="2" s="1"/>
  <c r="G815" i="2"/>
  <c r="H815" i="2" s="1"/>
  <c r="G814" i="2"/>
  <c r="H814" i="2" s="1"/>
  <c r="G813" i="2"/>
  <c r="H813" i="2" s="1"/>
  <c r="G812" i="2"/>
  <c r="H812" i="2" s="1"/>
  <c r="G811" i="2"/>
  <c r="H811" i="2" s="1"/>
  <c r="G810" i="2"/>
  <c r="H810" i="2" s="1"/>
  <c r="G809" i="2"/>
  <c r="H809" i="2" s="1"/>
  <c r="G808" i="2"/>
  <c r="H808" i="2" s="1"/>
  <c r="G807" i="2"/>
  <c r="H807" i="2" s="1"/>
  <c r="G806" i="2"/>
  <c r="H806" i="2" s="1"/>
  <c r="G805" i="2"/>
  <c r="H805" i="2" s="1"/>
  <c r="G804" i="2"/>
  <c r="H804" i="2" s="1"/>
  <c r="G803" i="2"/>
  <c r="H803" i="2" s="1"/>
  <c r="G802" i="2"/>
  <c r="H802" i="2" s="1"/>
  <c r="G801" i="2"/>
  <c r="H801" i="2" s="1"/>
  <c r="G800" i="2"/>
  <c r="H800" i="2" s="1"/>
  <c r="G799" i="2"/>
  <c r="H799" i="2" s="1"/>
  <c r="G798" i="2"/>
  <c r="H798" i="2" s="1"/>
  <c r="G797" i="2"/>
  <c r="H797" i="2" s="1"/>
  <c r="G796" i="2"/>
  <c r="H796" i="2" s="1"/>
  <c r="G795" i="2"/>
  <c r="H795" i="2" s="1"/>
  <c r="G794" i="2"/>
  <c r="H794" i="2" s="1"/>
  <c r="G793" i="2"/>
  <c r="H793" i="2" s="1"/>
  <c r="G792" i="2"/>
  <c r="H792" i="2" s="1"/>
  <c r="G791" i="2"/>
  <c r="H791" i="2" s="1"/>
  <c r="G755" i="2"/>
  <c r="H755" i="2" s="1"/>
  <c r="G754" i="2"/>
  <c r="H754" i="2" s="1"/>
  <c r="G752" i="2"/>
  <c r="H752" i="2" s="1"/>
  <c r="G751" i="2"/>
  <c r="H751" i="2" s="1"/>
  <c r="G750" i="2"/>
  <c r="H750" i="2" s="1"/>
  <c r="G749" i="2"/>
  <c r="H749" i="2" s="1"/>
  <c r="G748" i="2"/>
  <c r="H748" i="2" s="1"/>
  <c r="G747" i="2"/>
  <c r="H747" i="2" s="1"/>
  <c r="G746" i="2"/>
  <c r="H746" i="2" s="1"/>
  <c r="G745" i="2"/>
  <c r="H745" i="2" s="1"/>
  <c r="G744" i="2"/>
  <c r="H744" i="2" s="1"/>
  <c r="G743" i="2"/>
  <c r="H743" i="2" s="1"/>
  <c r="G742" i="2"/>
  <c r="H742" i="2" s="1"/>
  <c r="G741" i="2"/>
  <c r="H741" i="2" s="1"/>
  <c r="G740" i="2"/>
  <c r="H740" i="2" s="1"/>
  <c r="G739" i="2"/>
  <c r="H739" i="2" s="1"/>
  <c r="G738" i="2"/>
  <c r="H738" i="2" s="1"/>
  <c r="G737" i="2"/>
  <c r="H737" i="2" s="1"/>
  <c r="G736" i="2"/>
  <c r="H736" i="2" s="1"/>
  <c r="G735" i="2"/>
  <c r="H735" i="2" s="1"/>
  <c r="G734" i="2"/>
  <c r="H734" i="2" s="1"/>
  <c r="G733" i="2"/>
  <c r="H733" i="2" s="1"/>
  <c r="G732" i="2"/>
  <c r="H732" i="2" s="1"/>
  <c r="G704" i="2"/>
  <c r="H704" i="2" s="1"/>
  <c r="G703" i="2"/>
  <c r="H703" i="2" s="1"/>
  <c r="G702" i="2"/>
  <c r="H702" i="2" s="1"/>
  <c r="G701" i="2"/>
  <c r="H701" i="2" s="1"/>
  <c r="G700" i="2"/>
  <c r="H700" i="2" s="1"/>
  <c r="G699" i="2"/>
  <c r="H699" i="2" s="1"/>
  <c r="G698" i="2"/>
  <c r="H698" i="2" s="1"/>
  <c r="G677" i="2"/>
  <c r="H677" i="2" s="1"/>
  <c r="G676" i="2"/>
  <c r="H676" i="2" s="1"/>
  <c r="G675" i="2"/>
  <c r="H675" i="2" s="1"/>
  <c r="G674" i="2"/>
  <c r="H674" i="2" s="1"/>
  <c r="G673" i="2"/>
  <c r="H673" i="2" s="1"/>
  <c r="G672" i="2"/>
  <c r="H672" i="2" s="1"/>
  <c r="G671" i="2"/>
  <c r="H671" i="2" s="1"/>
  <c r="G670" i="2"/>
  <c r="H670" i="2" s="1"/>
  <c r="G669" i="2"/>
  <c r="H669" i="2" s="1"/>
  <c r="G668" i="2"/>
  <c r="H668" i="2" s="1"/>
  <c r="G667" i="2"/>
  <c r="H667" i="2" s="1"/>
  <c r="G666" i="2"/>
  <c r="H666" i="2" s="1"/>
  <c r="G665" i="2"/>
  <c r="H665" i="2" s="1"/>
  <c r="G664" i="2"/>
  <c r="H664" i="2" s="1"/>
  <c r="G663" i="2"/>
  <c r="H663" i="2" s="1"/>
  <c r="G662" i="2"/>
  <c r="H662" i="2" s="1"/>
  <c r="G661" i="2"/>
  <c r="H661" i="2" s="1"/>
  <c r="G660" i="2"/>
  <c r="H660" i="2" s="1"/>
  <c r="G659" i="2"/>
  <c r="H659" i="2" s="1"/>
  <c r="G656" i="2"/>
  <c r="H656" i="2" s="1"/>
  <c r="G655" i="2"/>
  <c r="H655" i="2" s="1"/>
  <c r="G654" i="2"/>
  <c r="H654" i="2" s="1"/>
  <c r="G653" i="2"/>
  <c r="H653" i="2" s="1"/>
  <c r="G652" i="2"/>
  <c r="H652" i="2" s="1"/>
  <c r="G651" i="2"/>
  <c r="H651" i="2" s="1"/>
  <c r="G650" i="2"/>
  <c r="H650" i="2" s="1"/>
  <c r="G649" i="2"/>
  <c r="H649" i="2" s="1"/>
  <c r="G648" i="2"/>
  <c r="H648" i="2" s="1"/>
  <c r="G647" i="2"/>
  <c r="H647" i="2" s="1"/>
  <c r="G646" i="2"/>
  <c r="H646" i="2" s="1"/>
  <c r="G645" i="2"/>
  <c r="H645" i="2" s="1"/>
  <c r="G644" i="2"/>
  <c r="H644" i="2" s="1"/>
  <c r="G641" i="2"/>
  <c r="H641" i="2" s="1"/>
  <c r="G640" i="2"/>
  <c r="H640" i="2" s="1"/>
  <c r="G639" i="2"/>
  <c r="H639" i="2" s="1"/>
  <c r="G638" i="2"/>
  <c r="H638" i="2" s="1"/>
  <c r="G637" i="2"/>
  <c r="H637" i="2" s="1"/>
  <c r="G636" i="2"/>
  <c r="H636" i="2" s="1"/>
  <c r="G635" i="2"/>
  <c r="H635" i="2" s="1"/>
  <c r="G634" i="2"/>
  <c r="H634" i="2" s="1"/>
  <c r="G633" i="2"/>
  <c r="H633" i="2" s="1"/>
  <c r="G632" i="2"/>
  <c r="H632" i="2" s="1"/>
  <c r="G631" i="2"/>
  <c r="H631" i="2" s="1"/>
  <c r="G630" i="2"/>
  <c r="H630" i="2" s="1"/>
  <c r="G629" i="2"/>
  <c r="H629" i="2" s="1"/>
  <c r="G628" i="2"/>
  <c r="H628" i="2" s="1"/>
  <c r="G627" i="2"/>
  <c r="H627" i="2" s="1"/>
  <c r="G626" i="2"/>
  <c r="H626" i="2" s="1"/>
  <c r="G625" i="2"/>
  <c r="H625" i="2" s="1"/>
  <c r="G624" i="2"/>
  <c r="H624" i="2" s="1"/>
  <c r="G623" i="2"/>
  <c r="H623" i="2" s="1"/>
  <c r="G622" i="2"/>
  <c r="H622" i="2" s="1"/>
  <c r="G621" i="2"/>
  <c r="H621" i="2" s="1"/>
  <c r="G620" i="2"/>
  <c r="H620" i="2" s="1"/>
  <c r="G619" i="2"/>
  <c r="H619" i="2" s="1"/>
  <c r="G618" i="2"/>
  <c r="H618" i="2" s="1"/>
  <c r="G617" i="2"/>
  <c r="H617" i="2" s="1"/>
  <c r="G616" i="2"/>
  <c r="H616" i="2" s="1"/>
  <c r="G615" i="2"/>
  <c r="H615" i="2" s="1"/>
  <c r="G614" i="2"/>
  <c r="H614" i="2" s="1"/>
  <c r="G613" i="2"/>
  <c r="H613" i="2" s="1"/>
  <c r="G612" i="2"/>
  <c r="H612" i="2" s="1"/>
  <c r="G611" i="2"/>
  <c r="H611" i="2" s="1"/>
  <c r="G610" i="2"/>
  <c r="H610" i="2" s="1"/>
  <c r="G609" i="2"/>
  <c r="H609" i="2" s="1"/>
  <c r="G510" i="2"/>
  <c r="H510" i="2" s="1"/>
  <c r="G509" i="2"/>
  <c r="H509" i="2" s="1"/>
  <c r="G508" i="2"/>
  <c r="H508" i="2" s="1"/>
  <c r="G507" i="2"/>
  <c r="H507" i="2" s="1"/>
  <c r="G506" i="2"/>
  <c r="H506" i="2" s="1"/>
  <c r="G505" i="2"/>
  <c r="H505" i="2" s="1"/>
  <c r="G504" i="2"/>
  <c r="H504" i="2" s="1"/>
  <c r="G503" i="2"/>
  <c r="H503" i="2" s="1"/>
  <c r="G502" i="2"/>
  <c r="H502" i="2" s="1"/>
  <c r="G501" i="2"/>
  <c r="H501" i="2" s="1"/>
  <c r="G500" i="2"/>
  <c r="H500" i="2" s="1"/>
  <c r="G499" i="2"/>
  <c r="H499" i="2" s="1"/>
  <c r="G498" i="2"/>
  <c r="H498" i="2" s="1"/>
  <c r="G497" i="2"/>
  <c r="H497" i="2" s="1"/>
  <c r="G496" i="2"/>
  <c r="H496" i="2" s="1"/>
  <c r="G495" i="2"/>
  <c r="H495" i="2" s="1"/>
  <c r="G479" i="2"/>
  <c r="H479" i="2" s="1"/>
  <c r="G478" i="2"/>
  <c r="H478" i="2" s="1"/>
  <c r="G477" i="2"/>
  <c r="H477" i="2" s="1"/>
  <c r="G476" i="2"/>
  <c r="H476" i="2" s="1"/>
  <c r="G475" i="2"/>
  <c r="H475" i="2" s="1"/>
  <c r="G474" i="2"/>
  <c r="H474" i="2" s="1"/>
  <c r="G473" i="2"/>
  <c r="H473" i="2" s="1"/>
  <c r="G472" i="2"/>
  <c r="H472" i="2" s="1"/>
  <c r="G471" i="2"/>
  <c r="H471" i="2" s="1"/>
  <c r="G470" i="2"/>
  <c r="H470" i="2" s="1"/>
  <c r="G469" i="2"/>
  <c r="H469" i="2" s="1"/>
  <c r="G468" i="2"/>
  <c r="H468" i="2" s="1"/>
  <c r="G467" i="2"/>
  <c r="H467" i="2" s="1"/>
  <c r="G466" i="2"/>
  <c r="H466" i="2" s="1"/>
  <c r="G465" i="2"/>
  <c r="H465" i="2" s="1"/>
  <c r="G464" i="2"/>
  <c r="H464" i="2" s="1"/>
  <c r="G462" i="2"/>
  <c r="H462" i="2" s="1"/>
  <c r="G461" i="2"/>
  <c r="H461" i="2" s="1"/>
  <c r="G460" i="2"/>
  <c r="H460" i="2" s="1"/>
  <c r="G459" i="2"/>
  <c r="H459" i="2" s="1"/>
  <c r="G456" i="2"/>
  <c r="H456" i="2" s="1"/>
  <c r="G455" i="2"/>
  <c r="H455" i="2" s="1"/>
  <c r="G454" i="2"/>
  <c r="H454" i="2" s="1"/>
  <c r="G453" i="2"/>
  <c r="H453" i="2" s="1"/>
  <c r="G452" i="2"/>
  <c r="H452" i="2" s="1"/>
  <c r="G451" i="2"/>
  <c r="H451" i="2" s="1"/>
  <c r="G450" i="2"/>
  <c r="H450" i="2" s="1"/>
  <c r="G449" i="2"/>
  <c r="H449" i="2" s="1"/>
  <c r="G448" i="2"/>
  <c r="H448" i="2" s="1"/>
  <c r="G447" i="2"/>
  <c r="H447" i="2" s="1"/>
  <c r="G446" i="2"/>
  <c r="H446" i="2" s="1"/>
  <c r="G445" i="2"/>
  <c r="H445" i="2" s="1"/>
  <c r="G444" i="2"/>
  <c r="H444" i="2" s="1"/>
  <c r="G443" i="2"/>
  <c r="H443" i="2" s="1"/>
  <c r="G442" i="2"/>
  <c r="H442" i="2" s="1"/>
  <c r="G441" i="2"/>
  <c r="H441" i="2" s="1"/>
  <c r="G440" i="2"/>
  <c r="H440" i="2" s="1"/>
  <c r="G439" i="2"/>
  <c r="H439" i="2" s="1"/>
  <c r="G438" i="2"/>
  <c r="H438" i="2" s="1"/>
  <c r="G437" i="2"/>
  <c r="H437" i="2" s="1"/>
  <c r="G436" i="2"/>
  <c r="H436" i="2" s="1"/>
  <c r="G435" i="2"/>
  <c r="H435" i="2" s="1"/>
  <c r="G434" i="2"/>
  <c r="H434" i="2" s="1"/>
  <c r="G433" i="2"/>
  <c r="H433" i="2" s="1"/>
  <c r="G432" i="2"/>
  <c r="H432" i="2" s="1"/>
  <c r="G431" i="2"/>
  <c r="H431" i="2" s="1"/>
  <c r="G430" i="2"/>
  <c r="H430" i="2" s="1"/>
  <c r="G429" i="2"/>
  <c r="H429" i="2" s="1"/>
  <c r="G428" i="2"/>
  <c r="H428" i="2" s="1"/>
  <c r="G427" i="2"/>
  <c r="H427" i="2" s="1"/>
  <c r="G426" i="2"/>
  <c r="H426" i="2" s="1"/>
  <c r="G403" i="2"/>
  <c r="H403" i="2" s="1"/>
  <c r="G402" i="2"/>
  <c r="H402" i="2" s="1"/>
  <c r="G401" i="2"/>
  <c r="H401" i="2" s="1"/>
  <c r="G400" i="2"/>
  <c r="H400" i="2" s="1"/>
  <c r="G399" i="2"/>
  <c r="H399" i="2" s="1"/>
  <c r="G398" i="2"/>
  <c r="H398" i="2" s="1"/>
  <c r="G397" i="2"/>
  <c r="H397" i="2" s="1"/>
  <c r="G396" i="2"/>
  <c r="H396" i="2" s="1"/>
  <c r="G395" i="2"/>
  <c r="H395" i="2" s="1"/>
  <c r="G394" i="2"/>
  <c r="H394" i="2" s="1"/>
  <c r="G393" i="2"/>
  <c r="H393" i="2" s="1"/>
  <c r="G392" i="2"/>
  <c r="H392" i="2" s="1"/>
  <c r="G391" i="2"/>
  <c r="H391" i="2" s="1"/>
  <c r="G390" i="2"/>
  <c r="H390" i="2" s="1"/>
  <c r="G389" i="2"/>
  <c r="H389" i="2" s="1"/>
  <c r="G388" i="2"/>
  <c r="H388" i="2" s="1"/>
  <c r="G387" i="2"/>
  <c r="H387" i="2" s="1"/>
  <c r="G386" i="2"/>
  <c r="H386" i="2" s="1"/>
  <c r="G385" i="2"/>
  <c r="H385" i="2" s="1"/>
  <c r="G384" i="2"/>
  <c r="H384" i="2" s="1"/>
  <c r="G383" i="2"/>
  <c r="H383" i="2" s="1"/>
  <c r="G382" i="2"/>
  <c r="H382" i="2" s="1"/>
  <c r="G381" i="2"/>
  <c r="H381" i="2" s="1"/>
  <c r="G380" i="2"/>
  <c r="H380" i="2" s="1"/>
  <c r="G379" i="2"/>
  <c r="H379" i="2" s="1"/>
  <c r="G378" i="2"/>
  <c r="H378" i="2" s="1"/>
  <c r="G377" i="2"/>
  <c r="H377" i="2" s="1"/>
  <c r="G376" i="2"/>
  <c r="H376" i="2" s="1"/>
  <c r="G375" i="2"/>
  <c r="H375" i="2" s="1"/>
  <c r="G374" i="2"/>
  <c r="H374" i="2" s="1"/>
  <c r="G373" i="2"/>
  <c r="H373" i="2" s="1"/>
  <c r="G372" i="2"/>
  <c r="H372" i="2" s="1"/>
  <c r="G371" i="2"/>
  <c r="H371" i="2" s="1"/>
  <c r="G370" i="2"/>
  <c r="H370" i="2" s="1"/>
  <c r="G369" i="2"/>
  <c r="H369" i="2" s="1"/>
  <c r="G368" i="2"/>
  <c r="H368" i="2" s="1"/>
  <c r="G367" i="2"/>
  <c r="H367" i="2" s="1"/>
  <c r="G366" i="2"/>
  <c r="H366" i="2" s="1"/>
  <c r="G365" i="2"/>
  <c r="H365" i="2" s="1"/>
  <c r="G364" i="2"/>
  <c r="H364" i="2" s="1"/>
  <c r="G363" i="2"/>
  <c r="H363" i="2" s="1"/>
  <c r="G362" i="2"/>
  <c r="H362" i="2" s="1"/>
  <c r="G361" i="2"/>
  <c r="H361" i="2" s="1"/>
  <c r="G360" i="2"/>
  <c r="H360" i="2" s="1"/>
  <c r="G359" i="2"/>
  <c r="H359" i="2" s="1"/>
  <c r="G358" i="2"/>
  <c r="H358" i="2" s="1"/>
  <c r="G357" i="2"/>
  <c r="H357" i="2" s="1"/>
  <c r="G356" i="2"/>
  <c r="H356" i="2" s="1"/>
  <c r="G355" i="2"/>
  <c r="H355" i="2" s="1"/>
  <c r="G354" i="2"/>
  <c r="H354" i="2" s="1"/>
  <c r="G353" i="2"/>
  <c r="H353" i="2" s="1"/>
  <c r="G352" i="2"/>
  <c r="H352" i="2" s="1"/>
  <c r="G351" i="2"/>
  <c r="H351" i="2" s="1"/>
  <c r="G350" i="2"/>
  <c r="H350" i="2" s="1"/>
  <c r="G349" i="2"/>
  <c r="H349" i="2" s="1"/>
  <c r="G348" i="2"/>
  <c r="H348" i="2" s="1"/>
  <c r="G347" i="2"/>
  <c r="H347" i="2" s="1"/>
  <c r="G346" i="2"/>
  <c r="H346" i="2" s="1"/>
  <c r="G345" i="2"/>
  <c r="H345" i="2" s="1"/>
  <c r="G344" i="2"/>
  <c r="H344" i="2" s="1"/>
  <c r="G343" i="2"/>
  <c r="H343" i="2" s="1"/>
  <c r="G342" i="2"/>
  <c r="H342" i="2" s="1"/>
  <c r="G341" i="2"/>
  <c r="H341" i="2" s="1"/>
  <c r="G340" i="2"/>
  <c r="H340" i="2" s="1"/>
  <c r="G339" i="2"/>
  <c r="H339" i="2" s="1"/>
  <c r="G338" i="2"/>
  <c r="H338" i="2" s="1"/>
  <c r="G337" i="2"/>
  <c r="H337" i="2" s="1"/>
  <c r="G336" i="2"/>
  <c r="H336" i="2" s="1"/>
  <c r="G335" i="2"/>
  <c r="H335" i="2" s="1"/>
  <c r="G334" i="2"/>
  <c r="H334" i="2" s="1"/>
  <c r="G333" i="2"/>
  <c r="H333" i="2" s="1"/>
  <c r="G332" i="2"/>
  <c r="H332" i="2" s="1"/>
  <c r="G282" i="2"/>
  <c r="H282" i="2" s="1"/>
  <c r="G281" i="2"/>
  <c r="H281" i="2" s="1"/>
  <c r="G280" i="2"/>
  <c r="H280" i="2" s="1"/>
  <c r="G279" i="2"/>
  <c r="H279" i="2" s="1"/>
  <c r="G278" i="2"/>
  <c r="H278" i="2" s="1"/>
  <c r="G277" i="2"/>
  <c r="H277" i="2" s="1"/>
  <c r="G276" i="2"/>
  <c r="H276" i="2" s="1"/>
  <c r="G275" i="2"/>
  <c r="H275" i="2" s="1"/>
  <c r="G274" i="2"/>
  <c r="H274" i="2" s="1"/>
  <c r="G273" i="2"/>
  <c r="H273" i="2" s="1"/>
  <c r="G272" i="2"/>
  <c r="H272" i="2" s="1"/>
  <c r="G271" i="2"/>
  <c r="H271" i="2" s="1"/>
  <c r="G270" i="2"/>
  <c r="H270" i="2" s="1"/>
  <c r="G269" i="2"/>
  <c r="H269" i="2" s="1"/>
  <c r="G268" i="2"/>
  <c r="H268" i="2" s="1"/>
  <c r="G267" i="2"/>
  <c r="H267" i="2" s="1"/>
  <c r="G266" i="2"/>
  <c r="H266" i="2" s="1"/>
  <c r="G265" i="2"/>
  <c r="H265" i="2" s="1"/>
  <c r="G264" i="2"/>
  <c r="H264" i="2" s="1"/>
  <c r="G263" i="2"/>
  <c r="H263" i="2" s="1"/>
  <c r="G262" i="2"/>
  <c r="H262" i="2" s="1"/>
  <c r="G261" i="2"/>
  <c r="H261" i="2" s="1"/>
  <c r="G260" i="2"/>
  <c r="H260" i="2" s="1"/>
  <c r="G259" i="2"/>
  <c r="G256" i="2"/>
  <c r="H256" i="2" s="1"/>
  <c r="G255" i="2"/>
  <c r="H255" i="2" s="1"/>
  <c r="G253" i="2"/>
  <c r="H253" i="2" s="1"/>
  <c r="G251" i="2"/>
  <c r="H251" i="2" s="1"/>
  <c r="G250" i="2"/>
  <c r="H250" i="2" s="1"/>
  <c r="G249" i="2"/>
  <c r="H249" i="2" s="1"/>
  <c r="G247" i="2"/>
  <c r="H247" i="2" s="1"/>
  <c r="G246" i="2"/>
  <c r="H246" i="2" s="1"/>
  <c r="G245" i="2"/>
  <c r="H245" i="2" s="1"/>
  <c r="G244" i="2"/>
  <c r="H244" i="2" s="1"/>
  <c r="G242" i="2"/>
  <c r="H242" i="2" s="1"/>
  <c r="G241" i="2"/>
  <c r="H241" i="2" s="1"/>
  <c r="G240" i="2"/>
  <c r="H240" i="2" s="1"/>
  <c r="G239" i="2"/>
  <c r="H239" i="2" s="1"/>
  <c r="G238" i="2"/>
  <c r="H238" i="2" s="1"/>
  <c r="G237" i="2"/>
  <c r="H237" i="2" s="1"/>
  <c r="G236" i="2"/>
  <c r="H236" i="2" s="1"/>
  <c r="G235" i="2"/>
  <c r="H235" i="2" s="1"/>
  <c r="G234" i="2"/>
  <c r="H234" i="2" s="1"/>
  <c r="G233" i="2"/>
  <c r="H233" i="2" s="1"/>
  <c r="G232" i="2"/>
  <c r="H232" i="2" s="1"/>
  <c r="G231" i="2"/>
  <c r="H231" i="2" s="1"/>
  <c r="G230" i="2"/>
  <c r="H230" i="2" s="1"/>
  <c r="G227" i="2"/>
  <c r="H227" i="2" s="1"/>
  <c r="G226" i="2"/>
  <c r="H226" i="2" s="1"/>
  <c r="G225" i="2"/>
  <c r="H225" i="2" s="1"/>
  <c r="G133" i="2"/>
  <c r="H133" i="2" s="1"/>
  <c r="G132" i="2"/>
  <c r="H132" i="2" s="1"/>
  <c r="G131" i="2"/>
  <c r="H131" i="2" s="1"/>
  <c r="G130" i="2"/>
  <c r="H130" i="2" s="1"/>
  <c r="G129" i="2"/>
  <c r="H129" i="2" s="1"/>
  <c r="G128" i="2"/>
  <c r="H128" i="2" s="1"/>
  <c r="G126" i="2"/>
  <c r="H126" i="2" s="1"/>
  <c r="G125" i="2"/>
  <c r="H125" i="2" s="1"/>
  <c r="G124" i="2"/>
  <c r="H124" i="2" s="1"/>
  <c r="G123" i="2"/>
  <c r="H123" i="2" s="1"/>
  <c r="H122" i="2"/>
  <c r="G38" i="2"/>
  <c r="H38" i="2" s="1"/>
  <c r="G37" i="2"/>
  <c r="H37" i="2" s="1"/>
  <c r="G36" i="2"/>
  <c r="H36" i="2" s="1"/>
  <c r="G35" i="2"/>
  <c r="H35" i="2" s="1"/>
  <c r="G34" i="2"/>
  <c r="H34" i="2" s="1"/>
  <c r="G33" i="2"/>
  <c r="H33" i="2" s="1"/>
  <c r="G32" i="2"/>
  <c r="H32" i="2" s="1"/>
  <c r="G31" i="2"/>
  <c r="H31" i="2" s="1"/>
  <c r="G30" i="2"/>
  <c r="H30" i="2" s="1"/>
  <c r="G29" i="2"/>
  <c r="H29" i="2" s="1"/>
  <c r="G28" i="2"/>
  <c r="H28" i="2" s="1"/>
  <c r="G27" i="2"/>
  <c r="H27" i="2" s="1"/>
  <c r="G26" i="2"/>
  <c r="H26" i="2" s="1"/>
  <c r="G25" i="2"/>
  <c r="H25" i="2" s="1"/>
  <c r="G23" i="2"/>
  <c r="H23" i="2" s="1"/>
  <c r="G22" i="2"/>
  <c r="H22" i="2" s="1"/>
  <c r="G21" i="2"/>
  <c r="H21" i="2" s="1"/>
  <c r="G20" i="2"/>
  <c r="H20" i="2" s="1"/>
  <c r="G19" i="2"/>
  <c r="H19" i="2" s="1"/>
  <c r="G18" i="2"/>
  <c r="H18" i="2" s="1"/>
  <c r="G16" i="2"/>
  <c r="H16" i="2" s="1"/>
  <c r="G15" i="2"/>
  <c r="H15" i="2" s="1"/>
  <c r="G14" i="2"/>
  <c r="H14" i="2" s="1"/>
  <c r="G13" i="2"/>
  <c r="H13" i="2" s="1"/>
  <c r="G11" i="2"/>
  <c r="H11" i="2" s="1"/>
  <c r="G10" i="2"/>
  <c r="H10" i="2" s="1"/>
  <c r="G24" i="2"/>
  <c r="H24" i="2" s="1"/>
  <c r="I120" i="2"/>
  <c r="G111" i="2"/>
  <c r="H111" i="2" s="1"/>
  <c r="G118" i="2"/>
  <c r="H118" i="2" s="1"/>
  <c r="G116" i="2"/>
  <c r="H116" i="2" s="1"/>
  <c r="G114" i="2"/>
  <c r="H114" i="2" s="1"/>
  <c r="G117" i="2"/>
  <c r="H117" i="2" s="1"/>
  <c r="G113" i="2"/>
  <c r="H113" i="2" s="1"/>
  <c r="G112" i="2"/>
  <c r="H112" i="2" s="1"/>
  <c r="G115" i="2"/>
  <c r="H115" i="2" s="1"/>
  <c r="G127" i="2"/>
  <c r="H127" i="2" s="1"/>
  <c r="G137" i="2"/>
  <c r="H137" i="2" s="1"/>
  <c r="H259" i="2" l="1"/>
  <c r="H136" i="2"/>
</calcChain>
</file>

<file path=xl/comments1.xml><?xml version="1.0" encoding="utf-8"?>
<comments xmlns="http://schemas.openxmlformats.org/spreadsheetml/2006/main">
  <authors>
    <author>user122</author>
  </authors>
  <commentList>
    <comment ref="D3" authorId="0" shapeId="0">
      <text>
        <r>
          <rPr>
            <b/>
            <sz val="9"/>
            <color indexed="81"/>
            <rFont val="Tahoma"/>
            <family val="2"/>
            <charset val="204"/>
          </rPr>
          <t>user122:</t>
        </r>
        <r>
          <rPr>
            <sz val="9"/>
            <color indexed="81"/>
            <rFont val="Tahoma"/>
            <family val="2"/>
            <charset val="204"/>
          </rPr>
          <t xml:space="preserve">
</t>
        </r>
      </text>
    </comment>
  </commentList>
</comments>
</file>

<file path=xl/sharedStrings.xml><?xml version="1.0" encoding="utf-8"?>
<sst xmlns="http://schemas.openxmlformats.org/spreadsheetml/2006/main" count="5674" uniqueCount="2813">
  <si>
    <t xml:space="preserve">№ п/п </t>
  </si>
  <si>
    <t xml:space="preserve">Реестровый номер объекта </t>
  </si>
  <si>
    <t>Наименование недвижимого имущества</t>
  </si>
  <si>
    <t>Адрес (местонахождение) недвижимого имущества</t>
  </si>
  <si>
    <t>Кадастровый номер муниципального недвижимого имущества</t>
  </si>
  <si>
    <t>Балансовая стоимость недвижимого имущества, руб.</t>
  </si>
  <si>
    <t>Остаточная стоимость недвижимого имущества, руб.</t>
  </si>
  <si>
    <t>Кадастровая стоимость недвижимого имущества, ру.</t>
  </si>
  <si>
    <t>Дата возникновения права</t>
  </si>
  <si>
    <t xml:space="preserve">Документ- основание возникновения права </t>
  </si>
  <si>
    <t>Дата прекращения права</t>
  </si>
  <si>
    <t xml:space="preserve">Документ- основание прекращения права </t>
  </si>
  <si>
    <t>Дата возникновения обременения</t>
  </si>
  <si>
    <t>Дата прекращения обременения</t>
  </si>
  <si>
    <t xml:space="preserve">Адрес (местонахождение) движимого имущества           </t>
  </si>
  <si>
    <t>Полное (сокращенное) наименование  и организационно-правовая форма юридического лица</t>
  </si>
  <si>
    <t xml:space="preserve">Адрес (местонахождение) юридического лица         </t>
  </si>
  <si>
    <t xml:space="preserve"> ОГРН и дата государственной регитсрации юридического лица</t>
  </si>
  <si>
    <t>реквизиты документа -основания создания юридического лица</t>
  </si>
  <si>
    <t>Участие муниципального образования в создании (уставном капитале) юридического лица</t>
  </si>
  <si>
    <t>Размер доли, принадлежащей муниципальному образованию в уставном (складочном) капитале в %</t>
  </si>
  <si>
    <t>Группа 2           Товарищества</t>
  </si>
  <si>
    <t>Подгруппа 4.1             Казенные учреждения</t>
  </si>
  <si>
    <t>Сведения о правообладателе недвижимого имущества, вид права</t>
  </si>
  <si>
    <t>Сведения о правообладателе юридического лица, отрасли (отраслевом функциональном органе администрации)</t>
  </si>
  <si>
    <t>Сведения о правообладатели движимого имущества, вид права</t>
  </si>
  <si>
    <t>Сведения об ограничениях (обременениях ) движимого имущества, основания обременения</t>
  </si>
  <si>
    <t>Группа 3    Муниципальные унитарные предприятия</t>
  </si>
  <si>
    <t>Группа 4  Муниципальные учреждения</t>
  </si>
  <si>
    <t>Сведения об ограничениях (обременениях) недвижимого имущества, основания обременения</t>
  </si>
  <si>
    <t xml:space="preserve">Площадь ,  недвижимого имущества </t>
  </si>
  <si>
    <t xml:space="preserve">Протяженность и (или) иные параметры, характеризующие физические свойства недвижимого имущества </t>
  </si>
  <si>
    <t>Наименование акционерного общества-эмитента, хозяйственного общества, товарищества</t>
  </si>
  <si>
    <t>ОГРН</t>
  </si>
  <si>
    <t xml:space="preserve">Адрес (местонахождение) общества        </t>
  </si>
  <si>
    <t>Размер уставного (складочного) капитала, руб.</t>
  </si>
  <si>
    <t>Количество акций, выпущенных акционерным обществом / привелигированных акций</t>
  </si>
  <si>
    <t>размер доли в уставном капитале, принадлежащий муниципальному образованию,  %</t>
  </si>
  <si>
    <t xml:space="preserve">Номинальная стоимость акции, руб. </t>
  </si>
  <si>
    <t xml:space="preserve">Стоимость муниципального пакета акций, доли в уставном капитале руб. </t>
  </si>
  <si>
    <t>Наименование движимого имущества, марка, параметры, характеризующие физические свойства движимого имущества</t>
  </si>
  <si>
    <t>Износ,%</t>
  </si>
  <si>
    <t>Начисленная аммортизация, руб.</t>
  </si>
  <si>
    <t>Начисленная аммортизация руб.</t>
  </si>
  <si>
    <t>Группа 1       Акционерные общества , общества с ограниченной ответсвенностью</t>
  </si>
  <si>
    <t>нет</t>
  </si>
  <si>
    <t>23:07:0102003:57</t>
  </si>
  <si>
    <t>Реестровый номер юридичес-кого лица</t>
  </si>
  <si>
    <t xml:space="preserve">Муниципальная казна </t>
  </si>
  <si>
    <t>Муниципальная казна</t>
  </si>
  <si>
    <t>Мунициплльная казна</t>
  </si>
  <si>
    <t>Остаточная стоимость основных средств (фондов) для МУП и БУ, руб.</t>
  </si>
  <si>
    <t>Балансовая стоимость основных средств (фондов) для МУП и БУ, руб.</t>
  </si>
  <si>
    <t>Среднесписочная численность работников для МУП и БУ, человек</t>
  </si>
  <si>
    <t>Земельный участок, закрепленный за БУ и МУП, площадь кв.м, кадастровый номер</t>
  </si>
  <si>
    <t xml:space="preserve">  </t>
  </si>
  <si>
    <r>
      <t xml:space="preserve">находящиеся в муниципальной собственности </t>
    </r>
    <r>
      <rPr>
        <b/>
        <sz val="14"/>
        <color theme="1"/>
        <rFont val="Times New Roman"/>
        <family val="1"/>
        <charset val="204"/>
      </rPr>
      <t>акции</t>
    </r>
    <r>
      <rPr>
        <sz val="14"/>
        <color theme="1"/>
        <rFont val="Times New Roman"/>
        <family val="1"/>
        <charset val="204"/>
      </rPr>
      <t xml:space="preserve"> акционерного общества</t>
    </r>
    <r>
      <rPr>
        <b/>
        <sz val="14"/>
        <color theme="1"/>
        <rFont val="Times New Roman"/>
        <family val="1"/>
        <charset val="204"/>
      </rPr>
      <t xml:space="preserve">, доли </t>
    </r>
    <r>
      <rPr>
        <sz val="14"/>
        <color theme="1"/>
        <rFont val="Times New Roman"/>
        <family val="1"/>
        <charset val="204"/>
      </rPr>
      <t xml:space="preserve">(вклады) в уставном (складочном) капитале хозяйственного общества или товарищества </t>
    </r>
  </si>
  <si>
    <t>1.2 находящееся в муниципальной собственности недвижимое имущество (земельные участки)</t>
  </si>
  <si>
    <t>Наименова-ние недвижимого имущества</t>
  </si>
  <si>
    <t>Категория земель</t>
  </si>
  <si>
    <t>Кадастровый номер земельного участка</t>
  </si>
  <si>
    <t xml:space="preserve">Площадь ,  земельного участка </t>
  </si>
  <si>
    <t>Кадастровая стоимость земельного участка, руб.</t>
  </si>
  <si>
    <t xml:space="preserve">Дата возникновения права МО Динской район </t>
  </si>
  <si>
    <t>Документ- основание возникновения права МО Динской район</t>
  </si>
  <si>
    <t>23:07:0102011:67</t>
  </si>
  <si>
    <t>23:07:0102008:52</t>
  </si>
  <si>
    <t>итого</t>
  </si>
  <si>
    <t>Итого</t>
  </si>
  <si>
    <t>Балансовая стоимость земельного участка, руб.</t>
  </si>
  <si>
    <t>ИТОГО</t>
  </si>
  <si>
    <t>Исключение из рееестра</t>
  </si>
  <si>
    <t>Сведения об ограничениях (обременениях) земельного участка, основания обременения</t>
  </si>
  <si>
    <t>Муниципльная казна</t>
  </si>
  <si>
    <t>Нежилое здание</t>
  </si>
  <si>
    <t>23:07:0100000:60</t>
  </si>
  <si>
    <t>Остаточная стоимость земельного участка, руб.</t>
  </si>
  <si>
    <t xml:space="preserve"> </t>
  </si>
  <si>
    <t>Раздел 1 реестра муниципальной собственности МО Нововеличковское сельское поселение в составе МО Динской район</t>
  </si>
  <si>
    <r>
      <rPr>
        <b/>
        <sz val="12"/>
        <color theme="1"/>
        <rFont val="Times New Roman"/>
        <family val="1"/>
        <charset val="204"/>
      </rPr>
      <t>подраздел 1.1. муниципальное недвижимое имущество</t>
    </r>
    <r>
      <rPr>
        <sz val="10"/>
        <color theme="1"/>
        <rFont val="Times New Roman"/>
        <family val="1"/>
        <charset val="204"/>
      </rPr>
      <t>, находящееся в муниципальной собственности недвижимое имущество (здание, строение, сооружение или объект незавершенного строительства, земельный участок, жилое, нежилое помещение или иной прочно связанный с землей объект, перемещение которого без соразмерного ущерба его назначению невозможно, либо иное имущество, отнесенное законом к недвижимости) по сосотоянию на 01.01.2018</t>
    </r>
  </si>
  <si>
    <t>тротуар по ул. Красной</t>
  </si>
  <si>
    <t>в границах улиц Бежко и Луначарского</t>
  </si>
  <si>
    <t>решение Совета Нсп от 16.12.2009г. № 17-3/2, постановление адм Нсп от 24.12.2009г. № 483</t>
  </si>
  <si>
    <t>Гидротехническое сооружение на р. Понуре</t>
  </si>
  <si>
    <t>353212, Краснодарский край, Динской район, ст. Нововеличковская, пруд №44а</t>
  </si>
  <si>
    <t xml:space="preserve">закон КК от 28.07.2006 г. № 1096-КЗ, акт приема-передачи от 13.10.2006                                                              </t>
  </si>
  <si>
    <t xml:space="preserve">Тротуар с металлическим ограждением (по ул.Советской от ул. Луначарского до ул. Таманской)  </t>
  </si>
  <si>
    <t>353212, Краснодарский край, Динской район, ст.Нововеличковская, ул.Советская</t>
  </si>
  <si>
    <t xml:space="preserve">акт приема-передачи муниципального имущества закрепляемого НСП за адм НСП по состоянию на 01.01.2008 год от 26.01.2008 г. </t>
  </si>
  <si>
    <t>акт приема-передачи муниципального имущества закрепляемого НСП за адм НСП по состоянию на 01.01.2008 год от 26.01.2008 г., постановление адм Нсп от 01.04.2010 г. № 66</t>
  </si>
  <si>
    <t>Здание бани (церковь)</t>
  </si>
  <si>
    <t>353212, Краснодарский край, Динской район, ст. Нововеличковская, ул. Шевченко, 6</t>
  </si>
  <si>
    <t xml:space="preserve">ПБП местная православная религиозная организация </t>
  </si>
  <si>
    <t>закон КК от 28.07.2006 г. № 1096-КЗ, акт приема-передачи от 13.10.2006 , акт приема-передачи муниципального имущества закрепляемого НСП за адм НСП по состоянию на 01.01.2008 год от 26.01.2008 г., постановление адм Нсп от 01.04.2010 г. № 66</t>
  </si>
  <si>
    <t>Изгородь из металлических рам и сетки, протяженность 70 м</t>
  </si>
  <si>
    <t>353212, Краснодарский край, Динской район, ст. Нововеличковская, ул. Красная, 44</t>
  </si>
  <si>
    <t>Тротуар по ул. Красная</t>
  </si>
  <si>
    <t>353212, Краснодарский край, Динской район, ст. Нововеличковская, ул. Красная</t>
  </si>
  <si>
    <t>Сцена для проведения культурно-массовых мероприятий</t>
  </si>
  <si>
    <t>353212 Краснодарский край, Динской район, ст. Нововеличковская, ул. Красная, 53 (перед зданием администрации)</t>
  </si>
  <si>
    <t>решение Совета Нсп от 07.06.2011 г. № 170-17/2, акт приемки выполненных работ от 18.05.2011 г. № 1</t>
  </si>
  <si>
    <t>70 пм</t>
  </si>
  <si>
    <t>Н000008</t>
  </si>
  <si>
    <t>Центральная площадь</t>
  </si>
  <si>
    <t>решение Совета Нсп от 07.06.2011 г. № 170-17/2, акт инвентаризации от 30.05.2011 г. № 3</t>
  </si>
  <si>
    <t xml:space="preserve">Здание Котельной № 32 </t>
  </si>
  <si>
    <t>Решение Совета НСП от 05.04.2013 № 318-39/2; акт приема-передачи от 30.04.2013</t>
  </si>
  <si>
    <t>закон КК от 28.07.2006 г. № 1096-КЗ, акт приема-передачи от 13.10.2006, Решение Совета НСП от 05.04.2013 № 318-39/2; акт приема-передачи от 30.04.2013, Свидетельство о гос.регистрации 23-АЛ № 844255 от 26.06.2013</t>
  </si>
  <si>
    <t>Уличное освещение                                          ул. Красная                                          ст. Нововеличковская</t>
  </si>
  <si>
    <t>закон КК от 28.07.2006 г. № 1096-КЗ, акт приема-передачи от 13.10.2006</t>
  </si>
  <si>
    <t>Н000011</t>
  </si>
  <si>
    <t>Уличное освещение                                          ул. Красная пос. Найдорф</t>
  </si>
  <si>
    <t>353216, Краснодарский край, Динской район, пос. Найдорф, ул. Красная</t>
  </si>
  <si>
    <t>Уличное освещение                                          ул. Красная-Братская                                               ст. Нововеличковская</t>
  </si>
  <si>
    <t>353212, Краснодарский край, Динской район, ст. Нововеличковская, ул. Красная-Братская</t>
  </si>
  <si>
    <t>Уличное освещение                                          ул. Красная-Пушкина                                               ст. Воронцовская</t>
  </si>
  <si>
    <t>353213, Краснодарский край, Динской район, ст. Воронцовская, ул. Красная-Пушкина</t>
  </si>
  <si>
    <t>Уличное освещение                                          ул. Луначарского                                          ст. Нововеличковская</t>
  </si>
  <si>
    <t>353212, Краснодарский край, Динской район, ст. Нововеличковская, ул. Луначарского</t>
  </si>
  <si>
    <t>Уличное освещение                                          ул. Мира пос. Найдорф</t>
  </si>
  <si>
    <t>353216, Краснодарский край, Динской район, пос. Найдорф, ул. Мира</t>
  </si>
  <si>
    <t>Уличное освещение                                          ул. Новая,                                                      ст. Воронцовская</t>
  </si>
  <si>
    <t>353213, Краснодарский край, Динской район, ст. Воронцовская, ул. Новая</t>
  </si>
  <si>
    <t>Уличное освещение                                          ул. Почтовая,                                                   ст. Нововеличковская</t>
  </si>
  <si>
    <t>353212, Краснодарский край, Динской район, ст. Нововеличковская, ул. Почтовая</t>
  </si>
  <si>
    <t>Уличное освещение                                          ул. Ровная-Краснодарская                                        ст. Воронцовская</t>
  </si>
  <si>
    <t>353213, Краснодарский край, Динской район, ст. Воронцовская, ул. Ровная-Краснодарская</t>
  </si>
  <si>
    <t>Уличное освещение                                          ул. Таманская,                                        ст. Нововеличковская</t>
  </si>
  <si>
    <t>353212, Краснодарский край, Динской район, ст. Нововеличковская, ул. Таманская</t>
  </si>
  <si>
    <t>Уличное освещение                                      ул. Бежко                                          ст. Нововеличковская</t>
  </si>
  <si>
    <t>353212, Краснодарский край, Динской район, ст. Нововеличковская, ул. Бежко</t>
  </si>
  <si>
    <t>Уличное освещение контора ЗАО "Виктория"</t>
  </si>
  <si>
    <t>353216, Краснодарский край, Динской район, пос. Найдорф</t>
  </si>
  <si>
    <t>Спортивно-игровая площадка</t>
  </si>
  <si>
    <t>353212, Краснодарский край, Динской район, ст. Нововеличковская, ул. Красная 40б</t>
  </si>
  <si>
    <t>Пост. адм НСП от 10.02.2010 № 24, решение Совета НСП 19.05.2010 № 70-8/2</t>
  </si>
  <si>
    <t>Территория стадиона                                          ст. Нововеличковской</t>
  </si>
  <si>
    <t>ст. Нововеличковская, ул. Свердлова № 30А</t>
  </si>
  <si>
    <t xml:space="preserve">решение Совета МО Др от 25.02.2009г. № 874-53\1,                                   решение Совета Нсп от 07.03.2009г. № 48.2, акт приема-передачи от 06.03.2009                    </t>
  </si>
  <si>
    <t>Краснодарский край Динской район ст. Нововеличковская,   ул.Бежко,11б</t>
  </si>
  <si>
    <t>Комплексная спортивно-игровая площадка 43,2х23,15 ст.Воронцовская</t>
  </si>
  <si>
    <t>Краснодарский край Динской район ст. Воронцовская, ул.Пушкина, 19</t>
  </si>
  <si>
    <t>Решение Совета МО Др от 28.05.2014г. № 613-55/2, акт приема-передачи от 03.07.2014</t>
  </si>
  <si>
    <t>Решение Совета МО Др от 28.05.2014г. № 613-55/2, акт приема-передачи от 03.07.2014, Свидетельство о гос.регистрации 23-АМ № 911730 от 01.07.2014</t>
  </si>
  <si>
    <t>решение Совета НСП от 25.12.2014 №35-5/3</t>
  </si>
  <si>
    <t>Система водоснабжения в ст. Нововеличковской Нововеличковского сельского поселения Динского района. II этап</t>
  </si>
  <si>
    <t>Краснодарский край, Динской район, ст. Нововеличковская, от водозабора (точка подключения) по ул. Южной, по ул. Южной, пер. Вольному, ул. Степной, ул. Пролетарской, ул. Таманской, ул. Краснодарской, ул. Северной, пер. Виноградному, ул. Виноградной, пер. Степному</t>
  </si>
  <si>
    <t>постановление админ НСП от 18.10.2016 № 495, разрешение на строительство № Ru 23508305-847 от 14.11.2014, разрешение на ввод в эксплуатацию № Ru 23508305-61 от 30.12.2015</t>
  </si>
  <si>
    <t>353213, Краснодарский край, Динской район, ст. Воронцовская, ул. Красная, 8</t>
  </si>
  <si>
    <t>Решение Совета НСП ДР от 24.08.2017, решение Совета МО ДР от 15.09.2017 № 283-28/3, акт приема-передачи от 18.09.2017, запись ЕГРН от 29.11.2017 № 23:07:0102003:57-23/031/2017-3</t>
  </si>
  <si>
    <t>Нежилое здание, литер Б</t>
  </si>
  <si>
    <t>23:07:0101045:104</t>
  </si>
  <si>
    <t>Нежилое здание, литер Д,Д1,Д2</t>
  </si>
  <si>
    <t>23:07:0101045:101</t>
  </si>
  <si>
    <t>Шкаф уличного освещения 1-фазный</t>
  </si>
  <si>
    <t>353212, Краснодарский край, Динской район, ст. Нововеличковская, ул. Красная, 53</t>
  </si>
  <si>
    <t>353212 Краснодарский край,Динской район,ст.Нововеличковская,ул.Свердлова,32Б</t>
  </si>
  <si>
    <t>Решение от 24.04.2008 г. № 36.9, акт приема-передачи муниц. имущ. закрепляемого НСП в ОУ адм НСП от 02.06.2008 г.</t>
  </si>
  <si>
    <t>Тротуар по ул. Краснодарской, в границах улиц Ленина и Красной</t>
  </si>
  <si>
    <t>Тротуар по ул. Ленина, в границах улиц Краснодарской и Колхозной</t>
  </si>
  <si>
    <t>Тротуар по ул. Свердлова, от нежилого здания МОУ СОШ № 38, расположенного по ул. Свердлова, 32, до жилого дома, расположенного по ул. Свердлова, 39</t>
  </si>
  <si>
    <t>Пешеходная дорожка, расположенная вдоль ул. Красной, в границах улиц Красноармейская и Южная, протяженностью 0,8 км</t>
  </si>
  <si>
    <t>Пешеходная дорожка, расположенная вдоль ул. Луначарского, в границах улиц Ленина и Советская, протяженностью 0,2 км</t>
  </si>
  <si>
    <t>Пешеходная дорожка, расположенная вдоль ул. Братская, в границах улиц Красная и Ленина, протяженностью 0,4 км</t>
  </si>
  <si>
    <t>Пешеходная дорожка, расположенная вдоль ул. Шевченко, в границах улиц Красная и Ленина, протяженностью 0,16 км</t>
  </si>
  <si>
    <t>Пешеходная дорожка, расположенная вдоль ул. День Победы, в границах улиц Красная и Пролетарская, протяженностью 0,2 км</t>
  </si>
  <si>
    <t>Пешеходная дорожка, расположенная вдоль ул. Демьяна Бедного, в границах улицы Красная и БОУ СОШ № 30, протяженностью 0,03 км</t>
  </si>
  <si>
    <t>Пешеходная дорожка, расположенная вдоль ул. Бежко, в границах улиц Ленина и Городская, протяженностью 1,4 км</t>
  </si>
  <si>
    <t>Пешеходная дорожка, расположенная вдоль ул. Садовая, в границах улиц Бежко и Краснодарская, протяженностью 0,2 км</t>
  </si>
  <si>
    <t>Пешеходная дорожка, расположенная вдоль ул. Школьная, в границах улиц Перовской и Пионерская, протяженностью 0,1 км</t>
  </si>
  <si>
    <t>Пешеходная дорожка, расположенная вдоль ул. Таманская, в границах улиц Свердлова и Степная, протяженностью 2,0 км</t>
  </si>
  <si>
    <t>Пешеходная дорожка, расположенная вдоль ул. Плеханова, в границах улицы Пролетарская и МДОУ № 9, протяженностью 0,12 км</t>
  </si>
  <si>
    <t>Пешеходная дорожка вдоль ул. Красной, ст. Нововеличковской, в границах объектов: спортивный зал БОУ СОШ № 30 и ул. Красная, 41 (правление АО «Колос»), протяженностью 0,03 км</t>
  </si>
  <si>
    <t>Пешеходная дорожка вдоль ул. Красной, в границах улиц Перовской и Красноармейской, протяженностью 0,1 км</t>
  </si>
  <si>
    <t>решение Совета НСП от 20.07.2017 № 205-44/3, акт обследования от 10.07.2017</t>
  </si>
  <si>
    <t>решение Совета НСП от 21.09.2017 № 214-46/3, акт обследования от 24.08.2017</t>
  </si>
  <si>
    <t>ВБН000001</t>
  </si>
  <si>
    <t>ВБН000002</t>
  </si>
  <si>
    <t>ВБН000003</t>
  </si>
  <si>
    <t>ВБН000004</t>
  </si>
  <si>
    <t>ВБН000005</t>
  </si>
  <si>
    <t>ВБН000006</t>
  </si>
  <si>
    <t>ВБН000007</t>
  </si>
  <si>
    <t>ВБН000008</t>
  </si>
  <si>
    <t>ВБН000009</t>
  </si>
  <si>
    <t>ВБН000010</t>
  </si>
  <si>
    <t>ВБН000011</t>
  </si>
  <si>
    <t>ВБН000012</t>
  </si>
  <si>
    <t>ВБН000013</t>
  </si>
  <si>
    <t>ВБН000014</t>
  </si>
  <si>
    <t>ВБН000015</t>
  </si>
  <si>
    <t>ВБН000016</t>
  </si>
  <si>
    <t>Дата внесения в реестр</t>
  </si>
  <si>
    <t xml:space="preserve">Документ- основание </t>
  </si>
  <si>
    <t>Дата постановки на учет в Динском отделе Управления Федеральной регистрационной службы по Краснодарскому краю</t>
  </si>
  <si>
    <t xml:space="preserve">Дата подачи искового заявления в суд о признании права муниципальной собственности </t>
  </si>
  <si>
    <t>353213 Краснодарский край, Динской район, ст. Воронцовская (кладбище)</t>
  </si>
  <si>
    <t>353213 Краснодарский край, Динской район, ст. Воронцовская (угол улиц Красной и Пушкина)</t>
  </si>
  <si>
    <t>353212 Краснодарский край, Динской район,     ст. Нововеличковской (центральный парк)</t>
  </si>
  <si>
    <t>353212 Краснодарский край, Динской район,     ст. Нововеличковской (сквер у здания администрации Нововеличковского сельского поселения)</t>
  </si>
  <si>
    <t>решение Совета Нсп от 07.06.2011 г. № 171-17/2</t>
  </si>
  <si>
    <t>решение Совета от 12.08.2010 г. № 82-9/2</t>
  </si>
  <si>
    <t>решение Совета от 19.05.2010 г. № 69-8/2</t>
  </si>
  <si>
    <t>353212, Краснодарский край, Динской район, ст. Нововеличковская, ул. Братская, 23а</t>
  </si>
  <si>
    <t>353212, Краснодарский край, Динской район,                    ст. Нововеличковская, ул. Шевченко, 24</t>
  </si>
  <si>
    <t>1072330001260 от 13.08.2007</t>
  </si>
  <si>
    <t>Муниципальное образование Нововеличковское сельское поселение в составе муниципального образования Динской район в лице администрации Нововеличковского селского поселения Динского района</t>
  </si>
  <si>
    <t>уставный капитал 685000 рублей, имущество на праве хозяйственного ведения</t>
  </si>
  <si>
    <t>Решение Совета НСП ДР от 05.03.2008 № 35.6</t>
  </si>
  <si>
    <t>1052316931281  от 01.12.2005</t>
  </si>
  <si>
    <t>Совет муниципального образования Нововеличковское сельское поселение в составе муниципального образования Динской район</t>
  </si>
  <si>
    <t>353212, Краснодарский край, Динской район, станица Динская улица Красная, 53</t>
  </si>
  <si>
    <t>МУКА 01</t>
  </si>
  <si>
    <t>МУКА 02</t>
  </si>
  <si>
    <t>МПУ 04</t>
  </si>
  <si>
    <t>МУК 06</t>
  </si>
  <si>
    <t>Подгруппа 4.2.             Бюджетные учреждения</t>
  </si>
  <si>
    <t>МУБС 09</t>
  </si>
  <si>
    <t>353212    Краснодарский край, Динской район,                     ст. Динская, ул. Красная, 53</t>
  </si>
  <si>
    <t>353212                   Краснодарс-кий край Динской район ст. Нововеличковская,  ул.Красная, 53</t>
  </si>
  <si>
    <t>Решение Совета НСП ДР от 05.04.2010 № 52-7/2</t>
  </si>
  <si>
    <t xml:space="preserve">МУБК 07 </t>
  </si>
  <si>
    <t>МУБК 08</t>
  </si>
  <si>
    <t>Постановление главы НСП ДР от 01.01.2006 № 1, постановление адм НСП ДР от 09.12.2009 № 460, постановление адм НСП ДР от 14.05.2010 № 630</t>
  </si>
  <si>
    <t>1082330001973 от 25.12.2008 года</t>
  </si>
  <si>
    <t>Муниципальное казенное учреждение "Обеспечение деятельности администрации Нововеличковского сельского поселения", (МКУ "ОДА НСП"),                           ИНН 2330037348,    КПП 233001001,    ОГРН 1082330001973,     ОКВЭД 45.20.1</t>
  </si>
  <si>
    <t>Муниципальное казенное учреждение "Централизованная бухгалтерия Нововеличковского сельского поселения", (МКУ ЦБ НСП")                           ИНН 2330036256,    КПП 233001001,    ОГРН 1082330000928,     ОКВЭД 69.20.2</t>
  </si>
  <si>
    <t xml:space="preserve">1082330000928 от 11.06.2008 года </t>
  </si>
  <si>
    <t>1052316931292  от 01.12.2005</t>
  </si>
  <si>
    <t>Муниципальное бюджетное учреждение культуры "Библиотечное объекдинение Нововеличковского сельского поселения", (МБУК "БО НСП")   ИНН 2330033777,    КПП 233001001,        ОГРН 1062330009103, ОКВЭД 91.01</t>
  </si>
  <si>
    <t xml:space="preserve"> 1062330009103 от 21.12.2006</t>
  </si>
  <si>
    <t xml:space="preserve"> Муниципальное унитарное предприятия ЖКХ Нововеличковского сельского поселения муниципального образования Динской район (МУП ЖКХ "Нововеличковское"),                                ИНН 2330034763,   КПП, 233001001,     ОГРН 1072330001260, ОКВЭД 36.00.2,</t>
  </si>
  <si>
    <t xml:space="preserve">Решение Совета НСП ДР от .2007  </t>
  </si>
  <si>
    <t>Администрация муниципального образования Нововеличковское сельское поселение в составе муниципального образования Динской район (администрация Нововеличковского сельского поселения Динского района) (в форме казенного учреждения),                              ИНН 2330032004,                          КПП 233001001,  ОГРН 1052316931281, ОКВЭД 84.11.35</t>
  </si>
  <si>
    <t>Муниципальное бюджетное учреждение по физическому развитию "Спорт" (МБУ "Спорт")                               ИНН 2330039539,                  КПП 233001001,        ОГРН 1102330000750, ОКВЭД 93.11</t>
  </si>
  <si>
    <t>1102330000750 от 14.07.2010</t>
  </si>
  <si>
    <t xml:space="preserve"> 1062330000556 от 20.01.2006</t>
  </si>
  <si>
    <t>Раздел 3 реестра муниципальной собственности МО Нововеличковское сельское поселение в составе МО Динской район</t>
  </si>
  <si>
    <t>муниципальные унитарные предприятия, муниципальные учреждения, хозяйственные общества, товарищества, акции, доли (вклады) в уставном (складочном) капитале которых принадлежат муниципальным образованиям, иные юридические лица, учредителем (участником) которых является муниципальное образование по состоянию на 01.01.2018</t>
  </si>
  <si>
    <t>Раздел 4 реестра муниципальной собственности МО Нововеличковское сельское поселение в составе МО Динской район</t>
  </si>
  <si>
    <t>МУК 06                 МКУ "ОДА НСП"</t>
  </si>
  <si>
    <t xml:space="preserve">закон КК от 28.07.2006 г. № 1096-КЗ, акт приема-передачи от 13.10.2006, св-во о гос. регистрации от 12.09.2012 г. серия 23-АК № 775873 </t>
  </si>
  <si>
    <t xml:space="preserve">353212, Краснодарский край, Динской район, ст. Нововеличковская, ул. Бежко 11а </t>
  </si>
  <si>
    <t>пост. адм Нсп от 02.02.2010 г. № 18, пост. от 31.05.2010 г. № 668, пост. от 17.11.11 № 550, св-во о гос. регистрации от 09.11.2012 г. серия 23-АЛ № 117998</t>
  </si>
  <si>
    <t>353213 Краснодарский край, Динской район, ст. Воронцовская, ул. Пушкина</t>
  </si>
  <si>
    <t>МУБК 07              МБУ "Культура" НСП</t>
  </si>
  <si>
    <t>Свидетельство о гос.регистрации 23-АЛ №151956 от 15.10.2012</t>
  </si>
  <si>
    <t>2012</t>
  </si>
  <si>
    <t>Россия, Краснодарский край, Динской район, ст-ца Нововеличковская, ул. Красная, 44</t>
  </si>
  <si>
    <t>МУБК 08 МБУК "БО НСП"</t>
  </si>
  <si>
    <t>закон КК от 28.07.2006 г. № 1096-КЗ, акт приема-передачи от 13.10.2006, пост 02.09.2011 № 445, св-во от 06.06.2012 г. серия 23-АК № 774413</t>
  </si>
  <si>
    <t>МУБС 09 МБУ "Спорт"</t>
  </si>
  <si>
    <t>ст. Нововеличковская, стадион</t>
  </si>
  <si>
    <t>МПУ 04 МУП ЖКХ "Нововеличковское"</t>
  </si>
  <si>
    <t>353212, Краснодарский край, Динской район, ст. Нововеличковская, ул. Шевченко,24</t>
  </si>
  <si>
    <t>353212, Краснодарский край, Динской район, ст. Нововеличковская, ул. Таманская, 1в</t>
  </si>
  <si>
    <t>353212, Краснодарский край, Динской район, ст. Нововеличковская</t>
  </si>
  <si>
    <t>353212, Краснодарский край, Динской район, ст. Нововеличковская ул. Южная, 1</t>
  </si>
  <si>
    <t>353213, Краснодарский край, Динской район, ст.Воронцовская</t>
  </si>
  <si>
    <t>353213, Краснодарский край, Динской район, ст.Воронцовская, ул. Колхозная, 13б</t>
  </si>
  <si>
    <t>353216 Краснодарский край, Динской район, пос. Найдорф, пер. Земляничный, 4</t>
  </si>
  <si>
    <t>353216, Краснодарский край, Динской район, п. Найдорф, ул. Земляничная, 21</t>
  </si>
  <si>
    <t>353212, Краснодарский край, Динской район, ст. Нововеличковская, парк</t>
  </si>
  <si>
    <t>353212 Краснодарский край,Динской район, ст.Нововеличковская, ул. Виноградная</t>
  </si>
  <si>
    <t>353212 Краснодарский край,Динской район, ст.Нововеличковская, ул. Таманская</t>
  </si>
  <si>
    <t>353212 Краснодарский край,Динской район, ст.Нововеличковская</t>
  </si>
  <si>
    <t xml:space="preserve">353216, Краснодарский край, Динской район, 
пос. Найдорф 
</t>
  </si>
  <si>
    <t xml:space="preserve">353213, Краснодарский край, Динской район, 
ст. Воронцовская 
</t>
  </si>
  <si>
    <t>353212, Краснодарский край, Динской район, 
ст. Нововеличковская, ул. Советская</t>
  </si>
  <si>
    <t>353212, Краснодарский край, Динской район, 
ст. Нововеличковская, ул. День Победы</t>
  </si>
  <si>
    <t>353212, Краснодарский край, Динской район, Нововеличковское сельское поселение, 1270 м к юго-западу от ст. Нововеличковская</t>
  </si>
  <si>
    <t>353212, Краснодарский край, Динской район, Нововеличковское сельское поселение, 1150 м к юго-западу от ст. Нововеличковская</t>
  </si>
  <si>
    <t>Краснодарский край Динской район ст.Нововеличкоская,ул.Южная,ул.Городская,ул.Короткая до пересечения с ул.Красной</t>
  </si>
  <si>
    <t>353216 Краснодарский край, Динской район, пос. Найдорф, ул. Земляничная, 21</t>
  </si>
  <si>
    <t>353212 Краснодарский край,Динской район,ст.Нововеличковская, ул.Свердлова, 32б</t>
  </si>
  <si>
    <t>353212,Краснодарский край,Динской район,ст.Нововеличковская,ул.Ленина,15а</t>
  </si>
  <si>
    <t>Краснодарский край Динской район пос.Найдорф,ул.Школьная,9</t>
  </si>
  <si>
    <t>353212 Краснодарский край, Динской район, ст. Нововеличковская, ул. Демьяна Бедного, 31</t>
  </si>
  <si>
    <t>353212 Краснодарский край, Динской район, ст. Нововеличковская, ул. Братская, 10г</t>
  </si>
  <si>
    <t>353213 Краснодарский край, Динской район, ст. Воронцовская, ул. Пушкина, 20а</t>
  </si>
  <si>
    <t>353216 Краснодарский край, Динской район, пос. Найдорф, ул. Центральная, 9а</t>
  </si>
  <si>
    <t>353212 Краснодарский край, Динской район, ст. Нововеличковская, ул. Красная, 30г</t>
  </si>
  <si>
    <t>глубина 210м</t>
  </si>
  <si>
    <t>глубина 235 м</t>
  </si>
  <si>
    <t>глубина 85 м</t>
  </si>
  <si>
    <t>глубина 132 м</t>
  </si>
  <si>
    <t>глубина 310 м</t>
  </si>
  <si>
    <t>глубина 126 м</t>
  </si>
  <si>
    <t>глубина 300 м</t>
  </si>
  <si>
    <t>глубина 115 м</t>
  </si>
  <si>
    <t>глубина 260 м</t>
  </si>
  <si>
    <t>постановление Адм.НСП от 01.09.2014 № 370, от 19.09.2014 № 401</t>
  </si>
  <si>
    <t>св-во от 06.10.2011 г. серия 23-АК № 115879</t>
  </si>
  <si>
    <t>св-во от 06.10.2011 г. серия 23-АК № 115877</t>
  </si>
  <si>
    <t>св-во от 06.10.2011 г. серия 23-АК № 115876</t>
  </si>
  <si>
    <t>св-во от 06.10.2011 г. серия 23-АК № 119640</t>
  </si>
  <si>
    <t>Решение Совета НСП от 05.04.2013 № 318-39/2; акт приема-передачи от 30.04.2013, Свидетельство о гос.регистрации 23-АМ № 133864 от 17.10.2013</t>
  </si>
  <si>
    <t>Решение Совета НСП от 05.04.2013 № 318-39/2; акт приема-передачи от 30.04.2013, Свидетельство о гос.регистрации 23-АЛ № 844256 от 26.06.2013</t>
  </si>
  <si>
    <t>Решение Совета НСП от 05.04.2013 № 318-39/2; акт приема-передачи от 30.04.2013, Свидетельство о гос.регистрации 23-АМ № 133865 от 17.10.2013</t>
  </si>
  <si>
    <t>Решение Совета НСП от 05.04.2013 № 318-39/2; акт приема-передачи от 30.04.2013, Свидетельство о гос.регистрации 23-АМ № 701273 от 08.04.2014, сети теплоснабжения (теплотрасса 40 м.) свид. 23-АМ №701284 от 08.04.2014</t>
  </si>
  <si>
    <t>Решение Совета НСП от 05.04.2013 № 318-39/2; акт приема-передачи от 30.04.2013, Свидетельство о гос.регистрации 23-АК № 115878 от 06.10.2011</t>
  </si>
  <si>
    <t>Гараж, инв. № 11010200003</t>
  </si>
  <si>
    <t>Здание администрации, инв. № 110109000000037</t>
  </si>
  <si>
    <t>Дом Культуры                                                            ст. Воронцовской, инв. № 410112000000001</t>
  </si>
  <si>
    <t>Уличное освещение раздевалка стадиона, инв. № 1101060073</t>
  </si>
  <si>
    <t>Здание администрации, пристройка литер а, инв. № 0018</t>
  </si>
  <si>
    <t>Дежурное помещение стадиона (водозабора), инв. № 0009</t>
  </si>
  <si>
    <t>Насосная стадиона (водозабора), инв. № 0003</t>
  </si>
  <si>
    <t>Здание операторной 6 кв.м., инв. № 0099</t>
  </si>
  <si>
    <t>Здание хлораторной 5 кв.м., инв. № 0100</t>
  </si>
  <si>
    <t>Здание насосной, инв. № 0028</t>
  </si>
  <si>
    <t>Здание хлораторной</t>
  </si>
  <si>
    <t>Башня водонапорная (Рожновского)           6469, инв. № 0010</t>
  </si>
  <si>
    <t>Башня водонапорная (Рожновского)                  2751, инв. № 0094</t>
  </si>
  <si>
    <t>Башня водонапорная (Рожновского)           21049, инв. № 0145</t>
  </si>
  <si>
    <t>Башня водонапорная (Рожновского) 5028, инв. № 0097</t>
  </si>
  <si>
    <t>Артезианская скважина № 2297 (парк), инв. № 0006</t>
  </si>
  <si>
    <t>Ограждение башни стадиона(водозабора) ул. Таманская, инв. № 0014</t>
  </si>
  <si>
    <t>Здание трансформаторной (ЗТП водозабор)                                  2 подъем, инв. № 000000038</t>
  </si>
  <si>
    <t>Бытовка                            2 подъем,  инв. № 000000039</t>
  </si>
  <si>
    <t>Башня водонапорная (Рожновского)           1153, инв. № 0096</t>
  </si>
  <si>
    <t>Водоснабжение, колодец стадион,  инв. № 000000041</t>
  </si>
  <si>
    <t>Ограждение территории водозабора+ворота                        2 подъем,  инв. № 000000044</t>
  </si>
  <si>
    <t>Резервуар для воды                    2 подъем,  инв. № 00026</t>
  </si>
  <si>
    <t>Резервуар для воды                        2 подъем,  инв. № 00027</t>
  </si>
  <si>
    <t>Туалет,  инв. № 000000049</t>
  </si>
  <si>
    <t>Мощение территории водозабора                       2 подъем, инв. № 000000050</t>
  </si>
  <si>
    <t>Сети водоснабжения ул. Виноградная 1992 г., инв. № 0001</t>
  </si>
  <si>
    <t>Водопровод по ул. Таманской,  инв. № 0002</t>
  </si>
  <si>
    <t>Сети водопровода ст. Нововеличковской,  инв. № 0004</t>
  </si>
  <si>
    <t>Сети водопровода пос. Найдорф,  инв. № 0015</t>
  </si>
  <si>
    <t>Сети водопровода ст. Воронцовская,  инв. № 0113</t>
  </si>
  <si>
    <t>Водопровод по ул. Советская,  инв. № 0117</t>
  </si>
  <si>
    <t>Водопровод по ул. День Победы,  инв. № 0129</t>
  </si>
  <si>
    <t>Артезианская скважина в поле                 № 7613  поле 1 подъем,  инв. № 000000059</t>
  </si>
  <si>
    <t>Артезианская скважина в поле      № 7612 поле 1 подъем,  инв. № 000000060</t>
  </si>
  <si>
    <t>Артезианская скважина в поле      № 7615 поле 1 подъем,  инв. № 000000061</t>
  </si>
  <si>
    <t>Артезианская скважина в поле      № 7614 поле 1 подъем,  инв. № 000000062</t>
  </si>
  <si>
    <t>Артезианская скважина в поле      № 7611 поле 1 подъем,  инв. № 000000063</t>
  </si>
  <si>
    <t>Артезианская скважина № 6469 ст.Воронцовской,  инв. № 000000063</t>
  </si>
  <si>
    <t>Артезианская скважина № 2751 ст.Воронцовской,  инв. № 000000065</t>
  </si>
  <si>
    <t>Артезианская скважина № 21049 пос.Найдорф (холодильник),  инв. № 000000066</t>
  </si>
  <si>
    <t>Емкость мет. (на территор. в/з V=10м3)                      2 подъем,  инв. № 000000080</t>
  </si>
  <si>
    <t>Ограждение базы (Калитка, литер 1; ворота, литер 2; ворота, литер 3; забор, литер 4; забор, литер 6),  инв. № 0128</t>
  </si>
  <si>
    <t>Производственный блок (литер Б, Пристройка, литер Б1, Пристройка, литер Б2, Навес, литер Г, навес),  инв. № 0109</t>
  </si>
  <si>
    <t>Водопроводная линия ул.Городская, 4,685 км,  инв. № 000000307</t>
  </si>
  <si>
    <t>Артезианская скважина № 5028 (мощностью 500 куб.м./сут.),  инв. № 000000305</t>
  </si>
  <si>
    <t>закон КК от 28.07.2006 г. № 1096-КЗ, акт приема-передачи от 13.10.2006, постановление АНСП от 11.07.2011г. № 244 "О принятии…", решение суда.</t>
  </si>
  <si>
    <t>Артезианская скважина № 1153 (мощностью 500 куб.м./сут.), инв. № 000000306</t>
  </si>
  <si>
    <t>Теплотрасса 151 м, инв. № 000000349</t>
  </si>
  <si>
    <t>Здание Котельной № 33, инв. № 000000377</t>
  </si>
  <si>
    <t>Водопровод 113 м, инв. № 000000378</t>
  </si>
  <si>
    <t>Теплотрасса 49 м, инв. № 000000370</t>
  </si>
  <si>
    <t>Теплотрасса ГВС 49 м, инв. № 000000371</t>
  </si>
  <si>
    <t>Модульная котельная 200кВт:блок модуль,сети теплоснабжения 40м,сети водоснабжения 20м,сети самотечной конализации 3м,линия электропередач-30м,сети газоснабжения-53,5м, инв. № 000000379</t>
  </si>
  <si>
    <t>Производственная мастерская(в том числе), инв. № 000000365</t>
  </si>
  <si>
    <t>Водопровод, инв. № 000000367</t>
  </si>
  <si>
    <t>Теплотрасса, инв. № 000000359</t>
  </si>
  <si>
    <t>Здание Котельной № 34, инв. № 000000330</t>
  </si>
  <si>
    <t>Теплотрасса ул. Бежко 75 м в двухтрубном исполнении, инв. № 000000331</t>
  </si>
  <si>
    <t>Теплотрасса от ТК до здания почты 122 м в двухтрубном исполнении, инв. № 000000332</t>
  </si>
  <si>
    <t>Дымосос, инв. № 000000340</t>
  </si>
  <si>
    <t>Здание Котельной № 37, инв. № 000000350</t>
  </si>
  <si>
    <t>Дымовая труба, инв. № 000000357</t>
  </si>
  <si>
    <t>Теплотрасса 924м, инв. № 000000353</t>
  </si>
  <si>
    <t>Теплотрасса надземная(60м), инв. № 000000352</t>
  </si>
  <si>
    <t>Здание Котельной                           № 36, инв. № 000000389</t>
  </si>
  <si>
    <t>ЗданиеКотельной № 31, инв. № 000000388</t>
  </si>
  <si>
    <t>23:07:0101024:72</t>
  </si>
  <si>
    <t>23:07:0101024:74</t>
  </si>
  <si>
    <t>23-23-31/067/2010-159</t>
  </si>
  <si>
    <t>23:07:0101045:0:31</t>
  </si>
  <si>
    <t>23:07:0101045:136</t>
  </si>
  <si>
    <t>23-23-31/027/2010-289</t>
  </si>
  <si>
    <t>23:07:0101045:0:27</t>
  </si>
  <si>
    <t>23:07:0000000:2892</t>
  </si>
  <si>
    <t>23:07:0000000:2858</t>
  </si>
  <si>
    <t>23:07:0102006:106</t>
  </si>
  <si>
    <t>23:07:0103008:61</t>
  </si>
  <si>
    <t>23:07:0101009:101</t>
  </si>
  <si>
    <t>23:07:0103006:159</t>
  </si>
  <si>
    <t>23:07:0000000:2871</t>
  </si>
  <si>
    <t>23:07:0000000:2894</t>
  </si>
  <si>
    <t>23:07:0000000:2865</t>
  </si>
  <si>
    <t>23:07:0000000:2866</t>
  </si>
  <si>
    <t>23:07:0000000:2868</t>
  </si>
  <si>
    <t>23:07:0000000:2867</t>
  </si>
  <si>
    <t>23:07:0102006:107</t>
  </si>
  <si>
    <t>23:07:0000000:2870</t>
  </si>
  <si>
    <t>23:07:0103006:160</t>
  </si>
  <si>
    <t>23:07:0103001:40</t>
  </si>
  <si>
    <t>23-23-31/067/2010-163</t>
  </si>
  <si>
    <t>23:07:0101006:89</t>
  </si>
  <si>
    <t>23:07:0101042:252</t>
  </si>
  <si>
    <t>23-23-31/067/2010-161</t>
  </si>
  <si>
    <t>23-23-31/067/2010-165</t>
  </si>
  <si>
    <t>23-23-31/062/2010-348</t>
  </si>
  <si>
    <t>23-23-31/092/2011-459</t>
  </si>
  <si>
    <t>23-23-31/067/2010-167</t>
  </si>
  <si>
    <r>
      <t xml:space="preserve">Муниципальное бюджетное учреждение "Культура" Нововеличковского сельского поселения (МБУ "Культура" НСП)  ИНН 2330032364,                КПП 233001001,        ОГРН 1062330000556, ОКВЭД </t>
    </r>
    <r>
      <rPr>
        <b/>
        <sz val="12"/>
        <rFont val="Times New Roman"/>
        <family val="1"/>
        <charset val="204"/>
      </rPr>
      <t>90.04.3</t>
    </r>
  </si>
  <si>
    <t>Совет муниципального образования Нововеличковское сельское поселение в составе муниципального образования Динской район,                           ИНН 2330032011,           КПП 233001001,            ОГРН 1052316931292, ОКВЭД 75.11.32</t>
  </si>
  <si>
    <t>Раздел 2 реестра муниципальной собственности МО Нововеличковское сельское поселение в составе МО Динской район</t>
  </si>
  <si>
    <r>
      <rPr>
        <b/>
        <sz val="14"/>
        <color theme="1"/>
        <rFont val="Times New Roman"/>
        <family val="1"/>
        <charset val="204"/>
      </rPr>
      <t>муниципальное особо ценное движимое имущество</t>
    </r>
    <r>
      <rPr>
        <b/>
        <sz val="12"/>
        <color theme="1"/>
        <rFont val="Times New Roman"/>
        <family val="1"/>
        <charset val="204"/>
      </rPr>
      <t>,</t>
    </r>
    <r>
      <rPr>
        <sz val="12"/>
        <color theme="1"/>
        <rFont val="Times New Roman"/>
        <family val="1"/>
        <charset val="204"/>
      </rPr>
      <t xml:space="preserve"> находящееся в муниципальной собственности </t>
    </r>
    <r>
      <rPr>
        <b/>
        <sz val="12"/>
        <color theme="1"/>
        <rFont val="Times New Roman"/>
        <family val="1"/>
        <charset val="204"/>
      </rPr>
      <t>д</t>
    </r>
    <r>
      <rPr>
        <sz val="12"/>
        <color theme="1"/>
        <rFont val="Times New Roman"/>
        <family val="1"/>
        <charset val="204"/>
      </rPr>
      <t>вижимое имущество, либо иное не относящееся к недвижимости имущество, стоимость которого превышает размер, установленный решениями представительных органов соответствующих муниципальных образований, а также особо ценное движимое имущество, закрепленное за автономными и бюджетными муниципальными учреждениями по сосотоянию на 01.01.2018</t>
    </r>
  </si>
  <si>
    <r>
      <t>Братская могила 42 советских воинов, погибших в боях с фашистскими захватчиками, 1943 года (</t>
    </r>
    <r>
      <rPr>
        <b/>
        <sz val="10"/>
        <color theme="1"/>
        <rFont val="Times New Roman"/>
        <family val="1"/>
        <charset val="204"/>
      </rPr>
      <t>памятник истории и культуры</t>
    </r>
    <r>
      <rPr>
        <sz val="10"/>
        <color theme="1"/>
        <rFont val="Times New Roman"/>
        <family val="1"/>
        <charset val="204"/>
      </rPr>
      <t>)</t>
    </r>
  </si>
  <si>
    <r>
      <t>Скорбящая мать (</t>
    </r>
    <r>
      <rPr>
        <b/>
        <sz val="10"/>
        <color theme="1"/>
        <rFont val="Times New Roman"/>
        <family val="1"/>
        <charset val="204"/>
      </rPr>
      <t>памятник истории и культуры</t>
    </r>
    <r>
      <rPr>
        <sz val="10"/>
        <color theme="1"/>
        <rFont val="Times New Roman"/>
        <family val="1"/>
        <charset val="204"/>
      </rPr>
      <t>)</t>
    </r>
  </si>
  <si>
    <r>
      <t>Братская могила 241 советского воина, погибших в боях с фашистскими захватчиками, 1943 года (</t>
    </r>
    <r>
      <rPr>
        <b/>
        <sz val="10"/>
        <color theme="1"/>
        <rFont val="Times New Roman"/>
        <family val="1"/>
        <charset val="204"/>
      </rPr>
      <t>памятник истории и культуры</t>
    </r>
    <r>
      <rPr>
        <sz val="10"/>
        <color theme="1"/>
        <rFont val="Times New Roman"/>
        <family val="1"/>
        <charset val="204"/>
      </rPr>
      <t>)</t>
    </r>
  </si>
  <si>
    <r>
      <t>Братская могила 3 красных партизан и 2 красноармейцев, погибших за власть Советов годы гражданской войны, 1918-1920 годов (</t>
    </r>
    <r>
      <rPr>
        <b/>
        <sz val="10"/>
        <color theme="1"/>
        <rFont val="Times New Roman"/>
        <family val="1"/>
        <charset val="204"/>
      </rPr>
      <t>памятник истории и культуры</t>
    </r>
    <r>
      <rPr>
        <sz val="10"/>
        <color theme="1"/>
        <rFont val="Times New Roman"/>
        <family val="1"/>
        <charset val="204"/>
      </rPr>
      <t>)</t>
    </r>
  </si>
  <si>
    <r>
      <t>нежилое здание (</t>
    </r>
    <r>
      <rPr>
        <b/>
        <sz val="10"/>
        <color theme="1"/>
        <rFont val="Times New Roman"/>
        <family val="1"/>
        <charset val="204"/>
      </rPr>
      <t>памятник истории и культуры</t>
    </r>
    <r>
      <rPr>
        <sz val="10"/>
        <color theme="1"/>
        <rFont val="Times New Roman"/>
        <family val="1"/>
        <charset val="204"/>
      </rPr>
      <t>), инв. № 110112000000002</t>
    </r>
  </si>
  <si>
    <r>
      <t>Здание администрации Нововеличковского сельского поселения (сельсовет) (</t>
    </r>
    <r>
      <rPr>
        <b/>
        <sz val="10"/>
        <color theme="1"/>
        <rFont val="Times New Roman"/>
        <family val="1"/>
        <charset val="204"/>
      </rPr>
      <t>памятник истории и культуры</t>
    </r>
    <r>
      <rPr>
        <sz val="10"/>
        <color theme="1"/>
        <rFont val="Times New Roman"/>
        <family val="1"/>
        <charset val="204"/>
      </rPr>
      <t xml:space="preserve">), инв. № 000000000000002 </t>
    </r>
  </si>
  <si>
    <t>НС000022</t>
  </si>
  <si>
    <t>НС000001</t>
  </si>
  <si>
    <t>НС000016</t>
  </si>
  <si>
    <t>НЗ000002</t>
  </si>
  <si>
    <t>НС000017</t>
  </si>
  <si>
    <t>НС000018</t>
  </si>
  <si>
    <t>НС000025</t>
  </si>
  <si>
    <t>НС000026</t>
  </si>
  <si>
    <t>НС000003</t>
  </si>
  <si>
    <t>НС000004</t>
  </si>
  <si>
    <t>НС000005</t>
  </si>
  <si>
    <t>НС000006</t>
  </si>
  <si>
    <t>НС000007</t>
  </si>
  <si>
    <t>НС000009</t>
  </si>
  <si>
    <t>НС000010</t>
  </si>
  <si>
    <t>НС000012</t>
  </si>
  <si>
    <t>НС000013</t>
  </si>
  <si>
    <t>НС000014</t>
  </si>
  <si>
    <t>НС000015</t>
  </si>
  <si>
    <t>НС000024</t>
  </si>
  <si>
    <t>НС000023</t>
  </si>
  <si>
    <t>НЗ000027</t>
  </si>
  <si>
    <t>НЗ000028</t>
  </si>
  <si>
    <t>НС000029</t>
  </si>
  <si>
    <t>НС000030</t>
  </si>
  <si>
    <t>НЗ000031</t>
  </si>
  <si>
    <t>НС000019</t>
  </si>
  <si>
    <t>НС000020</t>
  </si>
  <si>
    <t>НС000021</t>
  </si>
  <si>
    <t>НС000032</t>
  </si>
  <si>
    <t>НС000033</t>
  </si>
  <si>
    <t>НС000034</t>
  </si>
  <si>
    <t>НС000035</t>
  </si>
  <si>
    <t>НЗ000036</t>
  </si>
  <si>
    <t>НЗ000037</t>
  </si>
  <si>
    <t>НЗ000038</t>
  </si>
  <si>
    <t>НЗ000039</t>
  </si>
  <si>
    <t>НЗ000040</t>
  </si>
  <si>
    <t>НС000041</t>
  </si>
  <si>
    <t>НС000054</t>
  </si>
  <si>
    <t>НС000055</t>
  </si>
  <si>
    <t>НС000056</t>
  </si>
  <si>
    <t>НС000057</t>
  </si>
  <si>
    <t>НС000060</t>
  </si>
  <si>
    <t>НС000063</t>
  </si>
  <si>
    <t>НС000064</t>
  </si>
  <si>
    <t>НС000066</t>
  </si>
  <si>
    <t>НС000067</t>
  </si>
  <si>
    <t>НС000068</t>
  </si>
  <si>
    <t>НС000069</t>
  </si>
  <si>
    <t>НС000070</t>
  </si>
  <si>
    <t>НС000071</t>
  </si>
  <si>
    <t>НС000072</t>
  </si>
  <si>
    <t>НС000073</t>
  </si>
  <si>
    <t>НС000074</t>
  </si>
  <si>
    <t>НС000075</t>
  </si>
  <si>
    <t>НС000076</t>
  </si>
  <si>
    <t>НС000077</t>
  </si>
  <si>
    <t>НС000078</t>
  </si>
  <si>
    <t>НС000079</t>
  </si>
  <si>
    <t>НС000080</t>
  </si>
  <si>
    <t>НС000083</t>
  </si>
  <si>
    <t>НС000084</t>
  </si>
  <si>
    <t>НЗ000042</t>
  </si>
  <si>
    <t>НЗ000043</t>
  </si>
  <si>
    <t>НЗ000044</t>
  </si>
  <si>
    <t>НЗ000045</t>
  </si>
  <si>
    <t>НЗ000046</t>
  </si>
  <si>
    <t>НС000047</t>
  </si>
  <si>
    <t>НС000048</t>
  </si>
  <si>
    <t>НС000049</t>
  </si>
  <si>
    <t>НС000050</t>
  </si>
  <si>
    <t>НС000051</t>
  </si>
  <si>
    <t>НЗ000052</t>
  </si>
  <si>
    <t>НЗ000053</t>
  </si>
  <si>
    <t>НС000058</t>
  </si>
  <si>
    <t>НС000059</t>
  </si>
  <si>
    <t>НЗ000061</t>
  </si>
  <si>
    <t>НЗ000062</t>
  </si>
  <si>
    <t>НЗ000065</t>
  </si>
  <si>
    <t>НЗ000081</t>
  </si>
  <si>
    <t>НС000082</t>
  </si>
  <si>
    <t>НС000085</t>
  </si>
  <si>
    <t>НЗ000086</t>
  </si>
  <si>
    <t>НС000087</t>
  </si>
  <si>
    <t>НС000088</t>
  </si>
  <si>
    <t>НС000089</t>
  </si>
  <si>
    <t>НЗ000090</t>
  </si>
  <si>
    <t>НЗ000091</t>
  </si>
  <si>
    <t>НС000092</t>
  </si>
  <si>
    <t>НС000093</t>
  </si>
  <si>
    <t>НЗ000094</t>
  </si>
  <si>
    <t>НС000095</t>
  </si>
  <si>
    <t>НС000096</t>
  </si>
  <si>
    <t>НС000097</t>
  </si>
  <si>
    <t>НЗ000098</t>
  </si>
  <si>
    <t>НС000099</t>
  </si>
  <si>
    <t>НС000100</t>
  </si>
  <si>
    <t>НС000101</t>
  </si>
  <si>
    <t>НЗ000102</t>
  </si>
  <si>
    <t>НЗ000103</t>
  </si>
  <si>
    <t>1.3 находящееся в муниципальной собственности недвижимое имущество (дороги)</t>
  </si>
  <si>
    <t>идентификационный номер</t>
  </si>
  <si>
    <t>гравий</t>
  </si>
  <si>
    <t>грунт</t>
  </si>
  <si>
    <t>асфальт</t>
  </si>
  <si>
    <t>03 214 814 ОП МП 001</t>
  </si>
  <si>
    <t>Дорога - протяженность гравий 0,35 км</t>
  </si>
  <si>
    <t>353212, Краснодарский край. Динской район, ст. Нововеличковская, пер. Вишневского</t>
  </si>
  <si>
    <t>закон КК от 21.07.2008 г. № 1551-КЗ                                                              акт приема-передачи муниципального имущества от 13.08.2008 г.,                                                                                        постанов</t>
  </si>
  <si>
    <t>03 214 814 ОП МП 002</t>
  </si>
  <si>
    <t>Дорога - протяженность гравий 0,6 км</t>
  </si>
  <si>
    <t>353212, Краснодарский край. Динской район, ст. Нововеличковская, пер. Вольный</t>
  </si>
  <si>
    <t>03 214 814 ОП МП 003</t>
  </si>
  <si>
    <t>Дорога - протяженность грунт 0,35 км</t>
  </si>
  <si>
    <t>353212, Краснодарский край. Динской район, ст. Нововеличковская, пер. Комсомольский</t>
  </si>
  <si>
    <t>03 214 814 ОП МП 004</t>
  </si>
  <si>
    <t>Дорога - протяженность грунт 0,5 км</t>
  </si>
  <si>
    <t>353212, Краснодарский край. Динской район, ст. Нововеличковская, пер. Первомайский</t>
  </si>
  <si>
    <t>03 214 814 ОП МП 005</t>
  </si>
  <si>
    <t>Дорога - протяженность грунт 1,0 км</t>
  </si>
  <si>
    <t>353212, Краснодарский край. Динской район, ст. Нововеличковская, пер. Речной</t>
  </si>
  <si>
    <t>03 214 814 ОП МП 006</t>
  </si>
  <si>
    <t>Дорога - протяженность грунт 0,4 км</t>
  </si>
  <si>
    <t>353212, Краснодарский край. Динской район, ст. Нововеличковская, пер. Тихий</t>
  </si>
  <si>
    <t>03 214 814 ОП МП 007</t>
  </si>
  <si>
    <t>Дорога - протяженность гравий 1,6 км</t>
  </si>
  <si>
    <t>353212, Краснодарский край. Динской район, ст. Нововеличковская, пер. Черкасский</t>
  </si>
  <si>
    <t>03 214 814 ОП МП 008</t>
  </si>
  <si>
    <t>Дорога - протяженность гравий 0,7 км</t>
  </si>
  <si>
    <t>353212, Краснодарский край. Динской район, ст. Нововеличковская, ул. Б. Хмельницкого</t>
  </si>
  <si>
    <t>03 214 814 ОП МП 009</t>
  </si>
  <si>
    <t>Дорога - протяженность асфальтобетон 1,4 км, гравий 0,3 км</t>
  </si>
  <si>
    <t>353212, Краснодарский край. Динской район, ст. Нововеличковская, ул. Бежко</t>
  </si>
  <si>
    <t>03 214 814 ОП МП 010</t>
  </si>
  <si>
    <t>Дорога - протяженность гравий 1,2 км грунт 0,45 км</t>
  </si>
  <si>
    <t>353212, Краснодарский край. Динской район, ст. Нововеличковская, ул. Братская</t>
  </si>
  <si>
    <t>03 214 814 ОП МП 011</t>
  </si>
  <si>
    <t>Дорога - протяженность грунт 0,5 км, гравий-1,0 км</t>
  </si>
  <si>
    <t>353212, Краснодарский край. Динской район, ст. Нововеличковская, ул. Веселая</t>
  </si>
  <si>
    <t>03 214 814 ОП МП 012</t>
  </si>
  <si>
    <t>Дорога - протяженность асфальтобетон 0,65 км, гравий 0,28 км</t>
  </si>
  <si>
    <t>353212, Краснодарский край. Динской район, ст. Нововеличковская, ул. Виноградная</t>
  </si>
  <si>
    <t>акт приема-передачи муниципального имущества от 13.08.2008 г.,                                                                                        постановление главы НСП от 22.08.2008 г. № 301</t>
  </si>
  <si>
    <t>03 214 814 ОП МП 013</t>
  </si>
  <si>
    <t>Дорога - протяженность грунт 0,7 км</t>
  </si>
  <si>
    <t>353212, Краснодарский край. Динской район, ст. Нововеличковская, ул. Вольная</t>
  </si>
  <si>
    <t>03 214 814 ОП МП 014</t>
  </si>
  <si>
    <t>Дорога - протяженность асфальтобетон -0,25 км, грунт 0,2 км</t>
  </si>
  <si>
    <t>353212, Краснодарский край. Динской район, ст. Нововеличковская, ул. Выгонная</t>
  </si>
  <si>
    <t>03 214 814 ОП МП 015</t>
  </si>
  <si>
    <t>Дорога - протяженность гравий 0,3 км, грунт 0,1 км</t>
  </si>
  <si>
    <t>353212, Краснодарский край. Динской район, ст. Нововеличковская, ул. Гоголя</t>
  </si>
  <si>
    <t>03 214 814 ОП МП 016</t>
  </si>
  <si>
    <t>Дорога - протяженность гравий 1,65 км</t>
  </si>
  <si>
    <t>353212, Краснодарский край. Динской район, ст. Нововеличковская, ул. Д.Бедного</t>
  </si>
  <si>
    <t>03 214 814 ОП МП 017</t>
  </si>
  <si>
    <t>Дорога - протяженность грунт 1,7 км, гравий 0,33 км</t>
  </si>
  <si>
    <t>353212, Краснодарский край. Динской район, ст. Нововеличковская, ул. День Победы</t>
  </si>
  <si>
    <t>03 214 814 ОП МП 018</t>
  </si>
  <si>
    <t>353212, Краснодарский край. Динской район, ст. Нововеличковская, ул. Заречная</t>
  </si>
  <si>
    <t>03 214 814 ОП МП 019</t>
  </si>
  <si>
    <t>Дорога - протяженность гравий 0,85 км</t>
  </si>
  <si>
    <t>353212, Краснодарский край. Динской район, ст. Нововеличковская, ул. Кавказская</t>
  </si>
  <si>
    <t>03 214 814 ОП МП 020</t>
  </si>
  <si>
    <t>Дорога - протяженность гравий 1,1км, грунт 0,85 км</t>
  </si>
  <si>
    <t>353212, Краснодарский край. Динской район, ст. Нововеличковская, ул. Казачья</t>
  </si>
  <si>
    <t>03 214 814 ОП МП 021</t>
  </si>
  <si>
    <t>Дорога - протяженность гравий 1,2 км, грунт 0,4 км</t>
  </si>
  <si>
    <t>353212, Краснодарский край. Динской район, ст. Нововеличковская, ул.Колхозная</t>
  </si>
  <si>
    <t>03 214 814 ОП МП 022</t>
  </si>
  <si>
    <t>Дорога - протяженность гравий 1,8 км</t>
  </si>
  <si>
    <t>353212, Краснодарский край. Динской район, ст. Нововеличковская, ул. Коммунаров</t>
  </si>
  <si>
    <t>03 214 814 ОП МП 023</t>
  </si>
  <si>
    <t>Дорога - протяженность гравий 0,2 км, грунт 0,1 км</t>
  </si>
  <si>
    <t>353212, Краснодарский край. Динской район, ст. Нововеличковская, ул. Комсомольская</t>
  </si>
  <si>
    <t>03 214 814 ОП МП 024</t>
  </si>
  <si>
    <t>Дорога - протяженность грунт 0,1 км</t>
  </si>
  <si>
    <t>353212, Краснодарский край. Динской район, ст. Нововеличковская, пер. Короткий тупик</t>
  </si>
  <si>
    <t>03 214 814 ОП МП 025</t>
  </si>
  <si>
    <t>Дорога - протяженность асфальтобетон  2,0 км, 0,28-грунт</t>
  </si>
  <si>
    <t>353212, Краснодарский край. Динской район, ст. Нововеличковская, ул. Красная</t>
  </si>
  <si>
    <t>03 214 814 ОП МП 026</t>
  </si>
  <si>
    <t>Дорога - протяженность гравий 1,1 км</t>
  </si>
  <si>
    <t>353212, Краснодарский край. Динской район, ст. Нововеличковская, ул. Красноармейская</t>
  </si>
  <si>
    <t>03 214 814 ОП МП 027</t>
  </si>
  <si>
    <t>Дорога - протяженность асфальтобетон -0,15 км, гравий 0,8 км, грунт 0,7 км</t>
  </si>
  <si>
    <t>353212, Краснодарский край. Динской район, ст. Нововеличковская, ул. Краснодарская</t>
  </si>
  <si>
    <t>03 214 814 ОП МП 028</t>
  </si>
  <si>
    <t>Дорога - протяженность гравий 0,3 км грунт 1,8 км</t>
  </si>
  <si>
    <t>353212, Краснодарский край. Динской район, ст. Нововеличковская, ул. Крупской</t>
  </si>
  <si>
    <t>03 214 814 ОП МП 029</t>
  </si>
  <si>
    <t>Дорога - протяженность гравий 0,8 км грунт 0,3 км</t>
  </si>
  <si>
    <t>353212, Краснодарский край. Динской район, ст. Нововеличковская, ул. Курганная</t>
  </si>
  <si>
    <t>03 214 814 ОП МП 030</t>
  </si>
  <si>
    <t>Дорога - протяженность грунт 0,25 км</t>
  </si>
  <si>
    <t>353212, Краснодарский край. Динской район, ст. Нововеличковская, ул. Лазо</t>
  </si>
  <si>
    <t>03 214 814 ОП МП 031</t>
  </si>
  <si>
    <t>353212, Краснодарский край. Динской район, ст. Нововеличковская, ул. Леваневского</t>
  </si>
  <si>
    <t>03 214 814 ОП МП 032</t>
  </si>
  <si>
    <t>Дорога - протяженность гравий 2,1 км</t>
  </si>
  <si>
    <t>353212, Краснодарский край. Динской район, ст. Нововеличковская, ул. Ленина</t>
  </si>
  <si>
    <t>03 214 814 ОП МП 033</t>
  </si>
  <si>
    <t>353212, Краснодарский край. Динской район, ст. Нововеличковская, ул.Лермонтова</t>
  </si>
  <si>
    <t>03 214 814 ОП МП 034</t>
  </si>
  <si>
    <t>Дорога - протяженность асфальтобетон -1,1 км, гравий-0,2 км, грунт-0,35 км</t>
  </si>
  <si>
    <t>353212, Краснодарский край. Динской район, ст. Нововеличковская, ул. Луначарского</t>
  </si>
  <si>
    <t>03 214 814 ОП МП 035</t>
  </si>
  <si>
    <t>Дорога - протяженность грунт 0,65 км</t>
  </si>
  <si>
    <t>353212, Краснодарский край. Динской район, ст. Нововеличковская, ул. Медведовская</t>
  </si>
  <si>
    <t>03 214 814 ОП МП 036</t>
  </si>
  <si>
    <t>Дорога - протяженность грунт 0,75 км</t>
  </si>
  <si>
    <t>353212, Краснодарский край. Динской район, ст. Нововеличковская, ул. Мышастовская</t>
  </si>
  <si>
    <t>03 214 814 ОП МП 037</t>
  </si>
  <si>
    <t>Дорога - протяженность гравий 0,75 км</t>
  </si>
  <si>
    <t>353212, Краснодарский край. Динской район, ст. Нововеличковская, ул. Набережная</t>
  </si>
  <si>
    <t>03 214 814 ОП МП 038</t>
  </si>
  <si>
    <t>Дорога - протяженность асфальтобетон 0,3 км, грунт 0,4 км</t>
  </si>
  <si>
    <t>353212, Краснодарский край, Динской район, ст. Нововеличковская, ул. Невского</t>
  </si>
  <si>
    <t>03 214 814 ОП МП 039</t>
  </si>
  <si>
    <t>Дорога - протяженность гравий 0,28 км</t>
  </si>
  <si>
    <t>353212, Краснодарский край. Динской район, ст. Нововеличковская, ул. Некрасова</t>
  </si>
  <si>
    <t>03 214 814 ОП МП 040</t>
  </si>
  <si>
    <t>Дорога - протяженность гравий 1,7 км</t>
  </si>
  <si>
    <t>353212, Краснодарский край. Динской район, ст. Нововеличковская, ул. Нижняя</t>
  </si>
  <si>
    <t>03 214 814 ОП МП 041</t>
  </si>
  <si>
    <t>Дорога - протяженность грунт 1,2 км</t>
  </si>
  <si>
    <t>353212, Краснодарский край. Динской район, ст. Нововеличковская, ул. Октябрьская</t>
  </si>
  <si>
    <t>03 214 814 ОП МП 042</t>
  </si>
  <si>
    <t>Дорога - протяженность гравий 0,2 км, грунт 0,35 км</t>
  </si>
  <si>
    <t>353212, Краснодарский край. Динской район, ст. Нововеличковская, ул. Перовской</t>
  </si>
  <si>
    <t>03 214 814 ОП МП 043</t>
  </si>
  <si>
    <t>353212, Краснодарский край. Динской район, ст. Нововеличковская, ул. Петровского</t>
  </si>
  <si>
    <t>03 214 814 ОП МП 044</t>
  </si>
  <si>
    <t>353212, Краснодарский край. Динской район, ст. Нововеличковская, ул. Пионерская</t>
  </si>
  <si>
    <t>03 214 814 ОП МП 045</t>
  </si>
  <si>
    <t>Дорога - протяженность грунт 1,0 км, гравий-0,3 км</t>
  </si>
  <si>
    <t xml:space="preserve">353212, Краснодарский край. Динской район, ст. Нововеличковская, ул. Плеханова </t>
  </si>
  <si>
    <t>03 214 814 ОП МП 046</t>
  </si>
  <si>
    <t>Дорога - протяженность гравий 3,85 км</t>
  </si>
  <si>
    <t>353212, Краснодарский край. Динской район, ст. Нововеличковская, ул.Пролетарская</t>
  </si>
  <si>
    <t>03 214 814 ОП МП 047</t>
  </si>
  <si>
    <t>353212, Краснодарский край. Динской район, ст. Нововеличковская, ул. Прямая</t>
  </si>
  <si>
    <t>03 214 814 ОП МП 048</t>
  </si>
  <si>
    <t>Дорога - протяженность грунт 1,4 км</t>
  </si>
  <si>
    <t>353212, Краснодарский край. Динской район, ст. Нововеличковская, ул. Пушкина</t>
  </si>
  <si>
    <t>03 214 814 ОП МП 049</t>
  </si>
  <si>
    <t>Дорога - протяженность гравий 1,0 км грунт 0,4 км</t>
  </si>
  <si>
    <t>353212, Краснодарский край. Динской район, ст. Нововеличковская, ул. Ровная</t>
  </si>
  <si>
    <t>03 214 814 ОП МП 050</t>
  </si>
  <si>
    <t>Дорога - протяженность грунт 3,85км</t>
  </si>
  <si>
    <t>353212, Краснодарский край. Динской район, ст. Нововеличковская, ул. Садовая</t>
  </si>
  <si>
    <t>03 214 814 ОП МП 051</t>
  </si>
  <si>
    <t>Дорога - протяженность асфальтобетон 0,35 км гравий   2,0 км</t>
  </si>
  <si>
    <t>353212, Краснодарский край. Динской район, ст. Нововеличковская, ул. Свердлова</t>
  </si>
  <si>
    <t>03 214 814 ОП МП 052</t>
  </si>
  <si>
    <t>353212, Краснодарский край. Динской район, ст. Нововеличковская, ул. Северная</t>
  </si>
  <si>
    <t>03 214 814 ОП МП 053</t>
  </si>
  <si>
    <t>Дорога - протяженность грунт 0,28 км</t>
  </si>
  <si>
    <t>353212, Краснодарский край. Динской район, ст. Нововеличковская, ул. Седина</t>
  </si>
  <si>
    <t>03 214 814 ОП МП 054</t>
  </si>
  <si>
    <t>Дорога - протяженность гравий 1,0 км, грунт 1,2 км</t>
  </si>
  <si>
    <t>353212, Краснодарский край. Динской район, ст. Нововеличковская, ул. Советская</t>
  </si>
  <si>
    <t>03 214 814 ОП МП 055</t>
  </si>
  <si>
    <t>Дорога - протяженность асфальтобетон -2,0 км, гравий 1,0 км, грунт 1,0 км</t>
  </si>
  <si>
    <t>353212, Краснодарский край. Динской район, ст. Нововеличковская, ул. Степная</t>
  </si>
  <si>
    <t>03 214 814 ОП МП 056</t>
  </si>
  <si>
    <t>Дорога - протяженность асфальтобетон -0,8 км, грунт 1,0 км</t>
  </si>
  <si>
    <t>353212, Краснодарский край. Динской район, ст. Нововеличковская, ул. Толстого</t>
  </si>
  <si>
    <t>03 214 814 ОП МП 057</t>
  </si>
  <si>
    <t>353212, Краснодарский край. Динской район, ст. Нововеличковская, ул. Тургенева</t>
  </si>
  <si>
    <t>03 214 814 ОП МП 058</t>
  </si>
  <si>
    <t>Дорога - протяженность гравий 1,5 км, грунт 0,75 км</t>
  </si>
  <si>
    <t>353212, Краснодарский край. Динской район, ст. Нововеличковская, ул. Фрунзе</t>
  </si>
  <si>
    <t>03 214 814 ОП МП 059</t>
  </si>
  <si>
    <t>Дорога - протяженность гравий 0,2 км, грунт 0,6 км</t>
  </si>
  <si>
    <t>353212, Краснодарский край. Динской район, ст. Нововеличковская, ул. Фурманова</t>
  </si>
  <si>
    <t>03 214 814 ОП МП 060</t>
  </si>
  <si>
    <t>353212, Краснодарский край. Динской район, ст. Нововеличковская, ул. Чапаева</t>
  </si>
  <si>
    <t>03 214 814 ОП МП 061</t>
  </si>
  <si>
    <t>Дорога - протяженность гравий 1,0 грунт 0,7 км</t>
  </si>
  <si>
    <t>353212, Краснодарский край. Динской район, ст. Нововеличковская, ул. Шаумяна</t>
  </si>
  <si>
    <t>03 214 814 ОП МП 062</t>
  </si>
  <si>
    <t>Дорога - протяженность гравий 0,65 км, грунт 0,65 км</t>
  </si>
  <si>
    <t>353212, Краснодарский край. Динской район, ст. Нововеличковская, ул. Шевченко</t>
  </si>
  <si>
    <t>03 214 814 ОП МП 063</t>
  </si>
  <si>
    <t>Дорога - протяженность гравий 0,8 км грунт 0,25 км</t>
  </si>
  <si>
    <t>353212, Краснодарский край. Динской район, ст. Нововеличковская, ул. Широкая</t>
  </si>
  <si>
    <t>03 214 814 ОП МП 064</t>
  </si>
  <si>
    <t>353212, Краснодарский край. Динской район, ст. Нововеличковская, ул. Школьная</t>
  </si>
  <si>
    <t>03 214 814 ОП МП 065</t>
  </si>
  <si>
    <t>Дорога - протяженность гравий 1,0 км, грунт 0,8 км</t>
  </si>
  <si>
    <t>353212, Краснодарский край. Динской район, ст. Нововеличковская, ул. Энгельса</t>
  </si>
  <si>
    <t>03 214 814 ОП МП 066</t>
  </si>
  <si>
    <t>Дорога - протяженность гравий 0,8 км</t>
  </si>
  <si>
    <t>353212, Краснодарский край. Динской район, ст. Нововеличковская, ул. Южная</t>
  </si>
  <si>
    <t>03 214 814 ОП МП 067</t>
  </si>
  <si>
    <t>Дорога-протяженность асфальтобетон -    0,95 км</t>
  </si>
  <si>
    <t>353212, Краснодарский край. Динской район, ст. Нововеличковская, ул. Таманская</t>
  </si>
  <si>
    <t>03 214 814 ОП МП 068</t>
  </si>
  <si>
    <t>Дорога - протяженность грунт 0,15 км</t>
  </si>
  <si>
    <t>353212, Краснодарский край. Динской район, ст. Нововеличковская, пер. Гагарина</t>
  </si>
  <si>
    <t>03 214 814 ОП МП 069</t>
  </si>
  <si>
    <t>Дорога - протяженность грунт 0,2 км</t>
  </si>
  <si>
    <t>353212, Краснодарский край. Динской район, ст. Нововеличковская, пер. Виноградный</t>
  </si>
  <si>
    <t>03 214 814 ОП МП 070</t>
  </si>
  <si>
    <t>Дорога - протяженность асфальтобетон 2,0 км, грунт 0,1 км</t>
  </si>
  <si>
    <t>353213, Краснодарский край, Динской район, ст. Воронцовская, ул. Красная</t>
  </si>
  <si>
    <t>03 214 814 ОП МП 071</t>
  </si>
  <si>
    <t>Дорога - протяженность асфальтобетон 2,0 км, грунт 0,15 км</t>
  </si>
  <si>
    <t>353213, Краснодарский край, Динской район, ст. Воронцовская, ул. Ровная</t>
  </si>
  <si>
    <t>03 214 814 ОП МП 072</t>
  </si>
  <si>
    <t xml:space="preserve">Дорога - протяженность асфальтобетон 2,0 км </t>
  </si>
  <si>
    <t>353213, Краснодарский край, Динской район, ст. Воронцовская, ул. Колхозная</t>
  </si>
  <si>
    <t>03 214 814 ОП МП 073</t>
  </si>
  <si>
    <t>Дорога - протяженность асфальтобетон 0,35 км, грунт 0,5 км</t>
  </si>
  <si>
    <t>353213, Краснодарский край, Динской район, ст. Воронцовская, ул. Пушкина</t>
  </si>
  <si>
    <t>акт о приемке вып-х работ № 1-К-002-2/К от 15.07.2011г.; акт о приемке вып-х работ № 1-К-002-2/М от 15.07.2011г.</t>
  </si>
  <si>
    <t>03 214 814 ОП МП 074</t>
  </si>
  <si>
    <t>Дорога - протяженность асфальтобетон  0,8 км</t>
  </si>
  <si>
    <t>353213, Краснодарский край, Динской район, ст. Воронцовская, ул. Выгонная</t>
  </si>
  <si>
    <t>03 214 814 ОП МП 075</t>
  </si>
  <si>
    <t>Дорога - протяженность асфальтобетон 2,0 км, гравий 0,1км</t>
  </si>
  <si>
    <t>353213, Краснодарский край, Динской район, ст. Воронцовская, ул. Горького</t>
  </si>
  <si>
    <t>03 214 814 ОП МП 076</t>
  </si>
  <si>
    <t>Дорога - протяженность асфальтобетон 0,3 км, гравий 0,3 км</t>
  </si>
  <si>
    <t>353213, Краснодарский край, Динской район, ст. Воронцовская, ул. Космонавтов</t>
  </si>
  <si>
    <t>03 214 814 ОП МП 077</t>
  </si>
  <si>
    <t>Дорога - протяженность асфальтобетон 0,15 км, гравий 0,6 км</t>
  </si>
  <si>
    <t>353213, Краснодарский край, Динской район, ст. Воронцовская, ул. Ленина</t>
  </si>
  <si>
    <t>03 214 814 ОП МП 078</t>
  </si>
  <si>
    <t>Дорога - протяженность гравий 0,2 км, грунт 0,4 км</t>
  </si>
  <si>
    <t>353213, Краснодарский край, Динской район, ст. Воронцовская, ул. Социалистичекая</t>
  </si>
  <si>
    <t>03 214 814 ОП МП 079</t>
  </si>
  <si>
    <t>Дорога - протяженность гравий 0,3 км</t>
  </si>
  <si>
    <t>03 214 814 ОП МП 080</t>
  </si>
  <si>
    <t>Дорога - протяженность грунт 0,3 км</t>
  </si>
  <si>
    <t>353213, Краснодарский край, Динской район, ст. Воронцовская, пер. Вольный</t>
  </si>
  <si>
    <t>03 214 814 ОП МП 081</t>
  </si>
  <si>
    <t>353213, Краснодарский край, Динской район, ст. Воронцовская, ул. Крайняя</t>
  </si>
  <si>
    <t>03 214 814 ОП МП 082</t>
  </si>
  <si>
    <t>353213, Краснодарский край, Динской район, ст. Воронцовская, ул. Угольная</t>
  </si>
  <si>
    <t>03 214 814 ОП МП 083</t>
  </si>
  <si>
    <t>353213, Краснодарский край, Динской район, ст. Воронцовская, ул. Прямая</t>
  </si>
  <si>
    <t>03 214 814 ОП МП 084</t>
  </si>
  <si>
    <t>353213, Краснодарский край, Динской район, ст. Воронцовская, ул. Трудовая</t>
  </si>
  <si>
    <t>03 214 814 ОП МП 085</t>
  </si>
  <si>
    <t>353213, Краснодарский край, Динской район, ст. Воронцовская, ул. Крупской</t>
  </si>
  <si>
    <t>03 214 814 ОП МП 086</t>
  </si>
  <si>
    <t>Дорога - протяженность асфальтобетон 0,1 км</t>
  </si>
  <si>
    <t>353213, Краснодарский край, Динской район, ст. Воронцовская, пер. Горького</t>
  </si>
  <si>
    <t>03 214 814 ОП МП 087</t>
  </si>
  <si>
    <t>353213, Краснодарский край, Динской район, ст. Воронцовская, пер. Ровный</t>
  </si>
  <si>
    <t>03 214 814 ОП МП 088</t>
  </si>
  <si>
    <t>353213, Краснодарский край, Динской район, ст. Воронцовская, пер. Космонавтов</t>
  </si>
  <si>
    <t>03 214 814 ОП МП 089</t>
  </si>
  <si>
    <t xml:space="preserve">Дорога - протяженность асфальтобетон 2,2 км </t>
  </si>
  <si>
    <t xml:space="preserve">353216, Краснодарский край, Динской район, п. Найдорф, ул. Красная </t>
  </si>
  <si>
    <t>03 214 814 ОП МП 090</t>
  </si>
  <si>
    <t>Дорога - протяженность асфальтобетон 0,8 км</t>
  </si>
  <si>
    <t>353216, Краснодарский край, Динской район, п. Найдорф, ул. Центральная</t>
  </si>
  <si>
    <t>03 214 814 ОП МП 091</t>
  </si>
  <si>
    <t>Дорога - протяженность асфальтобетон 0,5 км, гравий 0,7 км</t>
  </si>
  <si>
    <t>353216, Краснодарский край, Динской район, п. Найдорф, ул. Крайняя</t>
  </si>
  <si>
    <t>03 214 814 ОП МП 092</t>
  </si>
  <si>
    <t>353216, Краснодарский край, Динской район, п. Найдорф, ул. Береговая</t>
  </si>
  <si>
    <t>03 214 814 ОП МП 093</t>
  </si>
  <si>
    <t>Дорога - протяженность гравий 0,3 км, грунт 1,5 км</t>
  </si>
  <si>
    <t xml:space="preserve">353216, Краснодарский край, Динской район, п. Найдорф, ул. Садовая </t>
  </si>
  <si>
    <t>03 214 814 ОП МП 094</t>
  </si>
  <si>
    <t>353216, Краснодарский край, Динской район, п. Найдорф, ул. Вишневая</t>
  </si>
  <si>
    <t>03 214 814 ОП МП 095</t>
  </si>
  <si>
    <t xml:space="preserve">353216, Краснодарский край, Динской район, п. Найдорф, пер. Крайний </t>
  </si>
  <si>
    <t>03 214 814 ОП МП 096</t>
  </si>
  <si>
    <t>Дорога - протяженность гравий 0,1 км</t>
  </si>
  <si>
    <t>353216, Краснодарский край, Динской район, п. Найдорф, ул. Тепличная</t>
  </si>
  <si>
    <t>03 214 814 ОП МП 097</t>
  </si>
  <si>
    <t>Дорога - протяженность асфальтобетон 0,15 км</t>
  </si>
  <si>
    <t>353216, Краснодарский край, Динской район, п. Найдорф, пер. Земляничный</t>
  </si>
  <si>
    <t>03 214 814 ОП МП 098</t>
  </si>
  <si>
    <t>Дорога - протяженность асфальтобетон 0,15 км, гравий 0,2 км</t>
  </si>
  <si>
    <t>353216, Краснодарский край, Динской район, п. Найдорф, ул. Набережная</t>
  </si>
  <si>
    <t>03 214 814 ОП МП 099</t>
  </si>
  <si>
    <t>Дорога - протяженность гравий 0,4 км</t>
  </si>
  <si>
    <t>353216, Краснодарский край, Динской район, п. Найдорф, ул. Студенческая</t>
  </si>
  <si>
    <t>03 214 814 ОП МП 100</t>
  </si>
  <si>
    <t>Дорога - протяженность асфальтобетон  0,9 км</t>
  </si>
  <si>
    <t>353216, Краснодарский край, Динской район, п. Найдорф, ул. Земляничная</t>
  </si>
  <si>
    <t>03 214 814 ОП МП 101</t>
  </si>
  <si>
    <t>Дорога - протяженность асфальтобетон  0,3 км</t>
  </si>
  <si>
    <t>353216, Краснодарский край, Динской район, п. Найдорф, ул. Юности</t>
  </si>
  <si>
    <t>03 214 814 ОП МП 102</t>
  </si>
  <si>
    <t>353216, Краснодарский край, Динской район, п. Найдорф, ул. Цветочная</t>
  </si>
  <si>
    <t>03 214 814 ОП МП 103</t>
  </si>
  <si>
    <t xml:space="preserve">353216, Краснодарский край, Динской район, п. Найдорф, ул.Короткая </t>
  </si>
  <si>
    <t>03 214 814 ОП МП 104</t>
  </si>
  <si>
    <t xml:space="preserve">Дорога - протяженность асфальтобетон  0,2 км </t>
  </si>
  <si>
    <t>353216, Краснодарский край, Динской район, п. Найдорф, ул. Школьная</t>
  </si>
  <si>
    <t>03 214 814 ОП МП 105</t>
  </si>
  <si>
    <t>Дорога - протяженность асфальтобетон 0,1км</t>
  </si>
  <si>
    <t xml:space="preserve">353216, Краснодарский край, Динской район, п. Найдорф, пер. Зеленый </t>
  </si>
  <si>
    <t>03 214 814 ОП МП 106</t>
  </si>
  <si>
    <t>353216, Краснодарский край, Динской район, п. Найдорф, ул. Мира</t>
  </si>
  <si>
    <t>03 214 814 ОП МП 107</t>
  </si>
  <si>
    <t>Дорога - протяженность асфальтобетон 0,3 км</t>
  </si>
  <si>
    <t>353216, Краснодарский край, Динской район, п. Дальний, ул. Зеленая</t>
  </si>
  <si>
    <t>03 214 814 ОП МП 108</t>
  </si>
  <si>
    <t>Дорога - протяженность асфальтобетон 0,9 км</t>
  </si>
  <si>
    <t>353216, Краснодарский край, Динской район, п. Дальний, ул. Центральная</t>
  </si>
  <si>
    <t>03 214 814 ОП МП 109</t>
  </si>
  <si>
    <t>353216, Краснодарский край, Динской район, п. Дальний, ул. Набережная</t>
  </si>
  <si>
    <t>03 214 814 ОП МП 110</t>
  </si>
  <si>
    <t xml:space="preserve">Дорога - протяженностьасфальтобетон  0,05 км </t>
  </si>
  <si>
    <t>353216, Краснодарский край, Динской район, п. Дальний, пер. Степной</t>
  </si>
  <si>
    <t>03 214 814 ОП МП 111</t>
  </si>
  <si>
    <t>353212, Краснодарский край. Динской район, ст. Нововеличковская, Проезд Выгонный</t>
  </si>
  <si>
    <t>03 214 814 ОП МП 112</t>
  </si>
  <si>
    <t xml:space="preserve">Дорога - протяженность асфальтобетон 0,78 км </t>
  </si>
  <si>
    <t>353212, Краснодарский край. Динской район, ст. Нововеличковская, ул. Короткая</t>
  </si>
  <si>
    <t>03 214 814 ОП МП 113</t>
  </si>
  <si>
    <t>Дорога - протяженность асфальтобетон 1,416 км</t>
  </si>
  <si>
    <t>353213, Краснодарский край, Динской район, ст. Воронцовская, ул. Краснодарская</t>
  </si>
  <si>
    <t>Решение Совета от 02.04.2012 г. № 254-29/2</t>
  </si>
  <si>
    <t>03 214 814 ОП МП 114</t>
  </si>
  <si>
    <t>Автомобильная дорога Нововеличковская-Воронцовская, протяженность-1220м, асфальтобетон-0,485 км, черный гравий-0,735 км</t>
  </si>
  <si>
    <t>353212, Краснодарский край, Динской район, ст. Нововеличковская, ул. Бежко до объездной дороги</t>
  </si>
  <si>
    <t xml:space="preserve">акт приема-передачи муниципального имущества закрепляемого НСП за адм НСП по состоянию на 26.01.2008 год от 26.01.2008 г. </t>
  </si>
  <si>
    <t>Сведения о правообладателе недвижимого имущества, реестровый номер правообладателя, вид права</t>
  </si>
  <si>
    <t>НД000001</t>
  </si>
  <si>
    <t>НД000002</t>
  </si>
  <si>
    <t>НД000003</t>
  </si>
  <si>
    <t>НД000004</t>
  </si>
  <si>
    <t>НД000005</t>
  </si>
  <si>
    <t>НД000006</t>
  </si>
  <si>
    <t>НД000007</t>
  </si>
  <si>
    <t>НД000008</t>
  </si>
  <si>
    <t>НД000009</t>
  </si>
  <si>
    <t>НД000010</t>
  </si>
  <si>
    <t>НД000011</t>
  </si>
  <si>
    <t>НД000012</t>
  </si>
  <si>
    <t>НД000013</t>
  </si>
  <si>
    <t>НД000014</t>
  </si>
  <si>
    <t>НД000015</t>
  </si>
  <si>
    <t>НД000016</t>
  </si>
  <si>
    <t>НД000017</t>
  </si>
  <si>
    <t>НД000018</t>
  </si>
  <si>
    <t>НД000019</t>
  </si>
  <si>
    <t>НД000020</t>
  </si>
  <si>
    <t>НД000021</t>
  </si>
  <si>
    <t>НД000022</t>
  </si>
  <si>
    <t>НД000023</t>
  </si>
  <si>
    <t>НД000024</t>
  </si>
  <si>
    <t>НД000025</t>
  </si>
  <si>
    <t>НД000026</t>
  </si>
  <si>
    <t>НД000027</t>
  </si>
  <si>
    <t>НД000028</t>
  </si>
  <si>
    <t>НД000029</t>
  </si>
  <si>
    <t>НД000030</t>
  </si>
  <si>
    <t>НД000031</t>
  </si>
  <si>
    <t>НД000032</t>
  </si>
  <si>
    <t>НД000033</t>
  </si>
  <si>
    <t>НД000034</t>
  </si>
  <si>
    <t>НД000035</t>
  </si>
  <si>
    <t>НД000036</t>
  </si>
  <si>
    <t>НД000037</t>
  </si>
  <si>
    <t>НД000038</t>
  </si>
  <si>
    <t>НД000039</t>
  </si>
  <si>
    <t>НД000040</t>
  </si>
  <si>
    <t>НД000041</t>
  </si>
  <si>
    <t>НД000042</t>
  </si>
  <si>
    <t>НД000043</t>
  </si>
  <si>
    <t>НД000044</t>
  </si>
  <si>
    <t>НД000045</t>
  </si>
  <si>
    <t>НД000046</t>
  </si>
  <si>
    <t>НД000047</t>
  </si>
  <si>
    <t>НД000048</t>
  </si>
  <si>
    <t>НД000049</t>
  </si>
  <si>
    <t>НД000050</t>
  </si>
  <si>
    <t>НД000051</t>
  </si>
  <si>
    <t>НД000052</t>
  </si>
  <si>
    <t>НД000053</t>
  </si>
  <si>
    <t>НД000054</t>
  </si>
  <si>
    <t>НД000055</t>
  </si>
  <si>
    <t>НД000056</t>
  </si>
  <si>
    <t>НД000057</t>
  </si>
  <si>
    <t>НД000058</t>
  </si>
  <si>
    <t>НД000059</t>
  </si>
  <si>
    <t>НД000060</t>
  </si>
  <si>
    <t>НД000061</t>
  </si>
  <si>
    <t>НД000062</t>
  </si>
  <si>
    <t>НД000063</t>
  </si>
  <si>
    <t>НД000064</t>
  </si>
  <si>
    <t>НД000065</t>
  </si>
  <si>
    <t>НД000066</t>
  </si>
  <si>
    <t>НД000067</t>
  </si>
  <si>
    <t>НД000068</t>
  </si>
  <si>
    <t>НД000069</t>
  </si>
  <si>
    <t>НД000070</t>
  </si>
  <si>
    <t>НД000071</t>
  </si>
  <si>
    <t>НД000072</t>
  </si>
  <si>
    <t>НД000073</t>
  </si>
  <si>
    <t>НД000074</t>
  </si>
  <si>
    <t>НД000075</t>
  </si>
  <si>
    <t>НД000076</t>
  </si>
  <si>
    <t>НД000077</t>
  </si>
  <si>
    <t>НД000078</t>
  </si>
  <si>
    <t>НД000079</t>
  </si>
  <si>
    <t>НД000080</t>
  </si>
  <si>
    <t>НД000081</t>
  </si>
  <si>
    <t>НД000082</t>
  </si>
  <si>
    <t>НД000083</t>
  </si>
  <si>
    <t>НД000084</t>
  </si>
  <si>
    <t>НД000085</t>
  </si>
  <si>
    <t>НД000086</t>
  </si>
  <si>
    <t>НД000087</t>
  </si>
  <si>
    <t>НД000088</t>
  </si>
  <si>
    <t>НД000089</t>
  </si>
  <si>
    <t>НД000090</t>
  </si>
  <si>
    <t>НД000091</t>
  </si>
  <si>
    <t>НД000092</t>
  </si>
  <si>
    <t>НД000093</t>
  </si>
  <si>
    <t>НД000094</t>
  </si>
  <si>
    <t>НД000095</t>
  </si>
  <si>
    <t>НД000096</t>
  </si>
  <si>
    <t>НД000097</t>
  </si>
  <si>
    <t>НД000098</t>
  </si>
  <si>
    <t>НД000099</t>
  </si>
  <si>
    <t>НД000100</t>
  </si>
  <si>
    <t>НД000101</t>
  </si>
  <si>
    <t>НД000102</t>
  </si>
  <si>
    <t>НД000103</t>
  </si>
  <si>
    <t>НД000104</t>
  </si>
  <si>
    <t>НД000105</t>
  </si>
  <si>
    <t>НД000106</t>
  </si>
  <si>
    <t>НД000107</t>
  </si>
  <si>
    <t>НД000108</t>
  </si>
  <si>
    <t>НД000109</t>
  </si>
  <si>
    <t>НД000110</t>
  </si>
  <si>
    <t>НД000111</t>
  </si>
  <si>
    <t>НД000112</t>
  </si>
  <si>
    <t>НД000113</t>
  </si>
  <si>
    <t>НД000114</t>
  </si>
  <si>
    <t>Протяженность, км</t>
  </si>
  <si>
    <t>23:07:0104000:1085</t>
  </si>
  <si>
    <t>земельный участок под Кладбищем № 2</t>
  </si>
  <si>
    <t>353212, Краснодарский край, Динской район, ст. Нововеличковская, 40м на восток от пересечения улиц Степной и Таманской</t>
  </si>
  <si>
    <t>земли поселения</t>
  </si>
  <si>
    <t>23:07:0101049:67</t>
  </si>
  <si>
    <t>земельный участок под Кладбищем № 1</t>
  </si>
  <si>
    <t>353212, Краснодарский край, Динской район, ст. Нововеличковская, ул. Садовая, 21б</t>
  </si>
  <si>
    <t>23:07:0102008:50</t>
  </si>
  <si>
    <t>земельный участок (под Домом культуры)</t>
  </si>
  <si>
    <t>353213, Краснодарский край, Динской район, в границах ЗАО "Воронцовское"</t>
  </si>
  <si>
    <t>земли населенных пунктов; для сельскохозяйственного производства</t>
  </si>
  <si>
    <t>23:07:0101045:28</t>
  </si>
  <si>
    <t xml:space="preserve">Земельный участок под зданием администрации Нововеличковского сельского поселения площадь 133 кв. м </t>
  </si>
  <si>
    <t>23:07:0101026:34</t>
  </si>
  <si>
    <t xml:space="preserve">Земельный участок под зданием (церковь) площадь 233 кв. м </t>
  </si>
  <si>
    <t>23:07:0101045:38</t>
  </si>
  <si>
    <t>Земельный участок под зданием администрации площадь</t>
  </si>
  <si>
    <t xml:space="preserve">353212, Краснодарский край, Динской район, ст. Нововеличковская, ул. Красная, 53 </t>
  </si>
  <si>
    <t xml:space="preserve">Земельный участок под автомобильной дорогой Нововеличковская-Воронцовская площадь 219600 кв. м </t>
  </si>
  <si>
    <t>земли промышленности</t>
  </si>
  <si>
    <t>Земельный участок под дорогой площадью-10000 кв м</t>
  </si>
  <si>
    <t>Земельный участок под дорогой площадью-8250 кв м</t>
  </si>
  <si>
    <t>Земельный участок под дорогой площадью-2250 кв м</t>
  </si>
  <si>
    <t>353212, Краснодарский край, Динской район, ст. Нововеличковская, ул. Выгонная</t>
  </si>
  <si>
    <t>Земельный участок под дорогой площадью-20000 кв м</t>
  </si>
  <si>
    <t>353212, Краснодарский край, Динской район, ст. Нововеличковская, ул. Степная</t>
  </si>
  <si>
    <t>Земельный участок под дорогой площадью-9000 кв м</t>
  </si>
  <si>
    <t>353212, Краснодарский край, Динской район, ст. Нововеличковская, ул. Толстого</t>
  </si>
  <si>
    <t>Земельный участок под дорогой площадью-4750 кв м</t>
  </si>
  <si>
    <t>Земельный участок под дорогой площадью-2000 кв м</t>
  </si>
  <si>
    <t>353212, Краснодарский край, Динской район, ст. Нововеличковская, ул. Гоголя</t>
  </si>
  <si>
    <t>Земельный участок под дорогой площадью- 8000 кв м</t>
  </si>
  <si>
    <t>353212, Краснодарский край, Динской район, ст. Нововеличковская, ул. Колхозная</t>
  </si>
  <si>
    <t>353212, Краснодарский край, Динской район, ст. Нововеличковская, ул. Краснодарская</t>
  </si>
  <si>
    <t>Земельный участок под дорогой площадью- 19250 кв м</t>
  </si>
  <si>
    <t>353212, Краснодарский край, Динской район, ст. Нововеличковская, ул. Пролетарская</t>
  </si>
  <si>
    <t>Земельный участок под дорогой площадью-19250 кв м</t>
  </si>
  <si>
    <t>353212, Краснодарский край, Динской район, ст. Нововеличковская, ул. Садовая</t>
  </si>
  <si>
    <t>Земельный участок под дорогой площадью-6000 кв м</t>
  </si>
  <si>
    <t>353212, Краснодарский край, Динской район, ст. Нововеличковская, ул. Октябрьская</t>
  </si>
  <si>
    <t>Земельный участок под дорогой площадью-1250 кв м</t>
  </si>
  <si>
    <t>353212, Краснодарский край, Динской район, ст. Нововеличковская, ул. Школьная</t>
  </si>
  <si>
    <t>Земельный участок под дорогой площадью-11000 кв м</t>
  </si>
  <si>
    <t>353212, Краснодарский край, Динской район, ст. Нововеличковская, ул. Советская</t>
  </si>
  <si>
    <t>Земельный участок под дорогой площадью-7000 кв м</t>
  </si>
  <si>
    <t>353212, Краснодарский край, Динской район, ст. Нововеличковская, ул. Ровная</t>
  </si>
  <si>
    <t>Земельный участок под дорогой площадью-5250 кв м</t>
  </si>
  <si>
    <t>353212, Краснодарский край, Динской район, ст. Нововеличковская, ул. Широкая</t>
  </si>
  <si>
    <t>Земельный участок под дорогой площадью-5500 кв м</t>
  </si>
  <si>
    <t>353212, Краснодарский край, Динской район, ст. Нововеличковская, ул. Курганная</t>
  </si>
  <si>
    <t>353212, Краснодарский край, Динской район, ст. Нововеличковская, ул. Братская</t>
  </si>
  <si>
    <t>Земельный участок под дорогой площадью-8500 кв м</t>
  </si>
  <si>
    <t>353212, Краснодарский край, Динской район, ст. Нововеличковская, ул. Шаумяна</t>
  </si>
  <si>
    <t>353212, Краснодарский край, Динской район, ст. Нововеличковская, ул. Пушкина</t>
  </si>
  <si>
    <t>Земельный участок под дорогой площадью-1750 кв м</t>
  </si>
  <si>
    <t>353212, Краснодарский край, Динской район, ст. Нововеличковская, пер. Космонавтов</t>
  </si>
  <si>
    <t xml:space="preserve">Земельный участок под дорогой площадью- 2750 кв м </t>
  </si>
  <si>
    <t>353212, Краснодарский край, Динской район, ст. Нововеличковская, ул. Перовской</t>
  </si>
  <si>
    <t>353212, Краснодарский край, Динской район, ст. Нововеличковская, ул. Пионерская</t>
  </si>
  <si>
    <t xml:space="preserve">Земельный участок под дорогой площадью-6500 кв м </t>
  </si>
  <si>
    <t>353212, Краснодарский край, Динской район, ст. Нововеличковская, ул. Плеханова</t>
  </si>
  <si>
    <t>Земельный участок под дорогой площадью-5000 кв м</t>
  </si>
  <si>
    <t>353212, Краснодарский край, Динской район, ст. Нововеличковская, ул. Северная</t>
  </si>
  <si>
    <t>Земельный участок под дорогой площадью-1400 кв м</t>
  </si>
  <si>
    <t>353212, Краснодарский край, Динской район, ст. Нововеличковская, ул. Седина</t>
  </si>
  <si>
    <t>Земельный участок под дорогой площадью- 1750 кв м</t>
  </si>
  <si>
    <t>353212, Краснодарский край, Динской район, ст. Нововеличковская, ул. Заречная</t>
  </si>
  <si>
    <t>Земельный участок под дорогой площадью- 3500 кв м</t>
  </si>
  <si>
    <t>353212, Краснодарский край, Динской район, ст. Нововеличковская, ул.Вольная</t>
  </si>
  <si>
    <t>Земельный участок под дорогой площадью-4000 кв м</t>
  </si>
  <si>
    <t>353212, Краснодарский край, Динской район, ст. Нововеличковская, ул. Фурманова</t>
  </si>
  <si>
    <t xml:space="preserve">Земельный участок под дорогой площадью-11250 кв м </t>
  </si>
  <si>
    <t>353212, Краснодарский край, Динской район, ст. Нововеличковская, ул. Фрунзе</t>
  </si>
  <si>
    <t>Земельный участок под дорогой площадью-3500 кв м</t>
  </si>
  <si>
    <t>353212, Краснодарский край, Динской район, ст. Нововеличковская, ул. Чапаева</t>
  </si>
  <si>
    <t>Земельный участок под дорогой площадью- 9000 кв м</t>
  </si>
  <si>
    <t>353212, Краснодарский край, Динской район, ст. Нововеличковская, ул.Коммунаров</t>
  </si>
  <si>
    <t>Земельный участок под дорогой площадью- 10500 кв м</t>
  </si>
  <si>
    <t>353212, Краснодарский край, Динской район, ст. Нововеличковская, ул. Крупской</t>
  </si>
  <si>
    <t>353212, Краснодарский край, Динской район, ст. Нововеличковская, ул. Шевченко</t>
  </si>
  <si>
    <t>Земельный участок под дорогой площадью-3750 кв м</t>
  </si>
  <si>
    <t>353212, Краснодарский край, Динской район, ст. Нововеличковская, ул. Прямая</t>
  </si>
  <si>
    <t>Земельный участок под дорогой площадью-3250 кв м</t>
  </si>
  <si>
    <t>353212, Краснодарский край, Динской район, ст. Нововеличковская, ул. Мышастовская</t>
  </si>
  <si>
    <t>353212, Краснодарский край, Динской район, ст. Нововеличковская, ул.Лазо</t>
  </si>
  <si>
    <t>Земельный участок под дорогой площадью-7500 кв м</t>
  </si>
  <si>
    <t>353212, Краснодарский край, Динской район, ст. Нововеличковская, ул. Веселая</t>
  </si>
  <si>
    <t>353212, Краснодарский край, Динской район, ст. Нововеличковская, ул. Энгельса</t>
  </si>
  <si>
    <t>Земельный участок под дорогой площадью- 9750 кв м</t>
  </si>
  <si>
    <t>353212, Краснодарский край, Динской район, ст. Нововеличковская, ул. Казачья</t>
  </si>
  <si>
    <t>353212, Краснодарский край, Динской район, ст. Нововеличковская, ул. День Победы</t>
  </si>
  <si>
    <t>353212, Краснодарский край, Динской район, ст. Нововеличковская, ул. Красноармейская</t>
  </si>
  <si>
    <t>353212, Краснодарский край, Динской район, ст. Нововеличковская, ул. Демьяна Бедного</t>
  </si>
  <si>
    <t>Земельный участок под дорогой площадью- 8500 кв м</t>
  </si>
  <si>
    <t>353212, Краснодарский край, Динской район, ст. Нововеличковская, ул. Комсомольская</t>
  </si>
  <si>
    <t>353212, Краснодарский край, Динской район, ст. Нововеличковская, ул.Набережная</t>
  </si>
  <si>
    <t>Земельный участок под дорогой площадью-3000 кв м</t>
  </si>
  <si>
    <t>353212, Краснодарский край, Динской район, ст. Нововеличковская, ул. Петровского</t>
  </si>
  <si>
    <t>353212, Краснодарский край, Динской район, ст. Нововеличковская, ул. Тургенева</t>
  </si>
  <si>
    <t>353212, Краснодарский край, Динской район, ст. Нововеличковская, ул. Лермонтова</t>
  </si>
  <si>
    <t>Земельный участок под дорогой площадью- 11750 кв м</t>
  </si>
  <si>
    <t>353212, Краснодарский край, Динской район, ст. Нововеличковская, ул. Свердлова</t>
  </si>
  <si>
    <t>Земельный участок под дорогой площадью-4250 кв м</t>
  </si>
  <si>
    <t>353212, Краснодарский край, Динской район, ст. Нововеличковская, ул. Кавказская</t>
  </si>
  <si>
    <t>353212, Краснодарский край, Динской район, ст. Нововеличковская, ул. Леваневского</t>
  </si>
  <si>
    <t>353212, Краснодарский край, Динской район, ст. Нововеличковская, ул. Б. Хмельницкого</t>
  </si>
  <si>
    <t>Земельный участок под дорогой площадью- 1400 кв м</t>
  </si>
  <si>
    <t>353212, Краснодарский край, Динской район, ст. Нововеличковская, ул. Некрасова</t>
  </si>
  <si>
    <t xml:space="preserve">Земельный участок под дорогой площадью-1500 кв м </t>
  </si>
  <si>
    <t>353212, Краснодарский край, Динской район, ст. Нововеличковская, пер. Комсомольский</t>
  </si>
  <si>
    <t>Земельный участок под дорогой площадью- 750 кв м</t>
  </si>
  <si>
    <t>353212, Краснодарский край, Динской район, ст. Нововеличковская, пер. Гагарина</t>
  </si>
  <si>
    <t>Земельный участок под дорогой площадью- 1000 кв м</t>
  </si>
  <si>
    <t>353212, Краснодарский край, Динской район, ст. Нововеличковская, пер. Виноградный</t>
  </si>
  <si>
    <t>Земельный участок под дорогой площадью-1000 кв м</t>
  </si>
  <si>
    <t>353212, Краснодарский край, Динской район, ст. Нововеличковская, пер. Вишневского</t>
  </si>
  <si>
    <t>353212, Краснодарский край, Динской район, ст. Нововеличковская, пер. Черкасский</t>
  </si>
  <si>
    <t>353212, Краснодарский край, Динской район, ст. Нововеличковская, пер. Вольный</t>
  </si>
  <si>
    <t>Земельный участок под дорогой площадью-500 кв м</t>
  </si>
  <si>
    <t>353212, Краснодарский край, Динской район, ст. Нововеличковская, пер. Школьный</t>
  </si>
  <si>
    <t>Земельный участок под дорогой площадью-750 кв м</t>
  </si>
  <si>
    <t>353212, Краснодарский край, Динской район, ст. Нововеличковская, ул. Короткий тупик</t>
  </si>
  <si>
    <t>353212, Краснодарский край, Динской район, ст. Нововеличковская, пр. Выгонный</t>
  </si>
  <si>
    <t>353212, Краснодарский край, Динской район, ст. Нововеличковская, пер. Первомайский</t>
  </si>
  <si>
    <t>353212, Краснодарский край, Динской район, ст. Нововеличковская, ул. Южная</t>
  </si>
  <si>
    <t>Земельный участок под дорогой площадью-12500 кв м</t>
  </si>
  <si>
    <t>353212, Краснодарский край, Динской район, ст. Нововеличковская, ул. Ленина</t>
  </si>
  <si>
    <t>Земельный участок под дорогой площадью-3900 кв м</t>
  </si>
  <si>
    <t>353212, Краснодарский край, Динской район, ст. Нововеличковская, ул. Короткая</t>
  </si>
  <si>
    <t>353212, Краснодарский край, Динской район, ст. Нововеличковская, ул. Медведовская</t>
  </si>
  <si>
    <t xml:space="preserve">353212, Краснодарский край, Динской район, ст. Нововеличковская, пер. Тихий </t>
  </si>
  <si>
    <t>Земельный участок под дорогой площадью- 10000 кв м</t>
  </si>
  <si>
    <t>Земельный участок под дорогой площадью-10500 кв м</t>
  </si>
  <si>
    <t>Земельный участок под дорогой площадью-10750 кв м</t>
  </si>
  <si>
    <t xml:space="preserve">353213, Краснодарский край, Динской район, ст. Воронцовская, ул. Ровная </t>
  </si>
  <si>
    <t>Земельный участок под дорогой площадью- 4250 кв м</t>
  </si>
  <si>
    <t xml:space="preserve">353213, Краснодарский край, Динской район, ст. Воронцовская, ул. Выгонная </t>
  </si>
  <si>
    <t>Земельный участок под дорогой площадью-2500 кв м</t>
  </si>
  <si>
    <t xml:space="preserve">353213, Краснодарский край, Динской район, ст. Воронцовская, ул. Космонавтов </t>
  </si>
  <si>
    <t xml:space="preserve">353213, Краснодарский край, Динской район, ст. Воронцовская, ул. Ленина </t>
  </si>
  <si>
    <t>Земельный участок под дорогой площадью- 3000 кв м</t>
  </si>
  <si>
    <t xml:space="preserve">353213, Краснодарский край, Динской район, ст. Воронцовская, ул. Социалистическая </t>
  </si>
  <si>
    <t>Земельный участок под дорогой площадью-1500 кв м</t>
  </si>
  <si>
    <t xml:space="preserve">353213, Краснодарский край, Динской район, ст. Воронцовская, ул. Новая  </t>
  </si>
  <si>
    <t xml:space="preserve">353213, Краснодарский край, Динской район, ст. Воронцовская, пер. Вольный </t>
  </si>
  <si>
    <t xml:space="preserve">353213, Краснодарский край, Динской район, ст. Воронцовская, ул. Крайняя </t>
  </si>
  <si>
    <t xml:space="preserve">353213, Краснодарский край, Динской район, ст. Воронцовская, ул. Угольная </t>
  </si>
  <si>
    <t>Земельный участок под дорогой площадью- 1500 кв м</t>
  </si>
  <si>
    <t xml:space="preserve">353213, Краснодарский край, Динской район, ст. Воронцовская, ул. Прямая  </t>
  </si>
  <si>
    <t xml:space="preserve">353213, Краснодарский край, Динской район, ст. Воронцовская, ул. Трудовая </t>
  </si>
  <si>
    <t>Земельный участок под дорогой площадью- 2500 кв м</t>
  </si>
  <si>
    <t xml:space="preserve">353213, Краснодарский край, Динской район, ст. Воронцовская, ул.Крупской  </t>
  </si>
  <si>
    <t>Земельный участок под дорогой площадью- 500 кв м</t>
  </si>
  <si>
    <t xml:space="preserve">353213, Краснодарский край, Динской район, ст. Воронцовская, пер. Горького </t>
  </si>
  <si>
    <t xml:space="preserve">353213, Краснодарский край, Динской район, ст. Воронцовская, пер. Ровный  </t>
  </si>
  <si>
    <t xml:space="preserve">353213, Краснодарский край, Динской район, ст. Воронцовская, пер. Космонавтов  </t>
  </si>
  <si>
    <t>Земельный участок под дорогой площадью- 11000 кв м</t>
  </si>
  <si>
    <t xml:space="preserve">353213, Краснодарский край, Динской район, п. Найдорф, ул. Красная  </t>
  </si>
  <si>
    <t>Земельный участок под дорогой площадью- 4000 кв м</t>
  </si>
  <si>
    <t xml:space="preserve">353216, Краснодарский край, Динской район, п. Найдорф, ул. Центральная </t>
  </si>
  <si>
    <t>Земельный участок под дорогой площадью- 6000 кв м</t>
  </si>
  <si>
    <t xml:space="preserve">353216, Краснодарский край, Динской район, п. Найдорф, ул. Береговая  </t>
  </si>
  <si>
    <t xml:space="preserve">353216, Краснодарский край, Динской район, п. Найдорф, ул. Вишневая </t>
  </si>
  <si>
    <t xml:space="preserve">353216, Краснодарский край, Динской район, п. Найдорф, ул. Тепличная  </t>
  </si>
  <si>
    <t xml:space="preserve">353216, Краснодарский край, Динской район, п. Найдорф, пер. Земляничный  </t>
  </si>
  <si>
    <t xml:space="preserve">353216, Краснодарский край, Динской район, п. Найдорф, ул. Набережная </t>
  </si>
  <si>
    <t>Земельный участок под дорогой площадью- 2000 кв м</t>
  </si>
  <si>
    <t xml:space="preserve">353216, Краснодарский край, Динской район, п. Найдорф, ул. Студенческая </t>
  </si>
  <si>
    <t>Земельный участок под дорогой площадью- 4500 кв м</t>
  </si>
  <si>
    <t xml:space="preserve">353216, Краснодарский край, Динской район, п. Найдорф, ул. Земляничная  </t>
  </si>
  <si>
    <t xml:space="preserve">353216, Краснодарский край, Динской район, п. Найдорф, ул. Юности  </t>
  </si>
  <si>
    <t xml:space="preserve">353216, Краснодарский край, Динской район, п. Найдорф, ул. Цветочная  </t>
  </si>
  <si>
    <t xml:space="preserve">353216, Краснодарский край, Динской район, п. Найдорф, ул. Короткая   </t>
  </si>
  <si>
    <t xml:space="preserve">353216, Краснодарский край, Динской район, п. Найдорф, ул. Школьная   </t>
  </si>
  <si>
    <t xml:space="preserve">353216, Краснодарский край, Динской район, п. Найдорф, пер. Зеленый   </t>
  </si>
  <si>
    <t xml:space="preserve">353216, Краснодарский край, Динской район, п. Найдорф, ул. Мира  </t>
  </si>
  <si>
    <t xml:space="preserve">353216, Краснодарский край, Динской район, п. Дальний, ул.Центральная </t>
  </si>
  <si>
    <t>Земельный участок под дорогой площадью- 250 кв м</t>
  </si>
  <si>
    <t xml:space="preserve">353216, Краснодарский край, Динской район, п. Дальний, пер. Степной </t>
  </si>
  <si>
    <t>23:07:0000000:2917</t>
  </si>
  <si>
    <t xml:space="preserve">Земельный участок под артезианской скважиной площадь 36 кв. м </t>
  </si>
  <si>
    <t>353216, Краснодарский край, Динской район, п.Найдорф, пер. Земляничный, 4</t>
  </si>
  <si>
    <t xml:space="preserve">земли поселений </t>
  </si>
  <si>
    <t>23:07:0103004:55</t>
  </si>
  <si>
    <t xml:space="preserve">Земельный участок под башней Рожновского площадь 36 кв. м </t>
  </si>
  <si>
    <t xml:space="preserve">353216, Краснодарский край, Динской район, п.Найдорф, ул. Земляничная, 21 </t>
  </si>
  <si>
    <t xml:space="preserve">Земельный участок под водонапорной башней площадь         36 кв. м </t>
  </si>
  <si>
    <t xml:space="preserve">353216, Краснодарский край, Динской район, п.Найдорф </t>
  </si>
  <si>
    <t>Земельный участок под артезианскими скважинами (2 шт.) площадь 36 кв. м</t>
  </si>
  <si>
    <t>353216, Краснодарский край, Динской район, ст. Воронцовская</t>
  </si>
  <si>
    <t>23:07:0102006:108</t>
  </si>
  <si>
    <t>353216, Краснодарский край, Динской район, ст. Воронцовская, ул. Колхозная, 13Б</t>
  </si>
  <si>
    <t>23:07:0101045:159</t>
  </si>
  <si>
    <t>Земельный участок, категория земель: земли населенных пунктов-для эксплуатации нежилых зданий</t>
  </si>
  <si>
    <t>Краснодарский край, Динской район, ст. Нововеличковская, ул. Бежко, 11б</t>
  </si>
  <si>
    <t>23:07:0102009:78</t>
  </si>
  <si>
    <t>Земельный участок, категория земель: земли населенных пунктов-под строительство комплексной спортивно-игровой площадки</t>
  </si>
  <si>
    <t>Краснодарский край, Динской район, ст. Воронцовская, ул. Пушкина,19</t>
  </si>
  <si>
    <t>23:07:0103001:85</t>
  </si>
  <si>
    <t>Земельный участок, категория земель: земли населенных пунктов-для эксплуатации модульной котельной мощностью 200 кВт</t>
  </si>
  <si>
    <t>Краснодарский край, Динской район, пос.Найдорф, ул.Школьная 9а</t>
  </si>
  <si>
    <t>23:07:0101045:148</t>
  </si>
  <si>
    <t>Земельный участок, категория земель: земли населенных пунктов - для организации парковой зоны</t>
  </si>
  <si>
    <t>Краснодарский край, Динской район, ст. Нововеличковская, ул. Красная, 55г</t>
  </si>
  <si>
    <t xml:space="preserve">свидетельство о гос.регистрации АА 215030 от 15.05.2015 </t>
  </si>
  <si>
    <t>23:07:0101009:97</t>
  </si>
  <si>
    <t>Земельный участок (территория стадиона) Категория земель: земли населенных пунктов - спорт</t>
  </si>
  <si>
    <t>Краснодарский край, Динской район, ст. Нововеличковская, ул. Свердлова, 30А</t>
  </si>
  <si>
    <t>Земельный участок, для размещения детской игровой площадки</t>
  </si>
  <si>
    <t>Краснодарский край, Динской район, ст. Воронцовская, ул. Красная, 21а</t>
  </si>
  <si>
    <t>Постановление администрации МОДР от 11.01.2012 № 18</t>
  </si>
  <si>
    <t>Земельный участок, категория земель: земли населенных пунктов - для эксплуатации ГРП и охранной зоны газопровода высокого давления</t>
  </si>
  <si>
    <t>Краснодарский край, Динской район, ст. Воронцовская, ул. Краснодарская, 15б</t>
  </si>
  <si>
    <t>земли поселений</t>
  </si>
  <si>
    <t>Земельный участок, категория земель: земли населенных пунктов, вид разрешенного исп  - для эксплуатации здания здравоохранения</t>
  </si>
  <si>
    <t>Краснодарский край, Динской район, ст. Воронцовская, ул. Красная, 8</t>
  </si>
  <si>
    <t>решение Совета НСП от 07.09.2012 № 285-34/2; решение ед-го акционера от 17.09.2012; св-во от 15.10.2012 серия 23-АЛ № 151957</t>
  </si>
  <si>
    <t>Решение Совета НСП ДР от 24.08.2017, решение Совета МО ДР от 15.09.2017 № 283-28/3, акт ПП от 18.09.2017, запись ЕГРН от 29.11.2017 № 23:07:0102008:52-23/031/2017-3</t>
  </si>
  <si>
    <t>1096-КЗ от 28.07.2006 г., акт приема-передачи от 13.10.2006</t>
  </si>
  <si>
    <t>1096-КЗ от 28.07.2006 г., акт приема-передачи от 13.10.2006, кадастровый паспорт от 26.06.2009г., пост главы МО ДР от 19.03.2009г. № 412 (утв. схемы расположения)</t>
  </si>
  <si>
    <t>1096-КЗ от 28.07.2006 г., акт приема-передачи муниц. имущ. от 13.08.2008 г</t>
  </si>
  <si>
    <t>Решение Совета МО Др от 28.05.2014г. № 613-55/2, акт приема-передачи от 04.06.2014, Постановление адм. НСП от 23.07.2014 №298, Свидетельство о гос.регистрации 23-АМ № 911718 от 01.07.2014</t>
  </si>
  <si>
    <t>Решение Совета МО ДР от 24.09.2014 № 649-58/2, акт приема-передачи от 01.10.2014, постановление адм. НСП от 22.10.2014  №445, св-во 23-АН № 646137 от 08.04.2015</t>
  </si>
  <si>
    <t xml:space="preserve">Решение Совета МО ДР от 24.09.2014 № 649-58/2, акт приема-передачи от 01.10.2014, постановление адм. НСП от 22.10.2014  №445, свидетельство о гос.регистрации 23-АН №343761 от 26.11.2014 </t>
  </si>
  <si>
    <t>23:07:0102007:151</t>
  </si>
  <si>
    <r>
      <t xml:space="preserve">решение Совета НСП от 15.10.2013 № 359-43/2, </t>
    </r>
    <r>
      <rPr>
        <b/>
        <sz val="12"/>
        <color rgb="FFFF0000"/>
        <rFont val="Times New Roman"/>
        <family val="1"/>
        <charset val="204"/>
      </rPr>
      <t>№ 23-23-31/100/2013-293  от 30.09.2013  (собственность)</t>
    </r>
  </si>
  <si>
    <t>НЗ000001</t>
  </si>
  <si>
    <t>НЗ000003</t>
  </si>
  <si>
    <t>НЗ000004</t>
  </si>
  <si>
    <t>НЗ000005</t>
  </si>
  <si>
    <t>НЗ000006</t>
  </si>
  <si>
    <t>НЗ000007</t>
  </si>
  <si>
    <t>НЗ000008</t>
  </si>
  <si>
    <t>НЗ000009</t>
  </si>
  <si>
    <t>НЗ000010</t>
  </si>
  <si>
    <t>НЗ000011</t>
  </si>
  <si>
    <t>НЗ000012</t>
  </si>
  <si>
    <t>НЗ000013</t>
  </si>
  <si>
    <t>НЗ000014</t>
  </si>
  <si>
    <t>НЗ000015</t>
  </si>
  <si>
    <t>НЗ000016</t>
  </si>
  <si>
    <t>НЗ000017</t>
  </si>
  <si>
    <t>НЗ000018</t>
  </si>
  <si>
    <t>НЗ000019</t>
  </si>
  <si>
    <t>НЗ000020</t>
  </si>
  <si>
    <t>НЗ000021</t>
  </si>
  <si>
    <t>НЗ000022</t>
  </si>
  <si>
    <t>НЗ000023</t>
  </si>
  <si>
    <t>НЗ000024</t>
  </si>
  <si>
    <t>НЗ000025</t>
  </si>
  <si>
    <t>НЗ000026</t>
  </si>
  <si>
    <t>НЗ000029</t>
  </si>
  <si>
    <t>НЗ000030</t>
  </si>
  <si>
    <t>НЗ000032</t>
  </si>
  <si>
    <t>НЗ000033</t>
  </si>
  <si>
    <t>НЗ000034</t>
  </si>
  <si>
    <t>НЗ000035</t>
  </si>
  <si>
    <t>НЗ000041</t>
  </si>
  <si>
    <t>НЗ000047</t>
  </si>
  <si>
    <t>НЗ000048</t>
  </si>
  <si>
    <t>НЗ000049</t>
  </si>
  <si>
    <t>НЗ000050</t>
  </si>
  <si>
    <t>НЗ000051</t>
  </si>
  <si>
    <t>НЗ000054</t>
  </si>
  <si>
    <t>НЗ000055</t>
  </si>
  <si>
    <t>НЗ000056</t>
  </si>
  <si>
    <t>НЗ000057</t>
  </si>
  <si>
    <t>НЗ000058</t>
  </si>
  <si>
    <t>НЗ000059</t>
  </si>
  <si>
    <t>НЗ000060</t>
  </si>
  <si>
    <t>НЗ000063</t>
  </si>
  <si>
    <t>НЗ000064</t>
  </si>
  <si>
    <t>НЗ000066</t>
  </si>
  <si>
    <t>НЗ000067</t>
  </si>
  <si>
    <t>НЗ000068</t>
  </si>
  <si>
    <t>НЗ000069</t>
  </si>
  <si>
    <t>НЗ000070</t>
  </si>
  <si>
    <t>НЗ000071</t>
  </si>
  <si>
    <t>НЗ000072</t>
  </si>
  <si>
    <t>НЗ000073</t>
  </si>
  <si>
    <t>НЗ000074</t>
  </si>
  <si>
    <t>НЗ000075</t>
  </si>
  <si>
    <t>НЗ000076</t>
  </si>
  <si>
    <t>НЗ000077</t>
  </si>
  <si>
    <t>НЗ000078</t>
  </si>
  <si>
    <t>НЗ000079</t>
  </si>
  <si>
    <t>НЗ000080</t>
  </si>
  <si>
    <t>НЗ000082</t>
  </si>
  <si>
    <t>НЗ000083</t>
  </si>
  <si>
    <t>НЗ000084</t>
  </si>
  <si>
    <t>НЗ000085</t>
  </si>
  <si>
    <t>НЗ000087</t>
  </si>
  <si>
    <t>НЗ000088</t>
  </si>
  <si>
    <t>НЗ000089</t>
  </si>
  <si>
    <t>НЗ000092</t>
  </si>
  <si>
    <t>НЗ000093</t>
  </si>
  <si>
    <t>НЗ000095</t>
  </si>
  <si>
    <t>НЗ000096</t>
  </si>
  <si>
    <t>НЗ000097</t>
  </si>
  <si>
    <t>НЗ000099</t>
  </si>
  <si>
    <t>НЗ000100</t>
  </si>
  <si>
    <t>НЗ000101</t>
  </si>
  <si>
    <t>НЗ000104</t>
  </si>
  <si>
    <t>НЗ000105</t>
  </si>
  <si>
    <t>НЗ000106</t>
  </si>
  <si>
    <t>НЗ000107</t>
  </si>
  <si>
    <t>НЗ000108</t>
  </si>
  <si>
    <t>НЗ000109</t>
  </si>
  <si>
    <t>НЗ000110</t>
  </si>
  <si>
    <t>НЗ000111</t>
  </si>
  <si>
    <t>НЗ000112</t>
  </si>
  <si>
    <t>НЗ000113</t>
  </si>
  <si>
    <t>НЗ000114</t>
  </si>
  <si>
    <t>НЗ000115</t>
  </si>
  <si>
    <t>НЗ000116</t>
  </si>
  <si>
    <t>НЗ000117</t>
  </si>
  <si>
    <t>НЗ000118</t>
  </si>
  <si>
    <t>НЗ000119</t>
  </si>
  <si>
    <t>НЗ000120</t>
  </si>
  <si>
    <t>НЗ000121</t>
  </si>
  <si>
    <t>НЗ000122</t>
  </si>
  <si>
    <t>НЗ000123</t>
  </si>
  <si>
    <t>НЗ000124</t>
  </si>
  <si>
    <t>НЗ000125</t>
  </si>
  <si>
    <t>НЗ000126</t>
  </si>
  <si>
    <t>НЗ000127</t>
  </si>
  <si>
    <t>НЗ000128</t>
  </si>
  <si>
    <t>НЗ000129</t>
  </si>
  <si>
    <t>НЗ000130</t>
  </si>
  <si>
    <t>НЗ000131</t>
  </si>
  <si>
    <t>муниципальная казна</t>
  </si>
  <si>
    <t>МБУ "Культура" НСП постоянное (бессрочное) пользование</t>
  </si>
  <si>
    <t>пост адм от 01.02.18 № 24, регистрационная запись от 08.02.2018 № 23:07:0102008:50-23/031/2018-1</t>
  </si>
  <si>
    <t>Местная православная религиозная орг-я постоянное (бессрочное) пользование</t>
  </si>
  <si>
    <t>пост. адм от 27.06.1994 № 550-П, св-во от 04.09.2008 серия 23-АЕ № 152120</t>
  </si>
  <si>
    <t>Постановление адм. НСП от 21.04.2015 № 195</t>
  </si>
  <si>
    <t>администрация НСП постоянное (бессрочное) пользование</t>
  </si>
  <si>
    <t>Постановление адм. НСП от 05.02.2016 № 71, св-во АА 958264 от 23.05.2016</t>
  </si>
  <si>
    <t>постановление адм. НСП от 04.04.2016 № 175</t>
  </si>
  <si>
    <t>Автомобиль KIA SPEKTRA; легковой(FB2272);кузов №XWKFB227270059886;двигатель S6D152607; шасси отсутствует; цвет - алмазное серебро</t>
  </si>
  <si>
    <t>постановление главы Нсп от 26.01.2009г. № 17</t>
  </si>
  <si>
    <t>Автомобиль ГАЗ 3102, идентификационный № (VIN) XTH310200V0061130, модель,№ двигателя 40200F-3405539,шасси № 546444, кузов № 0061130, цвет БЕЛЫЙ, гос. № С 111 УУ 23</t>
  </si>
  <si>
    <t>Автомобиль ГАЗ 32213-408</t>
  </si>
  <si>
    <t>Автомобиль LADA 210740</t>
  </si>
  <si>
    <t>Автобус для перевозок ГАЗ-32213, "Газель", ПТС 52 КН 251460, идентиф. номер ХТН32213220286502 номер двигателя 23105070, номер кузова 32210020119921</t>
  </si>
  <si>
    <t>Автопылесос</t>
  </si>
  <si>
    <t>Аппарат ВД 5,2 м (KARCHER)</t>
  </si>
  <si>
    <t>353212, Краснодарский край, Динской район, ст. Нововеличковская, ул. Шевченко, 24</t>
  </si>
  <si>
    <t>Бензопила STIHL 800</t>
  </si>
  <si>
    <t>353212, Краснодарский край, Динской район, ст. Нововеличковская, ул. Бежко, 11а</t>
  </si>
  <si>
    <t>Водонагреватель Термекс                                           Н30-О</t>
  </si>
  <si>
    <t>Комплект газобалонного оборудования</t>
  </si>
  <si>
    <t>Компьютер в сборе</t>
  </si>
  <si>
    <t xml:space="preserve">Многофункциональное устройство Canon </t>
  </si>
  <si>
    <t>Многофункциональное устройство Samsung</t>
  </si>
  <si>
    <t>Ноутбук MSI CX 500</t>
  </si>
  <si>
    <t>Ноутбук MSI FX700-017</t>
  </si>
  <si>
    <t>Ноутбук НР 615</t>
  </si>
  <si>
    <t>Павильон</t>
  </si>
  <si>
    <t>Почтовый ящик Garden JM-54/64</t>
  </si>
  <si>
    <t>Сплит система "Самсунг"</t>
  </si>
  <si>
    <t>Сплит система GHIGO</t>
  </si>
  <si>
    <t>Стол письменный</t>
  </si>
  <si>
    <t>Генератор Akita R 5500D</t>
  </si>
  <si>
    <t>Дверь металлическая</t>
  </si>
  <si>
    <t>Шкаф для документов офисный</t>
  </si>
  <si>
    <t>Шкаф для документов офисный со стеклянными дверями</t>
  </si>
  <si>
    <t>Стол офисный угловой с тумбочкой</t>
  </si>
  <si>
    <t>Тумбочка офисная с ящиками</t>
  </si>
  <si>
    <t>Шкаф для одежды</t>
  </si>
  <si>
    <t>Шкаф для одежды угловой</t>
  </si>
  <si>
    <t>Ноутбук Asus(К54С/54С)(HD)15/6</t>
  </si>
  <si>
    <t>МФУ Canon i-SENSIS MF3010</t>
  </si>
  <si>
    <t>Видеорегистратор 8-кан видео, 4 кан аудио</t>
  </si>
  <si>
    <t>Купольная видеокамера с ИК подсветкой</t>
  </si>
  <si>
    <t>Уличная видеокамера с ИК подсветкой</t>
  </si>
  <si>
    <t xml:space="preserve">Видеорегистратор </t>
  </si>
  <si>
    <t>Веб-камера Logitech HD C310</t>
  </si>
  <si>
    <t>Сплит система ERISSON EC-S07C1</t>
  </si>
  <si>
    <t>Сплит система ERISSON EC-S12C1</t>
  </si>
  <si>
    <t>Видеокамера</t>
  </si>
  <si>
    <t>тов накл 2741 от 10.07.2013</t>
  </si>
  <si>
    <t>Завеса тепловая</t>
  </si>
  <si>
    <t>тов.чек 6453 от 25.11.2013</t>
  </si>
  <si>
    <t xml:space="preserve">Шкаф для одежды </t>
  </si>
  <si>
    <t>Эл.счетчик</t>
  </si>
  <si>
    <t>Бензокоса "Штиль"</t>
  </si>
  <si>
    <t>Ноутбук Vostro 5586 12/6 (1920*1080) intel Core i5</t>
  </si>
  <si>
    <t>Монитор DELL E 2216H 21.5</t>
  </si>
  <si>
    <t>Монитор DELL E 2216H 21.5 (2)</t>
  </si>
  <si>
    <t>Монитор DELL E 2216H 21.5 (3)</t>
  </si>
  <si>
    <t>Системный блок Hewlett-Packard HP 260G2 3</t>
  </si>
  <si>
    <t>Системный блок Hewlett-Packard HP 260G2 2</t>
  </si>
  <si>
    <t>Многофункциональное устройство Hewlett-Packard HP</t>
  </si>
  <si>
    <t xml:space="preserve">Системный блок Hewlett-Packard HP 260G2 </t>
  </si>
  <si>
    <t>Источник бесперебойного питания APC Back-UPS RS</t>
  </si>
  <si>
    <t>Системный блок 260 G2.5 DM intel core i3 6100U</t>
  </si>
  <si>
    <t>Монитор ProDisPlai 23</t>
  </si>
  <si>
    <t>Цветное многофункциональное устройство ColorLaserJet Pro MFP M277</t>
  </si>
  <si>
    <t>Многофункциональное устройство LaserJet Pro MFP</t>
  </si>
  <si>
    <t>Источник бесперебойного питания Back-UPS RS 650</t>
  </si>
  <si>
    <t>Факсимильный аппарат Panasonik KX-FT982RU-B</t>
  </si>
  <si>
    <t>Фотобарабан HP 19А</t>
  </si>
  <si>
    <t>Картридж HP 18A (CF218A)</t>
  </si>
  <si>
    <t>Бензокоса WT-1900B Work MASTER</t>
  </si>
  <si>
    <t>Дорожные знаки</t>
  </si>
  <si>
    <t>решение Совета МО Др от 24.02.2009г. № 877-53/1, акт приема-передачи от 06.03.2009</t>
  </si>
  <si>
    <t>МУК 06                                                   МКУ "ОДА НСП"</t>
  </si>
  <si>
    <r>
      <t>Решение Совета НСП ДР от 21.11.2008 № 42.8, решение Совета НСП ДР от 05.04.2010 №</t>
    </r>
    <r>
      <rPr>
        <b/>
        <sz val="12"/>
        <rFont val="Times New Roman"/>
        <family val="1"/>
        <charset val="204"/>
      </rPr>
      <t xml:space="preserve"> </t>
    </r>
    <r>
      <rPr>
        <sz val="12"/>
        <rFont val="Times New Roman"/>
        <family val="1"/>
        <charset val="204"/>
      </rPr>
      <t>66-7/2,</t>
    </r>
    <r>
      <rPr>
        <b/>
        <sz val="12"/>
        <rFont val="Times New Roman"/>
        <family val="1"/>
        <charset val="204"/>
      </rPr>
      <t xml:space="preserve"> </t>
    </r>
    <r>
      <rPr>
        <sz val="12"/>
        <rFont val="Times New Roman"/>
        <family val="1"/>
        <charset val="204"/>
      </rPr>
      <t>постановление адм НСП ДР от 30.04.2010 № 606</t>
    </r>
  </si>
  <si>
    <t>0000001</t>
  </si>
  <si>
    <t>акт приема-передачи муниципального имущества закрепляемого НСП за адм НСП по состоянию на 01.01.2008 год от 26.01.2008 г., постановление главы Нсп от 26.01.2009г. № 17</t>
  </si>
  <si>
    <t>Решение Совета НСП от 20.06.17 № 199-42/3, акт приема-передачи от 03.07.2017</t>
  </si>
  <si>
    <t>МУК 05                                        МКУ "ЦБ НСП"</t>
  </si>
  <si>
    <t>Компьютер-ноутбук</t>
  </si>
  <si>
    <t>Ноутбук HP Pavilion g6-1159er</t>
  </si>
  <si>
    <t>Принтер Canon LBP-2900</t>
  </si>
  <si>
    <t>Рабочая станция</t>
  </si>
  <si>
    <t>Системный блок (AMD Athlon II X2 260)</t>
  </si>
  <si>
    <t>Сплит-система Hitachi RAC/S-07BH2 out</t>
  </si>
  <si>
    <t>Сплит-система "AEROTEK" AR-07C4/1-3</t>
  </si>
  <si>
    <t>Ноутбук Acer V3-771G-5321</t>
  </si>
  <si>
    <t xml:space="preserve">Системный блок  </t>
  </si>
  <si>
    <t>Кресло офисное</t>
  </si>
  <si>
    <t>Ноутбук Asus(К54С/Х54С)</t>
  </si>
  <si>
    <t>МФУ Canon I-Sensis mf-4410</t>
  </si>
  <si>
    <t xml:space="preserve">акт приема-передачи по состоянию на 01.01.2008 года от 26.01.2008 г. </t>
  </si>
  <si>
    <t>акт приема-передачи по состоянию на 01.01.2008 года от 26.01.2008 г., постановление главы НСП от 18.07.2008 г. № 254, акт приема-передачи от 18.07.2008</t>
  </si>
  <si>
    <t>Агитационный плакат</t>
  </si>
  <si>
    <t>Горка Г-3</t>
  </si>
  <si>
    <t>Качели КЧ-2М</t>
  </si>
  <si>
    <t>Компьютер (мат.плата:Intel 915GV 800/533MHz set</t>
  </si>
  <si>
    <t>Копировальный аппарат Kyocera-Mita-1635</t>
  </si>
  <si>
    <t>Микроволновая печь с грилем Panasonic</t>
  </si>
  <si>
    <t>Монитор</t>
  </si>
  <si>
    <t>Монитор 17 TFT Beng FP 71G+</t>
  </si>
  <si>
    <t>Принтер Canon LBP 2900</t>
  </si>
  <si>
    <t>Рабочая станция (сист. блок, монитор, принтер, мышь, клавиатура)</t>
  </si>
  <si>
    <t>Светильник РКУ 97-25-002</t>
  </si>
  <si>
    <t>Системный блок</t>
  </si>
  <si>
    <t>приказ управления  имущ-х и зем-х отнош. от 08.02.2010 г. № 8, постановление адм Нсп от 09.03.2010г. № 47</t>
  </si>
  <si>
    <t>Сплит-система Хуалинг (7)</t>
  </si>
  <si>
    <t>Стенка Л-4</t>
  </si>
  <si>
    <t>Воронцовская (дет.площадка)</t>
  </si>
  <si>
    <t>Факсимильный аппарат Brother FAX-236 S</t>
  </si>
  <si>
    <t>Факсимильный аппарат Panasonik</t>
  </si>
  <si>
    <t>Широкоформатный ЖК-монитор Acer</t>
  </si>
  <si>
    <t>постановление адм Нсп от 31.07.2009г. № 262</t>
  </si>
  <si>
    <t>Щит пожарный закрытый металлический</t>
  </si>
  <si>
    <t>Рабоче место</t>
  </si>
  <si>
    <t>Ручная сирена СО-120Ф</t>
  </si>
  <si>
    <t xml:space="preserve">Горка   </t>
  </si>
  <si>
    <t>Найдорф (дет.площадка)</t>
  </si>
  <si>
    <t>Качалка-балансир</t>
  </si>
  <si>
    <t>Качели-одинарные</t>
  </si>
  <si>
    <t>Песочница</t>
  </si>
  <si>
    <t>Грибок</t>
  </si>
  <si>
    <t>Пирамида</t>
  </si>
  <si>
    <t>Карусель</t>
  </si>
  <si>
    <t>Турник</t>
  </si>
  <si>
    <t>Лавочка</t>
  </si>
  <si>
    <t>Система оповещения</t>
  </si>
  <si>
    <t xml:space="preserve">Индикатор радиоактивности </t>
  </si>
  <si>
    <t>Брусья БС-1</t>
  </si>
  <si>
    <t>Спортивный комплекс КС-4</t>
  </si>
  <si>
    <t>Ограждение</t>
  </si>
  <si>
    <t>Ноутбук Asus</t>
  </si>
  <si>
    <t>Ноутбук Asus 15.6</t>
  </si>
  <si>
    <t xml:space="preserve">Гидрант стальной пожарный Н=1000ММ </t>
  </si>
  <si>
    <t>тов.наклад. №33 от 15.05.2014 ООО "Вита-ТехКомплект"</t>
  </si>
  <si>
    <t>Подставка пожарная ППС-100</t>
  </si>
  <si>
    <t>Скамейка  "Римская со спинкой" 1,5 м</t>
  </si>
  <si>
    <t>ст. Нововеличковская, парк</t>
  </si>
  <si>
    <t xml:space="preserve">товарная накладная от 15.04.2015 № 2 </t>
  </si>
  <si>
    <t>товарная накладная от 15.04.2015 № 3</t>
  </si>
  <si>
    <t>товарная накладная от 15.04.2015 № 4</t>
  </si>
  <si>
    <t>товарная накладная от 15.04.2015 № 5</t>
  </si>
  <si>
    <t>Скамейка  "Римская " 1,5 м</t>
  </si>
  <si>
    <t>товарная накладная от 15.04.2015 № 6</t>
  </si>
  <si>
    <t>товарная накладная от 15.04.2015 № 7</t>
  </si>
  <si>
    <t>Прожектор диодный</t>
  </si>
  <si>
    <t>Ноутбук HP-255-G-BRA (15.6)</t>
  </si>
  <si>
    <t>Бензопила Stihil MS230 14 Picco 1.3</t>
  </si>
  <si>
    <t>Мотокоса бензиновая CHAMPION T-345</t>
  </si>
  <si>
    <t>Цифровой фотоаппарат</t>
  </si>
  <si>
    <t>постановление от 09.12.2016 № 651</t>
  </si>
  <si>
    <t>Романа 207.08.00 Брусья</t>
  </si>
  <si>
    <t>Тренажер "Гребля" (стандартный)</t>
  </si>
  <si>
    <t>Романа 101.09.00 Игровой комплекс</t>
  </si>
  <si>
    <t>СО - 3,1,67,00 Тренажер "Эллептический" (стандартный)</t>
  </si>
  <si>
    <t>Романа 108.18.00 Качели двойные цепная подвеска (стандартный)</t>
  </si>
  <si>
    <t>Романа 108.16.00 Качели одинарные цепная подвеска</t>
  </si>
  <si>
    <t>Романа 204.11.00 Спортивное оборудование</t>
  </si>
  <si>
    <t>Романа 201.02.00 Спортивный комплекс</t>
  </si>
  <si>
    <t>Спорткомплекс ВК 011</t>
  </si>
  <si>
    <t>Спорткомплекс ВК 003</t>
  </si>
  <si>
    <t>Лавочка со спинкой 1,95 сосна, каркас профтруба</t>
  </si>
  <si>
    <t>Лавочка со спинкой 1,95 сосна, каркас профтруба 2</t>
  </si>
  <si>
    <t>Лавочка со спинкой 1,95 сосна, каркас профтруба 3</t>
  </si>
  <si>
    <t>Лавочка со спинкой 1,95 сосна, каркас профтруба 4</t>
  </si>
  <si>
    <t>Скамейка 1,95 м сосна, каркас профтруба</t>
  </si>
  <si>
    <t>Скамейка 1,95 м сосна, каркас профтруба 2</t>
  </si>
  <si>
    <t>Скамейка 1,95 м сосна, каркас профтруба 3</t>
  </si>
  <si>
    <t>Скамейка 1,95 м сосна, каркас профтруба 4</t>
  </si>
  <si>
    <t>Скамейка 1,95 м сосна, каркас профтруба 5</t>
  </si>
  <si>
    <t>Скамейка 1,95 м сосна, каркас профтруба 6</t>
  </si>
  <si>
    <t>Лавочка "Стандарт" 2</t>
  </si>
  <si>
    <t>Рукоход "Стандартный"</t>
  </si>
  <si>
    <t xml:space="preserve">Лавочка "Стандарт" </t>
  </si>
  <si>
    <t>Домик для детей "Сказка"</t>
  </si>
  <si>
    <t>Турник "Семейный"</t>
  </si>
  <si>
    <t>Карусели "Шестиместная"</t>
  </si>
  <si>
    <t>Качели "Двойные"</t>
  </si>
  <si>
    <t>Качалка "Металлическая"</t>
  </si>
  <si>
    <t>Горка "Стандарт"</t>
  </si>
  <si>
    <t>Урна "Стандарт"</t>
  </si>
  <si>
    <t>МУКА 02 администрация Нововеличковского сельского поселения Динского района</t>
  </si>
  <si>
    <t>товарная накладная от 28.01.2010 г. № 2</t>
  </si>
  <si>
    <t>подраздел 1.3. Недвижимое имущество имеющее признаки бесхозяйного имущества, подлежащее включению в I раздел реестра МО Нововеличковского сельского поселения в составе МО ДИнской район, расположенное на территории Нововеличковского сельского поселения Динского района</t>
  </si>
  <si>
    <t>МУБС 09                                    МБУ "Спорт"</t>
  </si>
  <si>
    <t>Мат для борцовского ковра</t>
  </si>
  <si>
    <t>постановление АНСП от 28.01.2011 г. № 34</t>
  </si>
  <si>
    <t>Покрышка для борцовского ковра</t>
  </si>
  <si>
    <t>Стол теннисный</t>
  </si>
  <si>
    <t>Стол теннисный на роликах</t>
  </si>
  <si>
    <t>Ноутбук Acer Aspire 5733-384G32Mnkk</t>
  </si>
  <si>
    <t>Брусья гимнастические металлические уличн.</t>
  </si>
  <si>
    <t>Перекладина трехуровневая</t>
  </si>
  <si>
    <t>Рукоходы уличные 6м</t>
  </si>
  <si>
    <t>Стенка гимнастическая (3 секции)</t>
  </si>
  <si>
    <t>Велотренажер BR511</t>
  </si>
  <si>
    <t>Эллипсоид BE 1700</t>
  </si>
  <si>
    <t>Фотоаппарат цифровой Panasonic DMC-FS35EE-K</t>
  </si>
  <si>
    <t>Стойка поворотная</t>
  </si>
  <si>
    <t>Воронцовская (спорт площадка Пушкина 19)</t>
  </si>
  <si>
    <t>пост.администрации от 12.01.2015 № 5</t>
  </si>
  <si>
    <t>пост.администрации от 12.01.2015 № 6</t>
  </si>
  <si>
    <t>Стойки волейбольные</t>
  </si>
  <si>
    <t>пост.администрации от 12.01.2015 № 7</t>
  </si>
  <si>
    <t>Ворота для мини-футбола</t>
  </si>
  <si>
    <t>пост.администрации от 12.01.2015 № 8</t>
  </si>
  <si>
    <t>Скамейки спортивные пятиместные</t>
  </si>
  <si>
    <t>пост.администрации от 12.01.2015 № 9</t>
  </si>
  <si>
    <t>пост.администрации от 12.01.2015 № 10</t>
  </si>
  <si>
    <t>пост.администрации от 12.01.2015 № 11</t>
  </si>
  <si>
    <t>пост.администрации от 12.01.2015 № 12</t>
  </si>
  <si>
    <t>пост.администрации от 12.01.2015 № 13</t>
  </si>
  <si>
    <t>пост.администрации от 12.01.2015 № 14</t>
  </si>
  <si>
    <t>Газонокосилка</t>
  </si>
  <si>
    <t>Сетка для пляжного волейбола арт6028</t>
  </si>
  <si>
    <t>Сетка для пляжного волейбола арт60280</t>
  </si>
  <si>
    <t>Краснодарский край, Динской район, ст. Нововеличковская, ул. Красная, 53</t>
  </si>
  <si>
    <t>ст. Нововеличковская, ул. Братская, 23</t>
  </si>
  <si>
    <t>Воронцовская, Нововеличковская 2шт(дет.площадки)</t>
  </si>
  <si>
    <t>краснодарский край, Динской район, ст. Нововеличковская, ул. Красная, 53 (Танаев)</t>
  </si>
  <si>
    <t>ст. Нововеличковская, парк (Шевцова)</t>
  </si>
  <si>
    <t>Behringer FBQ 1502 Ultra-Graph PRO 2-канальный эквалайзер с системой детектирования обратной связи</t>
  </si>
  <si>
    <t>пос.Найдорф</t>
  </si>
  <si>
    <t xml:space="preserve">Behringer XENYX1832FX-микшерный пульт 1шт. </t>
  </si>
  <si>
    <t>353212, Краснодарский край, Динской район, ст. Нововеличковская,  ул. Красная, 55</t>
  </si>
  <si>
    <t>Ак. система Wharfedale Pro LX-15</t>
  </si>
  <si>
    <t>Активная акуст. система Alto PS 4LA</t>
  </si>
  <si>
    <t>353212, Краснодарский край, Динской район, ст. Нововеличковская, ул. Красная, 55</t>
  </si>
  <si>
    <t>Активная акуст. Система Alto PS 4LA</t>
  </si>
  <si>
    <t>Бензокоса STIHL</t>
  </si>
  <si>
    <t>громкоговоритель уличный, рупор HS-50, 50Вт</t>
  </si>
  <si>
    <t>Двухантенная вокальная радиосистема с капсюлем динамического микрофона PG58 "SHURE"</t>
  </si>
  <si>
    <t>Дым машина 1500 с радиопультом</t>
  </si>
  <si>
    <t>Елка европейская с ветками микс. 210 см.1112 веток NO3056</t>
  </si>
  <si>
    <t>Искусственная ель "Среднерусская" 3 м</t>
  </si>
  <si>
    <t>Искусственная ель "Среднерусская" 4 м</t>
  </si>
  <si>
    <t>К/м Снегурочки шт.1</t>
  </si>
  <si>
    <t>Колонка LIX-215 шт. 1</t>
  </si>
  <si>
    <t>Компрессор 2-х канал.ALTO BK-2,0</t>
  </si>
  <si>
    <t>Костюм сценический солдат</t>
  </si>
  <si>
    <t>Микшер. Пульт с DSP Alto AMX 100FX  2моно, 2стерео</t>
  </si>
  <si>
    <t>Микшерский пульт  16 ALTO CYCLONE240-FOH</t>
  </si>
  <si>
    <t>Микшерский пульт с ДСР</t>
  </si>
  <si>
    <t>Акустическая система XLINE XL15A</t>
  </si>
  <si>
    <t>Процессор эффектов М350</t>
  </si>
  <si>
    <t>Yamaha S215V ак. система</t>
  </si>
  <si>
    <t>Усилит. мощности HPA2800</t>
  </si>
  <si>
    <t>Многолучевой роллер. звуков. шт. 1</t>
  </si>
  <si>
    <t>Ноутбук ASER</t>
  </si>
  <si>
    <t>Ноутбук ASER 2</t>
  </si>
  <si>
    <t>Ноутбук ASUS X58L02</t>
  </si>
  <si>
    <t>Ноутбук К50IE/15/6</t>
  </si>
  <si>
    <t>Прожектор рассеянного света     шт. 8</t>
  </si>
  <si>
    <t>Процессор эффектов М-350</t>
  </si>
  <si>
    <t>Радиомикрофоны Shure 89</t>
  </si>
  <si>
    <t>Радиосистема вокальная "AKG" WMS40PRO vocal set single</t>
  </si>
  <si>
    <t>Синтезатор "Ямаха-305"  шт. 1</t>
  </si>
  <si>
    <t>Стойка клавиш с закруткой Е 250 R шт. 1</t>
  </si>
  <si>
    <t xml:space="preserve">Сценические казачьи костюмы  9 шт. </t>
  </si>
  <si>
    <t>Сценический костюм  женский 4 шт.</t>
  </si>
  <si>
    <t>Сценический сарафан 15 шт.</t>
  </si>
  <si>
    <t>Усилитель Park 1200-4</t>
  </si>
  <si>
    <t>Усилитель Аудио-1800 Parh VX-180 шт. 1</t>
  </si>
  <si>
    <t>Усилитель мощности. 2*300 Alto MAC 2.2</t>
  </si>
  <si>
    <t>Цифровой подавитель обратной связи</t>
  </si>
  <si>
    <t>Рэковая стойка высот на колесах</t>
  </si>
  <si>
    <t>Вокал. динам. микд+провод+стойка</t>
  </si>
  <si>
    <t>Световой прибор LED-PAR</t>
  </si>
  <si>
    <t>Световой прибор на светодиодах DMX</t>
  </si>
  <si>
    <t>Рэковая стойка-шкаф</t>
  </si>
  <si>
    <t>Тепловая газовая пушка "Комфорт" ТПГ30</t>
  </si>
  <si>
    <t>Clark Audio акустическая система 500 ватт</t>
  </si>
  <si>
    <t>Усилитель мощности biema W220</t>
  </si>
  <si>
    <t>Микшерный пульт Dynacord CMS 1000-3</t>
  </si>
  <si>
    <t>Радиосистема с микрофоном Shure BLX 24 beta 58a</t>
  </si>
  <si>
    <t>Радиосистема с микрофоном Shure BLX 24 beta 58</t>
  </si>
  <si>
    <t>Пассивный профессиональный сабвуфер 1000 ватт 4 ом Clark Audio 118</t>
  </si>
  <si>
    <t>профессиональная акустическая система 15"2"500 ватт Clark Audio xt115</t>
  </si>
  <si>
    <t>профессиональная акустическая система 15"2"500 ватт Clark Audio xt116</t>
  </si>
  <si>
    <t>Усилитель мощности 2*1200ватт ом,2*600ватт 8ом Dynacord sl2400</t>
  </si>
  <si>
    <t>Усилитель мощности 2*1200ватт ом,2*600ватт 8ом Dynacord sl2401</t>
  </si>
  <si>
    <t>Ноутбук Asus N56VB15.6"</t>
  </si>
  <si>
    <t>в администрации</t>
  </si>
  <si>
    <t>у Руководителя</t>
  </si>
  <si>
    <t>пос.Дальний</t>
  </si>
  <si>
    <t>Ноутбук Asus Х55С 15.6"</t>
  </si>
  <si>
    <t>МФУ HP Laser Pro M1217nfw</t>
  </si>
  <si>
    <t>ст.Воронцовская</t>
  </si>
  <si>
    <t>МФУ HP Laser Pro M1536dnf</t>
  </si>
  <si>
    <t>Компьютер IntelCore i7-4770/GTX660</t>
  </si>
  <si>
    <t>Монитор Aser G246HYLbd</t>
  </si>
  <si>
    <t>Телевизор Samsung UE-46F6400AK</t>
  </si>
  <si>
    <t>роутер Zyxel Giga ll</t>
  </si>
  <si>
    <t>Фотоаппарат Cannon EOS 600D Kit</t>
  </si>
  <si>
    <t>Акустическая система  Clark Audio xt 115</t>
  </si>
  <si>
    <t>Акустическая система  Clark Audio xt 116</t>
  </si>
  <si>
    <t>Усилит.мощности xt-Master D-2000</t>
  </si>
  <si>
    <t>Светодиодный сценический профектор LED-PAR64</t>
  </si>
  <si>
    <t>Светодиодный сценический профектор LED-PAR65</t>
  </si>
  <si>
    <t>Светодиодный сценический профектор LED-PAR66</t>
  </si>
  <si>
    <t>Светодиодный сценический профектор LED-PAR67</t>
  </si>
  <si>
    <t>Светодиодный сценический профектор LED-PAR68</t>
  </si>
  <si>
    <t>Светодиодный сценический профектор LED-PAR69</t>
  </si>
  <si>
    <t>Светодиодный сценический профектор LED-PAR70</t>
  </si>
  <si>
    <t>Светодиодный сценический профектор LED-PAR71</t>
  </si>
  <si>
    <t>Ламповый сценический прожектор 1000ватт PAR64</t>
  </si>
  <si>
    <t>Ламповый сценический прожектор 1000ватт PAR65</t>
  </si>
  <si>
    <t>Ламповый сценический прожектор 1000ватт PAR66</t>
  </si>
  <si>
    <t>Ламповый сценический прожектор 1000ватт PAR67</t>
  </si>
  <si>
    <t>Ламповый сценический прожектор 1000ватт PAR68</t>
  </si>
  <si>
    <t>Ламповый сценический прожектор 1000ватт PAR69</t>
  </si>
  <si>
    <t>Мультикор 50м 12вх4вых Proel TN1204</t>
  </si>
  <si>
    <t>Звуковая карта EMU0440</t>
  </si>
  <si>
    <t>Цифровой диммер, 6 каналов по 2 кВт</t>
  </si>
  <si>
    <t>Пульт управления DMX приборами 240 каналов</t>
  </si>
  <si>
    <t>Раздвижной механизм кулис для сцены</t>
  </si>
  <si>
    <t>Звуковой цифровой контроллер 2вх 6 вых</t>
  </si>
  <si>
    <t>Портативная студия звукозаписи</t>
  </si>
  <si>
    <t>Усилитель для наушников</t>
  </si>
  <si>
    <t xml:space="preserve">Цифровое пианино Casio </t>
  </si>
  <si>
    <t>Рековый сценический кейс для усилителей 12 юнит SL Case 12U</t>
  </si>
  <si>
    <t>Тюль в оконный проем на лестинце</t>
  </si>
  <si>
    <t>Тюль на окна в холле</t>
  </si>
  <si>
    <t>Шторы на окна в большой зал</t>
  </si>
  <si>
    <t>Портьеры на двери в большой зал</t>
  </si>
  <si>
    <t>Шторы для сцены (задник)</t>
  </si>
  <si>
    <t>Кулисы</t>
  </si>
  <si>
    <t>Ламбрекен(кулисы)</t>
  </si>
  <si>
    <t>Занавес</t>
  </si>
  <si>
    <t>Ламбрекен к занавесу</t>
  </si>
  <si>
    <t>Диван мягкий на м/к, к/з р.1500*400*450</t>
  </si>
  <si>
    <t>Диван мягкий на м/к, к/з р.1500*400*451</t>
  </si>
  <si>
    <t>Диван мягкий на м/к, к/з р.1500*400*452</t>
  </si>
  <si>
    <t>Диван мягкий на м/к, к/з р.1500*400*453</t>
  </si>
  <si>
    <t>Диван мягкий на м/к, к/з р.1500*400*454</t>
  </si>
  <si>
    <t>Диван мягкий на м/к, к/з р.1500*400*455</t>
  </si>
  <si>
    <t>Диван мягкий на м/к, к/з р.1500*400*456</t>
  </si>
  <si>
    <t>Диван мягкий на м/к, к/з р.1500*400*457</t>
  </si>
  <si>
    <t>Диван мягкий на м/к, к/з р.1500*400*458</t>
  </si>
  <si>
    <t>Диван мягкий на м/к, к/з р.1500*400*459</t>
  </si>
  <si>
    <t>Диван мягкий на м/к, к/з р.1500*400*460</t>
  </si>
  <si>
    <t>Диван мягкий на м/к, к/з р.1500*400*461</t>
  </si>
  <si>
    <t>Стол письменный однотумбовый( ниша 3 ящика) р.1400*600*750</t>
  </si>
  <si>
    <t>Стол письменный однотумбовый( ниша 3 ящика) р.1400*600*751</t>
  </si>
  <si>
    <t>Стол письменный двухтумбовый р.1600*600*750</t>
  </si>
  <si>
    <t>Стол письменный угловой однотумбовый ( 3 ящика)р.1400*600*1500*600*750</t>
  </si>
  <si>
    <t>Стол письменный угловой однотумбовый ( 3 ящика)р.1400*600*1500*600*751</t>
  </si>
  <si>
    <t>Шкаф для документов со стеклом р.750*450*2000</t>
  </si>
  <si>
    <t>Шкаф для документов со стеклом р.750*450*2001</t>
  </si>
  <si>
    <t>Шкаф для документов со стеклом р.750*450*2002</t>
  </si>
  <si>
    <t>Шкаф для документов со стеклом р.750*450*2003</t>
  </si>
  <si>
    <t>Шкаф для документов архивный р.750*450*2004</t>
  </si>
  <si>
    <t>Шкаф-пенал для документов р.450*450*2000</t>
  </si>
  <si>
    <t>Шкаф комбинированный 2-х створчатый с полками и штангами р.900*550*2000</t>
  </si>
  <si>
    <t>Стеллаж открытый 4 полки р.800*450*2000</t>
  </si>
  <si>
    <t>Стойка и перекладина для установки прожекторов Par64</t>
  </si>
  <si>
    <t>Стойка и перекладина для установки прожекторов Par65</t>
  </si>
  <si>
    <t>Студийный микрофон</t>
  </si>
  <si>
    <t>Стробоскоп</t>
  </si>
  <si>
    <t>Кулер для воды</t>
  </si>
  <si>
    <t>Видеокамера Sony DSR-VX 2200E</t>
  </si>
  <si>
    <t>План эвакуации (светонакл)</t>
  </si>
  <si>
    <t>счетчик электрический 306</t>
  </si>
  <si>
    <t>Костюм сценический детский (сарафан, блуза и головной убор)</t>
  </si>
  <si>
    <t>МУБК 07                              МБУ"Культура" НСП</t>
  </si>
  <si>
    <t>МУБК 08                               МБУК "БО НСП"</t>
  </si>
  <si>
    <t>Биб. фонд /ГУК КК дет биб. им. бр. Игнатовых/</t>
  </si>
  <si>
    <t>Биб. фонд /ГУК КК универ. науч. библ. Пушкина</t>
  </si>
  <si>
    <t>Биб. фонд /ГУК КК универ. науч. библ. Пушкина/Лань-Юг</t>
  </si>
  <si>
    <t>Биб. фонд /ГУК КК универ. науч. биб. А.С.Пушкина</t>
  </si>
  <si>
    <t>Биб.фонд/книги/ГУК ККУНБ им. Пушкина</t>
  </si>
  <si>
    <t>Библ.фонд ГУК ККУНБ А.С.Пушкина и бр. Игнатовых (центр.ср-ва)</t>
  </si>
  <si>
    <t>Библ.фонд за декабрь 2007г./Лань-Юг/ (79 шт)</t>
  </si>
  <si>
    <t>Биб.фонд им.Бр. Игнат/Куб.Биб.Сервис/</t>
  </si>
  <si>
    <t>Биб.фонд Лань-Юг/2008г./</t>
  </si>
  <si>
    <t>Библ. Фонд перед.сМПБ/центр.ср./2007-и</t>
  </si>
  <si>
    <t>Биб.фонд Пуш. И бр.Игнат./декабрь 2009 г</t>
  </si>
  <si>
    <t>Библ.фонд Пуш. и бр. Игнатьев. Декаб.2007г (4 шт)</t>
  </si>
  <si>
    <t>Библ.фонд с июня по ноябрь 2007г /центр.ср-ва/ (22 шт)</t>
  </si>
  <si>
    <t>Библ.фонд с июня по ноябрь 2007г. /центр. Средства/ (8 шт)</t>
  </si>
  <si>
    <t>Библ. фонд с июня по ноябрь 2007г. /центр.ср-ва/ (11 шт)</t>
  </si>
  <si>
    <t>Библ. фонд с июня по ноябрь 2007г./центр. ср-ва/ (6шт)</t>
  </si>
  <si>
    <t>Библ. фонд с июня по ноябрь 2007г./центр. ср-ва/ (8шт)</t>
  </si>
  <si>
    <t>Библ.фонд сМПБ/мест.бюд./2007-в</t>
  </si>
  <si>
    <t>Библ.фонд (центр.средства) (библ.им.Пушкина и бр. Игнатовых)</t>
  </si>
  <si>
    <t>Библ.фонд (центр.средства) (библ.им.Пушкина)</t>
  </si>
  <si>
    <t>Библ.фонд (2108р))</t>
  </si>
  <si>
    <t>Библ.фонд (355р)</t>
  </si>
  <si>
    <t>Библ.фонд (557р)</t>
  </si>
  <si>
    <t>Библ.фонд за август 2008 г.</t>
  </si>
  <si>
    <t>Библиотеч.фонд за май 2007 г.</t>
  </si>
  <si>
    <t>Библиотеч.фонд за сент.2007-о</t>
  </si>
  <si>
    <t>Библ.фонд Пушк.и бр. Игнат. за декабрь 2007г (34 шт)</t>
  </si>
  <si>
    <t>Библ.фонд сМПБ/центр.ср.за 2006г./</t>
  </si>
  <si>
    <t>Библиотечный фонд за 2003г.</t>
  </si>
  <si>
    <t>Библиотечный фонд за 2004г.</t>
  </si>
  <si>
    <t>Библиотечный фонд за 2005г.</t>
  </si>
  <si>
    <t>Библиотечный фонд за 2006г.</t>
  </si>
  <si>
    <t>Библиотечный фонд за апрель 2009 г.</t>
  </si>
  <si>
    <t>Библиотечный фонд за май 2009 г.</t>
  </si>
  <si>
    <t>DVD BBK</t>
  </si>
  <si>
    <t>Книга памяти ГУВД/биб. им.А.С.Пушкина</t>
  </si>
  <si>
    <t>Книги (фед.средства) Лань-юг</t>
  </si>
  <si>
    <t>Книги (центр.средства) (библ.им.Пушкина)</t>
  </si>
  <si>
    <t>Книги (центр.средства) (библ.им.Пушкина) за июль 2008</t>
  </si>
  <si>
    <t>Книги (центр.ср-ва) (Краснод.Дом книги)</t>
  </si>
  <si>
    <t>Книги/нехудож.мет.лит.сборн./дар (не центр.)</t>
  </si>
  <si>
    <t>Книги ГУК Краснод. кр. дет. библ. им. бр. Игнатов (центр.ср-ва)</t>
  </si>
  <si>
    <t>Книги Лысенко Н.Ф. (дар)</t>
  </si>
  <si>
    <t>Книги МУК МПБ (центр.ср-ва), июнь 2009 г.</t>
  </si>
  <si>
    <t>Книги-дар, Кр.науч.библ.им. Пушкина</t>
  </si>
  <si>
    <t>Книга "Православная энциклопедия"</t>
  </si>
  <si>
    <t>Книгоиздательская продукция Н-Вел</t>
  </si>
  <si>
    <t>Книгоиздательская продукция ст. Нововеличковская (центр. ср-ва)</t>
  </si>
  <si>
    <t>Мульт. Функц. Устройство (МФУ) CANON MF 3110 шт. 1</t>
  </si>
  <si>
    <t>Магнитола</t>
  </si>
  <si>
    <t>МФУ Samsung SCX-4824/принтер-копир-сканер/</t>
  </si>
  <si>
    <t>Принтер Canon LBP</t>
  </si>
  <si>
    <t>Сплит система</t>
  </si>
  <si>
    <t>Стеллаж Б-800</t>
  </si>
  <si>
    <t>Стол компьютерный</t>
  </si>
  <si>
    <t>Стол письменный (4шт)</t>
  </si>
  <si>
    <t>Стол письменный (2шт)</t>
  </si>
  <si>
    <t>Столы письменные 2шт</t>
  </si>
  <si>
    <t>Стулья  шт. 15</t>
  </si>
  <si>
    <t>Телевизор "Оникс"/кр.ср-ва/</t>
  </si>
  <si>
    <t>Триммер бензиновый "Штиль"</t>
  </si>
  <si>
    <t>Тумба ТВ Горка</t>
  </si>
  <si>
    <t>Фотоаппарат Samsung S 860+карта памяти</t>
  </si>
  <si>
    <t>Шкаф металлический для документов 290111    шт. 1</t>
  </si>
  <si>
    <t>Литература</t>
  </si>
  <si>
    <t>Системный блок (Action intel Core 2 Duo (3/1 Ghz)/500 Gb/OЗУ 2 Гб/1Gb Nvidia GTS250/DVD-RW,FDD)</t>
  </si>
  <si>
    <t>Книги (фед.средства)ст.Воронцовская</t>
  </si>
  <si>
    <t>Телевизор ЖК Samsung</t>
  </si>
  <si>
    <t>Ноутбук Asus K53SM 15.6" (1366*768)</t>
  </si>
  <si>
    <t>Сплит система LGEN 05 B1R22</t>
  </si>
  <si>
    <t>Музыкальный центр LG XA-14</t>
  </si>
  <si>
    <t>Факс Panasonik KX-FT982RU</t>
  </si>
  <si>
    <t>Ноутбук+мышь Asus K54HR</t>
  </si>
  <si>
    <t>Проектор ViewSonik</t>
  </si>
  <si>
    <t>Экран на штативе</t>
  </si>
  <si>
    <t>Передвижной столик для проектора</t>
  </si>
  <si>
    <t>Стелаж</t>
  </si>
  <si>
    <t>Книги 14 экз</t>
  </si>
  <si>
    <t>Фотокамера цифровая Nikon</t>
  </si>
  <si>
    <t>Книги (фед. средства) ст.Нововеличковская</t>
  </si>
  <si>
    <t>Книгоиздательская продукция Н-Величковская</t>
  </si>
  <si>
    <t>Книгоиздательская продукция Н-Вел.</t>
  </si>
  <si>
    <t>Библ.фонд Пуш. и брат. Игнат. декабрь 2007г (1шт)</t>
  </si>
  <si>
    <t>Библ.фонд с июня по ноябрь 2007 г /центр. ср-ва/ (9шт)</t>
  </si>
  <si>
    <t>Библ.фонд с июня по ноябрь 2007г. /центр ср-ва/ (5шт)</t>
  </si>
  <si>
    <t>Библ.фонд с июня по ноябрь 2007г /центр. ср-ва/ (4шт)</t>
  </si>
  <si>
    <t>Библ. Фонд с МПБ/мест.бюдж./2007г.</t>
  </si>
  <si>
    <t>Библ.фонд с МПБ /центр.ср.за 2006г./</t>
  </si>
  <si>
    <t>Библ.фонд за август 2008</t>
  </si>
  <si>
    <t>Библ.фонд за май 2007г.</t>
  </si>
  <si>
    <t>Библиотеч.фонд за сентяб.2007-м</t>
  </si>
  <si>
    <t>Библиотеч.фонд за сентяб.2007-р</t>
  </si>
  <si>
    <t>Библ.фонд Лань-Юг /2008/</t>
  </si>
  <si>
    <t>Библ.фонд Пуш. и брат. Игнат. декабрь 2007г (10шт)</t>
  </si>
  <si>
    <t>Библ.фонд с июня по ноябрь 2007г. /центр ср-ва/ (3шт)</t>
  </si>
  <si>
    <t>Библ.фонд перед.сМПБ/центр.ср./2007-к</t>
  </si>
  <si>
    <t>Библ.фонд за декабрь 2007г /Лань-Юг/ (57шт)</t>
  </si>
  <si>
    <t>Библ.фонд за май 2009г.</t>
  </si>
  <si>
    <t>Книгоиздательская продукция ст. Воронцовская (центр. ср-ва)</t>
  </si>
  <si>
    <t>Книгоиздательская продукция (центр. ср-ва)</t>
  </si>
  <si>
    <t>Магнитола шт. 1</t>
  </si>
  <si>
    <t>МФУ Саnnоn МF 3228/принтер-копир-сканер/</t>
  </si>
  <si>
    <t>Обогреватель  шт. 2</t>
  </si>
  <si>
    <t>Книгоиздательская продукция пос. Найдорф</t>
  </si>
  <si>
    <t>Книги (фед. средства) ст. Воронцовская</t>
  </si>
  <si>
    <t>Книжная продукция ст. Воронцовская</t>
  </si>
  <si>
    <t>Книгоиздательская продукция ст. Воронц</t>
  </si>
  <si>
    <t>Библ. Фонд перед.с МПБ/центр.ср./2007-л (1шт)</t>
  </si>
  <si>
    <t>Библ.фонд Пушк. И бр.  Игнат. /декабрь 2007г./ (1шт)</t>
  </si>
  <si>
    <t>Библ.фонд с июня по ноябрь 2007г./центр. Ср-ва/ (8шт)</t>
  </si>
  <si>
    <t>Библ.фонд с июня по ноябрь 2007г./центр. Ср-ва/ (2шт)</t>
  </si>
  <si>
    <t>Библ.фонд с июня по ноябрь 2007г /центр. ср-ва/ (3шт)</t>
  </si>
  <si>
    <t>Биб.фонд с МПБ /центр.ср.за 2006г./</t>
  </si>
  <si>
    <t>Биб.фонд с МПБ /мест.бюд./2007-д</t>
  </si>
  <si>
    <t>Библ.фонд за декабрь 2007г /Лань-Юг/ (60шт)</t>
  </si>
  <si>
    <t>Библ.фонд Пушк.и бр. Игнат. за декабрь 2007г</t>
  </si>
  <si>
    <t>Книжная продукция для пополнения библиотечного фонда 2017г</t>
  </si>
  <si>
    <t>Библиотеч. фонд за сентябрь 2007-н</t>
  </si>
  <si>
    <t>Библиотечн.фонд за сентябрь 2007-с</t>
  </si>
  <si>
    <t>Библиотечный фонд за 2003г</t>
  </si>
  <si>
    <t>Книгоиздательская продукция пос. Найдорф (фед. ср-ва)</t>
  </si>
  <si>
    <t>Книги (фед. средства) н. Найдорф</t>
  </si>
  <si>
    <t>Книгоиздательская продукция пос. Найдорф (центр. ср-ва)</t>
  </si>
  <si>
    <t>Ноутбук Lenovo IdeaPad G500 15,6"</t>
  </si>
  <si>
    <t>Тепловая завеса</t>
  </si>
  <si>
    <t>Книгоиздательская продукция ст.Воронц.</t>
  </si>
  <si>
    <t>Ноутбук lenovo B5060 15,6"</t>
  </si>
  <si>
    <t>Ноутбук ASER Extensa2508-C6BE 15/6"</t>
  </si>
  <si>
    <t>Стойка для рекламы мат. напольная  сетчатая на 32 лотка вращающаяся</t>
  </si>
  <si>
    <t>Демосистема настольная на 10 панелей</t>
  </si>
  <si>
    <t>Шкаф (стеллаж) угловой "Монолит"</t>
  </si>
  <si>
    <t>Книгоиздательская продукция п. Найдорф (центр ср-ва)</t>
  </si>
  <si>
    <t>Книгоиздательская продукция ст. Найдорф (центр ср-ва)</t>
  </si>
  <si>
    <t>Кубанская бибилиотека сборник</t>
  </si>
  <si>
    <t>МФУ лазерное Kyocera FS1025MFP</t>
  </si>
  <si>
    <t>Книги православная энциклопедия</t>
  </si>
  <si>
    <t>Краснодарский край, Динской район, ст. Нововеличковская, ул. Красная, 44</t>
  </si>
  <si>
    <t>353213, Краснодарский край, Динской район, ст. Воронцовская, ул. Пушкина, 20Б</t>
  </si>
  <si>
    <t>353216, Краснодарский край, Динской район, ст. Воронцовская, пос. Найдорф, ул. Школьная, 9</t>
  </si>
  <si>
    <t xml:space="preserve">Трактор "Беларусь 82.1" шт. 1 </t>
  </si>
  <si>
    <t>АКТ приема-передачи от 26.01.2008 г.</t>
  </si>
  <si>
    <t>Плуг трехкорпусный навесной ПЛН 3-3,5 шт. 1</t>
  </si>
  <si>
    <t>Прицеп тракторный 2ПТС-4,5 шт. 1</t>
  </si>
  <si>
    <t>Машина электронная контрольно-кассовая "Ока-102К"</t>
  </si>
  <si>
    <t>Насос К 80-50-200            2 подъем.</t>
  </si>
  <si>
    <t>Мусоровоз МКЗ-6100</t>
  </si>
  <si>
    <t>Гидрант Н-0,5</t>
  </si>
  <si>
    <t>Гидрант Н-1,0</t>
  </si>
  <si>
    <t>Компрессор (К-16, произв.блок)</t>
  </si>
  <si>
    <t>Насос погружной ЭЦВ 8-25-100 (1й подъем в поле)                                  7611</t>
  </si>
  <si>
    <t>Насос погружной ЭЦВ 8-25-100 (1й подъем в поле)           7614</t>
  </si>
  <si>
    <t>Станция управл. насосн. агрегатами фирмы Сименс (нагрузка 11 кВт)  стадион</t>
  </si>
  <si>
    <t>Станция управл. насосн. агрегатами фирмы Сименс (нагрузка 30 кВт)             2 подъем</t>
  </si>
  <si>
    <t>Технологическое оборудование (насос К45/30-1шт., насос Д200-95Б-2шт., щиты управл. насосами, ввод  2 подъем</t>
  </si>
  <si>
    <t>Бензомотопомпа</t>
  </si>
  <si>
    <t>Счетчик "Меркурий" 230 АМ-01 5-50 А1,0 3Ф</t>
  </si>
  <si>
    <t>Счетчик "Меркурий" 201, 05 1,05-50А 1ф</t>
  </si>
  <si>
    <t>Задвижка Ду 100</t>
  </si>
  <si>
    <t>ул. Советская и ул. Д.Бедного</t>
  </si>
  <si>
    <t>Задвижка Ду 80</t>
  </si>
  <si>
    <t>ул. Пролетарская и ул. Северная</t>
  </si>
  <si>
    <t>подлежит списанию</t>
  </si>
  <si>
    <t>Холодильник Атлант (контора)</t>
  </si>
  <si>
    <t>Шкафы книжные</t>
  </si>
  <si>
    <t>Факс Brother FAX-236 S Silver</t>
  </si>
  <si>
    <t>Монитор ЖК 17,0 "Samsung" 740 N (KSB)</t>
  </si>
  <si>
    <t>Тракторный прицеп (ПТС-4)</t>
  </si>
  <si>
    <t>Стол деревнный (1*1м)</t>
  </si>
  <si>
    <t>Трактор Беларус-82.1 зав. № 80898001  МТЗ</t>
  </si>
  <si>
    <t>Косилка роторная К-78 М</t>
  </si>
  <si>
    <t>Кусторез к косилке К-78 М (Кусторез КД-1,5)</t>
  </si>
  <si>
    <t>Бак для мусора V-0,75</t>
  </si>
  <si>
    <t>Экскаватор ЭО-2202 зав. № 00212</t>
  </si>
  <si>
    <t>Счетчик электрической энергии ЦЭ6803В</t>
  </si>
  <si>
    <t>Задвижка Ду 80x10</t>
  </si>
  <si>
    <t>Водозабор 2 подъем</t>
  </si>
  <si>
    <t>Задвижка 31Ч 6 БР 80 Ру 10</t>
  </si>
  <si>
    <t>Гидрант пожарный подземный Н-0,5</t>
  </si>
  <si>
    <t>Гидрант Н-0,75</t>
  </si>
  <si>
    <t>Счет ….. 6803 6-60А</t>
  </si>
  <si>
    <t>Задвижка Ду-200</t>
  </si>
  <si>
    <t>Задвижка Ду 100х10</t>
  </si>
  <si>
    <t>Задвижка д. 100 РУ 16</t>
  </si>
  <si>
    <t>2 подъем</t>
  </si>
  <si>
    <t>Насос К 80-50-200 с двиг. 15*3000 Кно</t>
  </si>
  <si>
    <t>Насос 8-16-140</t>
  </si>
  <si>
    <t>Водомер СТВХ 80</t>
  </si>
  <si>
    <t>Счетчик "Меркурий" 230 АМ-02</t>
  </si>
  <si>
    <t>Насос ЭЦВ 6-16-140  1153 п</t>
  </si>
  <si>
    <t>Телефон ТХ 8902</t>
  </si>
  <si>
    <t>Монитор ASER V193WAB 19', 5ms, black</t>
  </si>
  <si>
    <t>Системный блок AMD 4600/gloo 7321/1024 6400/WD3200JS/-/M2N68/Midi 350/LG22N</t>
  </si>
  <si>
    <t>Люстра</t>
  </si>
  <si>
    <t>ИБП Ippon Back Pro 600VA</t>
  </si>
  <si>
    <t>Системный блок ПК AMD Sempron 140, GF 6100, 1GbPC2-6400, S320Gb, DVD=RW, mATX400W, WinXPN, of2007Bas</t>
  </si>
  <si>
    <t>Системный блок ПК AMD Sempron 140, GF 6100, 1GbPC2-6400, S320Gb, DVD=RW, mATX400W, WinXPN</t>
  </si>
  <si>
    <t>Монитор TFT 19" Acer V193Wab blak</t>
  </si>
  <si>
    <t>МФУ лазерное HP LaserJet M1120</t>
  </si>
  <si>
    <t>UPS Cyber Power DX400E (бесперебойник)</t>
  </si>
  <si>
    <t>Стул ISO BL C-38</t>
  </si>
  <si>
    <t>Ковш V=0,15 куб.м.</t>
  </si>
  <si>
    <t>Пуско-зарядное устройство HYPER 220</t>
  </si>
  <si>
    <t>Денежный ящик "Меркурий-100.1" малый</t>
  </si>
  <si>
    <t>Инфракрасный детектор валют серии PRO-1500</t>
  </si>
  <si>
    <t>Принтер лазерный НР</t>
  </si>
  <si>
    <t>Сплит система Lessar LS/LU-H07KB2</t>
  </si>
  <si>
    <t>Задвижка 100</t>
  </si>
  <si>
    <t>Счетчик 10-100 А 3ф</t>
  </si>
  <si>
    <t>Счетчик 5-60 А 3ф</t>
  </si>
  <si>
    <t>Модем D-Link</t>
  </si>
  <si>
    <t>Задвижка 50</t>
  </si>
  <si>
    <t>Веб-камера /LOG-960-000657</t>
  </si>
  <si>
    <t>Персональный компьютер марки DNS</t>
  </si>
  <si>
    <t>APC Back-UPS CS 500VA/300W Full Colour Packaging-Russian, without Software</t>
  </si>
  <si>
    <t>HP LaserJet Pro M1212nf (Pr/Scan/Copier/Fax, A4, 18ppm, 64Mb,1trays 150, ADF 35,LAN/USB)</t>
  </si>
  <si>
    <t>Телефон Panasonia 2350</t>
  </si>
  <si>
    <t>Гидрант Н-05</t>
  </si>
  <si>
    <t>Мусоровоз КО-449-17</t>
  </si>
  <si>
    <t xml:space="preserve">Счетчик-расходомер  DMF-100D                                </t>
  </si>
  <si>
    <t>ИБП Cyber Power V 800 Е BI</t>
  </si>
  <si>
    <t>Насос 1 К 80-65-160 на раме под дв. 7,5 кВт</t>
  </si>
  <si>
    <t>Задвижка ДУ 100</t>
  </si>
  <si>
    <t xml:space="preserve">Насос ЭЦВ 6-16-110 </t>
  </si>
  <si>
    <t>Бензогенератор EST 6500</t>
  </si>
  <si>
    <t>Аппарат для сварки труб Про-Раб 2,0 кВт</t>
  </si>
  <si>
    <t xml:space="preserve">Счетчик-расходомер  DMF-100В                                </t>
  </si>
  <si>
    <t>Сварочный инвертор СВИ-180АП (мини)</t>
  </si>
  <si>
    <t>Контейнер К-07</t>
  </si>
  <si>
    <t>Генератор бензиновый REDVERG RD6500B</t>
  </si>
  <si>
    <t>пост адм от 09.12.2014 №546</t>
  </si>
  <si>
    <t>Кресло офисное "Практик"СН-279-М</t>
  </si>
  <si>
    <t>Системный блок iRU Home 720</t>
  </si>
  <si>
    <t>Бензопила "Партнер" P360S</t>
  </si>
  <si>
    <t xml:space="preserve">Кресло офисное  BRABIX </t>
  </si>
  <si>
    <t>Стол письменный "Монолит"</t>
  </si>
  <si>
    <t>Шкаф офисный</t>
  </si>
  <si>
    <t>МФУ Xerox WorkCenter 6015B</t>
  </si>
  <si>
    <t>Насос погружной ЭЦВ 8-25-100(скважина стадион)</t>
  </si>
  <si>
    <t>Дрель ударная Вихрь ДУ-1100</t>
  </si>
  <si>
    <t>Насос погружной ЭЦВ 8-25-100(скважина №7614)</t>
  </si>
  <si>
    <t>Контрольно-кассовая машина</t>
  </si>
  <si>
    <t>Бензотриммер Калибр 1980</t>
  </si>
  <si>
    <t>Счетчик Энергомер 5/60</t>
  </si>
  <si>
    <t>Насос погружной ЭЦВ 6-16-110 (в ремонте)</t>
  </si>
  <si>
    <t>Монитор LG 18,5*19</t>
  </si>
  <si>
    <t xml:space="preserve">Сплит система Lessar </t>
  </si>
  <si>
    <t>Автомобиль ГАЗ 270500</t>
  </si>
  <si>
    <t>Автомобиль ВАЗ 210990</t>
  </si>
  <si>
    <t>собст.ср-ва</t>
  </si>
  <si>
    <t>Эксцентриковая шлифовальная машина</t>
  </si>
  <si>
    <t>Автомобиль ГАЗ-САЗ, 1994 г.</t>
  </si>
  <si>
    <t>Трактор Т-25А</t>
  </si>
  <si>
    <t>Счетчик активной электрической энергии</t>
  </si>
  <si>
    <t xml:space="preserve">Баровая грунторезная машина </t>
  </si>
  <si>
    <t>Фен электрический</t>
  </si>
  <si>
    <t>Машина полировальная электрическая</t>
  </si>
  <si>
    <t>Насос погружной ЭЦВ 8-25-100</t>
  </si>
  <si>
    <t>D-Link 1525 беспроводная точка доступа</t>
  </si>
  <si>
    <t>Насос ЭЦВ 6-25-120</t>
  </si>
  <si>
    <t>МФУ Panasonic KX-MB 2000 RUB</t>
  </si>
  <si>
    <t>353212, Краснодарский край, Динской район, ст. Нововеличковская, ул. Шевченко, 25</t>
  </si>
  <si>
    <t>Электрическая дрель ИНТЕРСКОЛ ДУ-16</t>
  </si>
  <si>
    <t>Сварочный аппарат РЕСАНТА САИ 190ПН</t>
  </si>
  <si>
    <t>ШТРИХ-ON-LINE (он-лайн касса)</t>
  </si>
  <si>
    <t>Мотобур ELITECH</t>
  </si>
  <si>
    <t>Горелка ПНГ-2</t>
  </si>
  <si>
    <t>353212 Краснодарский край,Динской район,ст.Нововеличковская,ул.Свердлова,32б</t>
  </si>
  <si>
    <t>постановление № 403 от 01.08.2016</t>
  </si>
  <si>
    <t>Емкость цистерна</t>
  </si>
  <si>
    <t>Котел КС-1</t>
  </si>
  <si>
    <t>Насос 45/30</t>
  </si>
  <si>
    <t>Насос 45-/30</t>
  </si>
  <si>
    <t>Насос Д 20-30</t>
  </si>
  <si>
    <t>Котел "Универсал-6"</t>
  </si>
  <si>
    <t>Насос К 20/30</t>
  </si>
  <si>
    <t>Насос К 45/30</t>
  </si>
  <si>
    <t>Щит РВУ-12</t>
  </si>
  <si>
    <t>Насос К 20-30 /на бочке/</t>
  </si>
  <si>
    <t>Пульт управления</t>
  </si>
  <si>
    <t>Сварочный аппарат</t>
  </si>
  <si>
    <t>Станок токарный обдирочный</t>
  </si>
  <si>
    <t>Форсунка</t>
  </si>
  <si>
    <t>Котел КС/1</t>
  </si>
  <si>
    <t>Насос К 8/18</t>
  </si>
  <si>
    <t>Насос К 90-85</t>
  </si>
  <si>
    <t>Емкость для жидкого топлива 10м3</t>
  </si>
  <si>
    <t>Насос К 20-30</t>
  </si>
  <si>
    <t>Щит силового управления</t>
  </si>
  <si>
    <t>Емкость 25 мз</t>
  </si>
  <si>
    <t>Котел"Энергия"</t>
  </si>
  <si>
    <t>Насос К20-30</t>
  </si>
  <si>
    <t>Насос НШ 40/4</t>
  </si>
  <si>
    <t>Насос циркуляционный К 290-30</t>
  </si>
  <si>
    <t>Распределительный щит</t>
  </si>
  <si>
    <t>Щит управления</t>
  </si>
  <si>
    <t>Электродвигатель</t>
  </si>
  <si>
    <t>МПУ 04                                   МУП ЖКХ "Нововеличковское"</t>
  </si>
  <si>
    <t>Бочка ЗЖВ (1,8 м3, одноосная)</t>
  </si>
  <si>
    <t>решение сессии от 07.07.2015 № 72-13/3, постановление адм. от 11.08.2015 № 392</t>
  </si>
  <si>
    <t>акт ПП от 25.05.2017, постановление от 25.05.2017 № 106</t>
  </si>
  <si>
    <t>акт ПП от 25.05.2017, постановление от 25.05.2017 № 105</t>
  </si>
  <si>
    <t xml:space="preserve">акт ПП от 11.05.2017, постановление от 11.05.2017 № </t>
  </si>
  <si>
    <t>Решение Совета НСП от 05.04.2013 № 318-39/2; акт приема-передачи от 30.04.2013, постановление № 403 от 01.08.2016</t>
  </si>
  <si>
    <t>0000007</t>
  </si>
  <si>
    <t>0000006</t>
  </si>
  <si>
    <t>0000008</t>
  </si>
  <si>
    <t>0000009</t>
  </si>
  <si>
    <t>0000010</t>
  </si>
  <si>
    <t>0000018</t>
  </si>
  <si>
    <t>0000019</t>
  </si>
  <si>
    <t>0000020</t>
  </si>
  <si>
    <t>0000021</t>
  </si>
  <si>
    <t>0000022</t>
  </si>
  <si>
    <t>0000023</t>
  </si>
  <si>
    <t>0000024</t>
  </si>
  <si>
    <t>0000025</t>
  </si>
  <si>
    <t>0000026</t>
  </si>
  <si>
    <t>0000027</t>
  </si>
  <si>
    <t>0000028</t>
  </si>
  <si>
    <t>0000029</t>
  </si>
  <si>
    <t>0000030</t>
  </si>
  <si>
    <t>0000031</t>
  </si>
  <si>
    <t>0000032</t>
  </si>
  <si>
    <t>0000033</t>
  </si>
  <si>
    <t>0000034</t>
  </si>
  <si>
    <t>0000035</t>
  </si>
  <si>
    <t>0000036</t>
  </si>
  <si>
    <t>0000037</t>
  </si>
  <si>
    <t>0000038</t>
  </si>
  <si>
    <t>0000039</t>
  </si>
  <si>
    <t>0000040</t>
  </si>
  <si>
    <t>0000041</t>
  </si>
  <si>
    <t>0000042</t>
  </si>
  <si>
    <t>0000043</t>
  </si>
  <si>
    <t>0000044</t>
  </si>
  <si>
    <t>0000045</t>
  </si>
  <si>
    <t>0000046</t>
  </si>
  <si>
    <t>0000047</t>
  </si>
  <si>
    <t>0000048</t>
  </si>
  <si>
    <t>0000049</t>
  </si>
  <si>
    <t>0000050</t>
  </si>
  <si>
    <t>0000051</t>
  </si>
  <si>
    <t>0000052</t>
  </si>
  <si>
    <t>0000053</t>
  </si>
  <si>
    <t>0000054</t>
  </si>
  <si>
    <t>0000055</t>
  </si>
  <si>
    <t>0000056</t>
  </si>
  <si>
    <t>0000057</t>
  </si>
  <si>
    <t>0000058</t>
  </si>
  <si>
    <t>0000059</t>
  </si>
  <si>
    <t>0000060</t>
  </si>
  <si>
    <t>0000061</t>
  </si>
  <si>
    <t>0000062</t>
  </si>
  <si>
    <t>0000063</t>
  </si>
  <si>
    <t>0000064</t>
  </si>
  <si>
    <t>0000065</t>
  </si>
  <si>
    <t>0000066</t>
  </si>
  <si>
    <t>0000067</t>
  </si>
  <si>
    <t>0000068</t>
  </si>
  <si>
    <t>0000069</t>
  </si>
  <si>
    <t>0000070</t>
  </si>
  <si>
    <t>0000071</t>
  </si>
  <si>
    <t>0000072</t>
  </si>
  <si>
    <t>0000073</t>
  </si>
  <si>
    <t>0000074</t>
  </si>
  <si>
    <t>0000075</t>
  </si>
  <si>
    <t>0000076</t>
  </si>
  <si>
    <t>0000077</t>
  </si>
  <si>
    <t>0000078</t>
  </si>
  <si>
    <t>0000079</t>
  </si>
  <si>
    <t>0000080</t>
  </si>
  <si>
    <t>0000081</t>
  </si>
  <si>
    <t>0000082</t>
  </si>
  <si>
    <t>0000083</t>
  </si>
  <si>
    <t>0000084</t>
  </si>
  <si>
    <t>0000085</t>
  </si>
  <si>
    <t>0000086</t>
  </si>
  <si>
    <t>0000087</t>
  </si>
  <si>
    <t>0000088</t>
  </si>
  <si>
    <t>0000089</t>
  </si>
  <si>
    <t>0000090</t>
  </si>
  <si>
    <t>0000091</t>
  </si>
  <si>
    <t>0000092</t>
  </si>
  <si>
    <t>0000093</t>
  </si>
  <si>
    <t>0000094</t>
  </si>
  <si>
    <t>0000095</t>
  </si>
  <si>
    <t>0000096</t>
  </si>
  <si>
    <t>0000097</t>
  </si>
  <si>
    <t>0000098</t>
  </si>
  <si>
    <t>0000099</t>
  </si>
  <si>
    <t>0000100</t>
  </si>
  <si>
    <t>0000101</t>
  </si>
  <si>
    <t>0000102</t>
  </si>
  <si>
    <t>0000103</t>
  </si>
  <si>
    <t>0000104</t>
  </si>
  <si>
    <t>0000105</t>
  </si>
  <si>
    <t>0000106</t>
  </si>
  <si>
    <t>0000107</t>
  </si>
  <si>
    <t>0000108</t>
  </si>
  <si>
    <t>0000109</t>
  </si>
  <si>
    <t>0000110</t>
  </si>
  <si>
    <t>0000111</t>
  </si>
  <si>
    <t>0000112</t>
  </si>
  <si>
    <t>0000113</t>
  </si>
  <si>
    <t>0000017</t>
  </si>
  <si>
    <t>0000016</t>
  </si>
  <si>
    <t>0000015</t>
  </si>
  <si>
    <t>0000014</t>
  </si>
  <si>
    <t>0000013</t>
  </si>
  <si>
    <t>0000012</t>
  </si>
  <si>
    <t>0000011</t>
  </si>
  <si>
    <t>0000114</t>
  </si>
  <si>
    <t>0000115</t>
  </si>
  <si>
    <t>0000116</t>
  </si>
  <si>
    <t>0000117</t>
  </si>
  <si>
    <t>0000118</t>
  </si>
  <si>
    <t>0000119</t>
  </si>
  <si>
    <t>0000120</t>
  </si>
  <si>
    <t>0000121</t>
  </si>
  <si>
    <t>0000122</t>
  </si>
  <si>
    <t>0000123</t>
  </si>
  <si>
    <t>0000124</t>
  </si>
  <si>
    <t>0000125</t>
  </si>
  <si>
    <t>0000126</t>
  </si>
  <si>
    <t>0000127</t>
  </si>
  <si>
    <t>0000128</t>
  </si>
  <si>
    <t>0000129</t>
  </si>
  <si>
    <t>0000130</t>
  </si>
  <si>
    <t>0000131</t>
  </si>
  <si>
    <t>0000132</t>
  </si>
  <si>
    <t>0000133</t>
  </si>
  <si>
    <t>0000134</t>
  </si>
  <si>
    <t>0000135</t>
  </si>
  <si>
    <t>0000136</t>
  </si>
  <si>
    <t>0000137</t>
  </si>
  <si>
    <t>0000138</t>
  </si>
  <si>
    <t>0000139</t>
  </si>
  <si>
    <t>0000140</t>
  </si>
  <si>
    <t>0000141</t>
  </si>
  <si>
    <t>0000142</t>
  </si>
  <si>
    <t>0000143</t>
  </si>
  <si>
    <t>0000144</t>
  </si>
  <si>
    <t>0000145</t>
  </si>
  <si>
    <t>0000146</t>
  </si>
  <si>
    <t>0000147</t>
  </si>
  <si>
    <t>0000148</t>
  </si>
  <si>
    <t>0000149</t>
  </si>
  <si>
    <t>0000150</t>
  </si>
  <si>
    <t>0000151</t>
  </si>
  <si>
    <t>0000152</t>
  </si>
  <si>
    <t>0000153</t>
  </si>
  <si>
    <t>0000154</t>
  </si>
  <si>
    <t>0000155</t>
  </si>
  <si>
    <t>0000156</t>
  </si>
  <si>
    <t>0000157</t>
  </si>
  <si>
    <t>0000158</t>
  </si>
  <si>
    <t>0000159</t>
  </si>
  <si>
    <t>0000160</t>
  </si>
  <si>
    <t>0000161</t>
  </si>
  <si>
    <t>0000162</t>
  </si>
  <si>
    <t>0000163</t>
  </si>
  <si>
    <t>0000164</t>
  </si>
  <si>
    <t>0000165</t>
  </si>
  <si>
    <t>0000166</t>
  </si>
  <si>
    <t>0000167</t>
  </si>
  <si>
    <t>0000168</t>
  </si>
  <si>
    <t>0000169</t>
  </si>
  <si>
    <t>0000170</t>
  </si>
  <si>
    <t>0000171</t>
  </si>
  <si>
    <t>0000172</t>
  </si>
  <si>
    <t>0000173</t>
  </si>
  <si>
    <t>0000174</t>
  </si>
  <si>
    <t>0000175</t>
  </si>
  <si>
    <t>0000176</t>
  </si>
  <si>
    <t>0000177</t>
  </si>
  <si>
    <t>0000178</t>
  </si>
  <si>
    <t>0000179</t>
  </si>
  <si>
    <t>0000180</t>
  </si>
  <si>
    <t>0000181</t>
  </si>
  <si>
    <t>0000182</t>
  </si>
  <si>
    <t>0000183</t>
  </si>
  <si>
    <t>0000184</t>
  </si>
  <si>
    <t>0000185</t>
  </si>
  <si>
    <t>0000186</t>
  </si>
  <si>
    <t>0000187</t>
  </si>
  <si>
    <t>0000188</t>
  </si>
  <si>
    <t>0000189</t>
  </si>
  <si>
    <t>0000190</t>
  </si>
  <si>
    <t>0000191</t>
  </si>
  <si>
    <t>0000192</t>
  </si>
  <si>
    <t>0000193</t>
  </si>
  <si>
    <t>0000194</t>
  </si>
  <si>
    <t>0000195</t>
  </si>
  <si>
    <t>0000196</t>
  </si>
  <si>
    <t>0000197</t>
  </si>
  <si>
    <t>0000198</t>
  </si>
  <si>
    <t>0000199</t>
  </si>
  <si>
    <t>0000200</t>
  </si>
  <si>
    <t>0000201</t>
  </si>
  <si>
    <t>0000202</t>
  </si>
  <si>
    <t>0000203</t>
  </si>
  <si>
    <t>0000204</t>
  </si>
  <si>
    <t>0000205</t>
  </si>
  <si>
    <t>0000206</t>
  </si>
  <si>
    <t>0000207</t>
  </si>
  <si>
    <t>0000208</t>
  </si>
  <si>
    <t>0000209</t>
  </si>
  <si>
    <t>0000210</t>
  </si>
  <si>
    <t>0000211</t>
  </si>
  <si>
    <t>0000212</t>
  </si>
  <si>
    <t>0000213</t>
  </si>
  <si>
    <t>0000214</t>
  </si>
  <si>
    <t>0000215</t>
  </si>
  <si>
    <t>0000216</t>
  </si>
  <si>
    <t>0000217</t>
  </si>
  <si>
    <t>О0000218</t>
  </si>
  <si>
    <t>О0000219</t>
  </si>
  <si>
    <t>О0000220</t>
  </si>
  <si>
    <t>О0000221</t>
  </si>
  <si>
    <t>О0000222</t>
  </si>
  <si>
    <t>О0000224</t>
  </si>
  <si>
    <t>О0000225</t>
  </si>
  <si>
    <t>О0000226</t>
  </si>
  <si>
    <t>0000223</t>
  </si>
  <si>
    <t>О0000227</t>
  </si>
  <si>
    <t>О0000228</t>
  </si>
  <si>
    <t>О0000229</t>
  </si>
  <si>
    <t>О0000230</t>
  </si>
  <si>
    <t>О0000231</t>
  </si>
  <si>
    <t>О0000232</t>
  </si>
  <si>
    <t>О0000233</t>
  </si>
  <si>
    <t>О0000234</t>
  </si>
  <si>
    <t>О0000235</t>
  </si>
  <si>
    <t>0000236</t>
  </si>
  <si>
    <t>0000237</t>
  </si>
  <si>
    <t>0000238</t>
  </si>
  <si>
    <t>0000239</t>
  </si>
  <si>
    <t>0000240</t>
  </si>
  <si>
    <t>0000241</t>
  </si>
  <si>
    <t>0000242</t>
  </si>
  <si>
    <t>О0000243</t>
  </si>
  <si>
    <t>О0000244</t>
  </si>
  <si>
    <t>О0000245</t>
  </si>
  <si>
    <t>О0000246</t>
  </si>
  <si>
    <t>О0000247</t>
  </si>
  <si>
    <t>О0000248</t>
  </si>
  <si>
    <t>О0000249</t>
  </si>
  <si>
    <t>0000250</t>
  </si>
  <si>
    <t>0000251</t>
  </si>
  <si>
    <t>О0000252</t>
  </si>
  <si>
    <t>О0000253</t>
  </si>
  <si>
    <t>О0000254</t>
  </si>
  <si>
    <t>О0000255</t>
  </si>
  <si>
    <t>О0000256</t>
  </si>
  <si>
    <t>О0000257</t>
  </si>
  <si>
    <t>О0000258</t>
  </si>
  <si>
    <t>О0000259</t>
  </si>
  <si>
    <t>О0000260</t>
  </si>
  <si>
    <t>О0000261</t>
  </si>
  <si>
    <t>О0000262</t>
  </si>
  <si>
    <t>О0000263</t>
  </si>
  <si>
    <t>О0000264</t>
  </si>
  <si>
    <t>О0000265</t>
  </si>
  <si>
    <t>О0000266</t>
  </si>
  <si>
    <t>О0000267</t>
  </si>
  <si>
    <t>О0000268</t>
  </si>
  <si>
    <t>О0000269</t>
  </si>
  <si>
    <t>О0000270</t>
  </si>
  <si>
    <t>О0000271</t>
  </si>
  <si>
    <t>О0000272</t>
  </si>
  <si>
    <t>О0000273</t>
  </si>
  <si>
    <t>0000274</t>
  </si>
  <si>
    <t>0000275</t>
  </si>
  <si>
    <t>0000276</t>
  </si>
  <si>
    <t>0000277</t>
  </si>
  <si>
    <t>О0000278</t>
  </si>
  <si>
    <t>О0000279</t>
  </si>
  <si>
    <t>О0000280</t>
  </si>
  <si>
    <t>О0000281</t>
  </si>
  <si>
    <t>О0000282</t>
  </si>
  <si>
    <t>О0000283</t>
  </si>
  <si>
    <t>О0000284</t>
  </si>
  <si>
    <t>О0000285</t>
  </si>
  <si>
    <t>О0000286</t>
  </si>
  <si>
    <t>О0000287</t>
  </si>
  <si>
    <t>О0000288</t>
  </si>
  <si>
    <t>О0000289</t>
  </si>
  <si>
    <t>О0000290</t>
  </si>
  <si>
    <t>О0000291</t>
  </si>
  <si>
    <t>О0000292</t>
  </si>
  <si>
    <t>О0000293</t>
  </si>
  <si>
    <t>О0000294</t>
  </si>
  <si>
    <t>О0000295</t>
  </si>
  <si>
    <t>О0000296</t>
  </si>
  <si>
    <t>О0000297</t>
  </si>
  <si>
    <t>О0000298</t>
  </si>
  <si>
    <t>О0000299</t>
  </si>
  <si>
    <t>0000300</t>
  </si>
  <si>
    <t>0000301</t>
  </si>
  <si>
    <t>0000302</t>
  </si>
  <si>
    <t>0000303</t>
  </si>
  <si>
    <t>О0000304</t>
  </si>
  <si>
    <t>О0000305</t>
  </si>
  <si>
    <t>О0000306</t>
  </si>
  <si>
    <t>О0000307</t>
  </si>
  <si>
    <t>О0000308</t>
  </si>
  <si>
    <t>О0000309</t>
  </si>
  <si>
    <t>О0000310</t>
  </si>
  <si>
    <t>О0000311</t>
  </si>
  <si>
    <t>О0000312</t>
  </si>
  <si>
    <t>О0000313</t>
  </si>
  <si>
    <t>О0000314</t>
  </si>
  <si>
    <t>О0000315</t>
  </si>
  <si>
    <t>О0000316</t>
  </si>
  <si>
    <t>О0000317</t>
  </si>
  <si>
    <t>О0000318</t>
  </si>
  <si>
    <t>0000319</t>
  </si>
  <si>
    <t>0000320</t>
  </si>
  <si>
    <t>0000321</t>
  </si>
  <si>
    <t>0000322</t>
  </si>
  <si>
    <t>0000323</t>
  </si>
  <si>
    <t>0000324</t>
  </si>
  <si>
    <t>0000325</t>
  </si>
  <si>
    <t>0000326</t>
  </si>
  <si>
    <t>0000327</t>
  </si>
  <si>
    <t>0000328</t>
  </si>
  <si>
    <t>О0000329</t>
  </si>
  <si>
    <t>0000330</t>
  </si>
  <si>
    <t>0000331</t>
  </si>
  <si>
    <t>0000332</t>
  </si>
  <si>
    <t>0000333</t>
  </si>
  <si>
    <t>О0000334</t>
  </si>
  <si>
    <t>О0000335</t>
  </si>
  <si>
    <t>О0000336</t>
  </si>
  <si>
    <t>О0000337</t>
  </si>
  <si>
    <t>О0000338</t>
  </si>
  <si>
    <t>О0000339</t>
  </si>
  <si>
    <t>О0000340</t>
  </si>
  <si>
    <t>О0000341</t>
  </si>
  <si>
    <t>О0000342</t>
  </si>
  <si>
    <t>О0000343</t>
  </si>
  <si>
    <t>О0000344</t>
  </si>
  <si>
    <t>О0000345</t>
  </si>
  <si>
    <t>О0000346</t>
  </si>
  <si>
    <t>О0000347</t>
  </si>
  <si>
    <t>О0000348</t>
  </si>
  <si>
    <t>О0000349</t>
  </si>
  <si>
    <t>О0000350</t>
  </si>
  <si>
    <t>О0000351</t>
  </si>
  <si>
    <t>О0000352</t>
  </si>
  <si>
    <t>О0000353</t>
  </si>
  <si>
    <t>О0000354</t>
  </si>
  <si>
    <t>О0000355</t>
  </si>
  <si>
    <t>О0000356</t>
  </si>
  <si>
    <t>О0000357</t>
  </si>
  <si>
    <t>О0000358</t>
  </si>
  <si>
    <t>О0000359</t>
  </si>
  <si>
    <t>О0000360</t>
  </si>
  <si>
    <t>0000361</t>
  </si>
  <si>
    <t>0000362</t>
  </si>
  <si>
    <t>0000363</t>
  </si>
  <si>
    <t>0000364</t>
  </si>
  <si>
    <t>0000365</t>
  </si>
  <si>
    <t>0000366</t>
  </si>
  <si>
    <t>0000367</t>
  </si>
  <si>
    <t>0000368</t>
  </si>
  <si>
    <t>0000369</t>
  </si>
  <si>
    <t>0000370</t>
  </si>
  <si>
    <t>0000371</t>
  </si>
  <si>
    <t>0000372</t>
  </si>
  <si>
    <t>0000373</t>
  </si>
  <si>
    <t>0000374</t>
  </si>
  <si>
    <t>0000375</t>
  </si>
  <si>
    <t>0000376</t>
  </si>
  <si>
    <t>0000377</t>
  </si>
  <si>
    <t>0000378</t>
  </si>
  <si>
    <t>0000379</t>
  </si>
  <si>
    <t>0000380</t>
  </si>
  <si>
    <t>0000381</t>
  </si>
  <si>
    <t>0000382</t>
  </si>
  <si>
    <t>0000383</t>
  </si>
  <si>
    <t>0000384</t>
  </si>
  <si>
    <t>0000385</t>
  </si>
  <si>
    <t>0000386</t>
  </si>
  <si>
    <t>0000387</t>
  </si>
  <si>
    <t>0000388</t>
  </si>
  <si>
    <t>0000389</t>
  </si>
  <si>
    <t>0000390</t>
  </si>
  <si>
    <t>0000391</t>
  </si>
  <si>
    <t>0000392</t>
  </si>
  <si>
    <t>0000393</t>
  </si>
  <si>
    <t>0000394</t>
  </si>
  <si>
    <t>0000395</t>
  </si>
  <si>
    <t>0000396</t>
  </si>
  <si>
    <t>0000397</t>
  </si>
  <si>
    <t>0000398</t>
  </si>
  <si>
    <t>0000399</t>
  </si>
  <si>
    <t>0000400</t>
  </si>
  <si>
    <t>0000401</t>
  </si>
  <si>
    <t>0000402</t>
  </si>
  <si>
    <t>0000403</t>
  </si>
  <si>
    <t>0000404</t>
  </si>
  <si>
    <t>0000405</t>
  </si>
  <si>
    <t>0000406</t>
  </si>
  <si>
    <t>0000407</t>
  </si>
  <si>
    <t>0000408</t>
  </si>
  <si>
    <t>0000409</t>
  </si>
  <si>
    <t>0000410</t>
  </si>
  <si>
    <t>0000411</t>
  </si>
  <si>
    <t>0000412</t>
  </si>
  <si>
    <t>0000413</t>
  </si>
  <si>
    <t>0000414</t>
  </si>
  <si>
    <t>0000415</t>
  </si>
  <si>
    <t>0000416</t>
  </si>
  <si>
    <t>0000417</t>
  </si>
  <si>
    <t>0000418</t>
  </si>
  <si>
    <t>0000419</t>
  </si>
  <si>
    <t>0000420</t>
  </si>
  <si>
    <t>0000421</t>
  </si>
  <si>
    <t>0000422</t>
  </si>
  <si>
    <t>0000423</t>
  </si>
  <si>
    <t>0000424</t>
  </si>
  <si>
    <t>0000425</t>
  </si>
  <si>
    <t>0000426</t>
  </si>
  <si>
    <t>О0000427</t>
  </si>
  <si>
    <t>О0000428</t>
  </si>
  <si>
    <t>О0000429</t>
  </si>
  <si>
    <t>О0000430</t>
  </si>
  <si>
    <t>О0000431</t>
  </si>
  <si>
    <t>О0000432</t>
  </si>
  <si>
    <t>О0000433</t>
  </si>
  <si>
    <t>О0000434</t>
  </si>
  <si>
    <t>О0000435</t>
  </si>
  <si>
    <t>О0000436</t>
  </si>
  <si>
    <t>О0000437</t>
  </si>
  <si>
    <t>О0000438</t>
  </si>
  <si>
    <t>О0000439</t>
  </si>
  <si>
    <t>О0000440</t>
  </si>
  <si>
    <t>О0000441</t>
  </si>
  <si>
    <t>О0000442</t>
  </si>
  <si>
    <t>О0000443</t>
  </si>
  <si>
    <t>О0000444</t>
  </si>
  <si>
    <t>О0000445</t>
  </si>
  <si>
    <t>О0000446</t>
  </si>
  <si>
    <t>О0000447</t>
  </si>
  <si>
    <t>О0000448</t>
  </si>
  <si>
    <t>О0000449</t>
  </si>
  <si>
    <t>О0000450</t>
  </si>
  <si>
    <t>О0000451</t>
  </si>
  <si>
    <t>О0000452</t>
  </si>
  <si>
    <t>О0000453</t>
  </si>
  <si>
    <t>О0000454</t>
  </si>
  <si>
    <t>О0000455</t>
  </si>
  <si>
    <t>О0000456</t>
  </si>
  <si>
    <t>О0000457</t>
  </si>
  <si>
    <t>О0000458</t>
  </si>
  <si>
    <t>О0000459</t>
  </si>
  <si>
    <t>О0000460</t>
  </si>
  <si>
    <t>О0000461</t>
  </si>
  <si>
    <t>О0000462</t>
  </si>
  <si>
    <t>О0000463</t>
  </si>
  <si>
    <t>О0000464</t>
  </si>
  <si>
    <t>О0000465</t>
  </si>
  <si>
    <t>О0000466</t>
  </si>
  <si>
    <t>О0000467</t>
  </si>
  <si>
    <t>О0000468</t>
  </si>
  <si>
    <t>О0000469</t>
  </si>
  <si>
    <t>О0000470</t>
  </si>
  <si>
    <t>О0000471</t>
  </si>
  <si>
    <t>О0000472</t>
  </si>
  <si>
    <t>О0000473</t>
  </si>
  <si>
    <t>О0000474</t>
  </si>
  <si>
    <t>О0000475</t>
  </si>
  <si>
    <t>О0000476</t>
  </si>
  <si>
    <t>О0000477</t>
  </si>
  <si>
    <t>О0000478</t>
  </si>
  <si>
    <t>О0000479</t>
  </si>
  <si>
    <t>О0000480</t>
  </si>
  <si>
    <t>О0000482</t>
  </si>
  <si>
    <t>О0000483</t>
  </si>
  <si>
    <t>О0000484</t>
  </si>
  <si>
    <t>0000481</t>
  </si>
  <si>
    <t>О0000485</t>
  </si>
  <si>
    <t>О0000486</t>
  </si>
  <si>
    <t>О0000487</t>
  </si>
  <si>
    <t>О0000488</t>
  </si>
  <si>
    <t>О0000489</t>
  </si>
  <si>
    <t>О0000490</t>
  </si>
  <si>
    <t>О0000491</t>
  </si>
  <si>
    <t>О0000492</t>
  </si>
  <si>
    <t>О0000493</t>
  </si>
  <si>
    <t>О0000494</t>
  </si>
  <si>
    <t>О0000495</t>
  </si>
  <si>
    <t>О0000496</t>
  </si>
  <si>
    <t>О0000497</t>
  </si>
  <si>
    <t>0000498</t>
  </si>
  <si>
    <t>0000499</t>
  </si>
  <si>
    <t>0000500</t>
  </si>
  <si>
    <t>0000501</t>
  </si>
  <si>
    <t>0000502</t>
  </si>
  <si>
    <t>0000503</t>
  </si>
  <si>
    <t>0000504</t>
  </si>
  <si>
    <t>0000505</t>
  </si>
  <si>
    <t>0000506</t>
  </si>
  <si>
    <t>0000507</t>
  </si>
  <si>
    <t>0000508</t>
  </si>
  <si>
    <t>0000509</t>
  </si>
  <si>
    <t>0000510</t>
  </si>
  <si>
    <t>0000511</t>
  </si>
  <si>
    <t>0000512</t>
  </si>
  <si>
    <t>0000513</t>
  </si>
  <si>
    <t>0000514</t>
  </si>
  <si>
    <t>0000516</t>
  </si>
  <si>
    <t>О0000515</t>
  </si>
  <si>
    <t>0000517</t>
  </si>
  <si>
    <t>0000518</t>
  </si>
  <si>
    <t>0000520</t>
  </si>
  <si>
    <t>О0000519</t>
  </si>
  <si>
    <t>0000521</t>
  </si>
  <si>
    <t>0000522</t>
  </si>
  <si>
    <t>0000523</t>
  </si>
  <si>
    <t>0000524</t>
  </si>
  <si>
    <t>0000525</t>
  </si>
  <si>
    <t>0000526</t>
  </si>
  <si>
    <t>0000527</t>
  </si>
  <si>
    <t>0000528</t>
  </si>
  <si>
    <t>0000529</t>
  </si>
  <si>
    <t>0000530</t>
  </si>
  <si>
    <t>0000531</t>
  </si>
  <si>
    <t>0000532</t>
  </si>
  <si>
    <t>0000534</t>
  </si>
  <si>
    <t>О0000533</t>
  </si>
  <si>
    <t>О0000535</t>
  </si>
  <si>
    <t>О0000536</t>
  </si>
  <si>
    <t>О0000537</t>
  </si>
  <si>
    <t>О0000538</t>
  </si>
  <si>
    <t>О0000539</t>
  </si>
  <si>
    <t>О0000540</t>
  </si>
  <si>
    <t>О0000541</t>
  </si>
  <si>
    <t>О0000542</t>
  </si>
  <si>
    <t>О0000543</t>
  </si>
  <si>
    <t>О0000544</t>
  </si>
  <si>
    <t>О0000545</t>
  </si>
  <si>
    <t>О0000546</t>
  </si>
  <si>
    <t>О0000547</t>
  </si>
  <si>
    <t>О0000548</t>
  </si>
  <si>
    <t>О0000549</t>
  </si>
  <si>
    <t>О0000550</t>
  </si>
  <si>
    <t>О0000551</t>
  </si>
  <si>
    <t>О0000552</t>
  </si>
  <si>
    <t>О0000553</t>
  </si>
  <si>
    <t>О0000554</t>
  </si>
  <si>
    <t>О0000555</t>
  </si>
  <si>
    <t>О0000556</t>
  </si>
  <si>
    <t>О0000557</t>
  </si>
  <si>
    <t>О0000558</t>
  </si>
  <si>
    <t>О0000559</t>
  </si>
  <si>
    <t>О0000560</t>
  </si>
  <si>
    <t>О0000561</t>
  </si>
  <si>
    <t>О0000562</t>
  </si>
  <si>
    <t>О0000563</t>
  </si>
  <si>
    <t>О0000564</t>
  </si>
  <si>
    <t>О0000565</t>
  </si>
  <si>
    <t>О0000566</t>
  </si>
  <si>
    <t>О0000567</t>
  </si>
  <si>
    <t>О0000568</t>
  </si>
  <si>
    <t>О0000569</t>
  </si>
  <si>
    <t>О0000570</t>
  </si>
  <si>
    <t>0000571</t>
  </si>
  <si>
    <t>0000572</t>
  </si>
  <si>
    <t>0000573</t>
  </si>
  <si>
    <t>О0000574</t>
  </si>
  <si>
    <t>О0000575</t>
  </si>
  <si>
    <t>О0000576</t>
  </si>
  <si>
    <t>О0000577</t>
  </si>
  <si>
    <t>О0000578</t>
  </si>
  <si>
    <t>О0000579</t>
  </si>
  <si>
    <t>О0000580</t>
  </si>
  <si>
    <t>О0000581</t>
  </si>
  <si>
    <t>О0000582</t>
  </si>
  <si>
    <t>О0000583</t>
  </si>
  <si>
    <t>О0000584</t>
  </si>
  <si>
    <t>О0000585</t>
  </si>
  <si>
    <t>О0000586</t>
  </si>
  <si>
    <t>О0000587</t>
  </si>
  <si>
    <t>О0000588</t>
  </si>
  <si>
    <t>О0000589</t>
  </si>
  <si>
    <t>О0000590</t>
  </si>
  <si>
    <t>О0000591</t>
  </si>
  <si>
    <t>О0000592</t>
  </si>
  <si>
    <t>О0000593</t>
  </si>
  <si>
    <t>О0000594</t>
  </si>
  <si>
    <t>О0000595</t>
  </si>
  <si>
    <t>О0000596</t>
  </si>
  <si>
    <t>О0000597</t>
  </si>
  <si>
    <t>О0000598</t>
  </si>
  <si>
    <t>О0000599</t>
  </si>
  <si>
    <t>О0000600</t>
  </si>
  <si>
    <t>О0000601</t>
  </si>
  <si>
    <t>О0000602</t>
  </si>
  <si>
    <t>О0000603</t>
  </si>
  <si>
    <t>О0000604</t>
  </si>
  <si>
    <t>О0000605</t>
  </si>
  <si>
    <t>О0000606</t>
  </si>
  <si>
    <t>О0000607</t>
  </si>
  <si>
    <t>О0000609</t>
  </si>
  <si>
    <t>0000608</t>
  </si>
  <si>
    <t>О0000610</t>
  </si>
  <si>
    <t>О0000611</t>
  </si>
  <si>
    <t>О0000612</t>
  </si>
  <si>
    <t>О0000615</t>
  </si>
  <si>
    <t>0000613</t>
  </si>
  <si>
    <t>0000614</t>
  </si>
  <si>
    <t>0000616</t>
  </si>
  <si>
    <t>0000617</t>
  </si>
  <si>
    <t>0000618</t>
  </si>
  <si>
    <t>0000619</t>
  </si>
  <si>
    <t>0000620</t>
  </si>
  <si>
    <t>0000621</t>
  </si>
  <si>
    <t>0000622</t>
  </si>
  <si>
    <t>0000623</t>
  </si>
  <si>
    <t>О0000624</t>
  </si>
  <si>
    <t>О0000625</t>
  </si>
  <si>
    <t>О0000626</t>
  </si>
  <si>
    <t>О0000627</t>
  </si>
  <si>
    <t>О0000628</t>
  </si>
  <si>
    <t>О0000629</t>
  </si>
  <si>
    <t>О0000630</t>
  </si>
  <si>
    <t>О0000631</t>
  </si>
  <si>
    <t>О0000632</t>
  </si>
  <si>
    <t>О0000633</t>
  </si>
  <si>
    <t>О0000634</t>
  </si>
  <si>
    <t>О0000635</t>
  </si>
  <si>
    <t>О0000636</t>
  </si>
  <si>
    <t>О0000637</t>
  </si>
  <si>
    <t>О0000638</t>
  </si>
  <si>
    <t>О0000640</t>
  </si>
  <si>
    <t>0000639</t>
  </si>
  <si>
    <t>0000640</t>
  </si>
  <si>
    <t>0000641</t>
  </si>
  <si>
    <t>0000642</t>
  </si>
  <si>
    <t>0000643</t>
  </si>
  <si>
    <t>0000644</t>
  </si>
  <si>
    <t>0000645</t>
  </si>
  <si>
    <t>0000646</t>
  </si>
  <si>
    <t>0000647</t>
  </si>
  <si>
    <t>0000648</t>
  </si>
  <si>
    <t>0000649</t>
  </si>
  <si>
    <t>0000650</t>
  </si>
  <si>
    <t>0000651</t>
  </si>
  <si>
    <t>0000652</t>
  </si>
  <si>
    <t>0000653</t>
  </si>
  <si>
    <t>0000654</t>
  </si>
  <si>
    <t>0000655</t>
  </si>
  <si>
    <t>0000656</t>
  </si>
  <si>
    <t>0000657</t>
  </si>
  <si>
    <t>0000658</t>
  </si>
  <si>
    <t>0000659</t>
  </si>
  <si>
    <t>0000660</t>
  </si>
  <si>
    <t>0000661</t>
  </si>
  <si>
    <t>0000662</t>
  </si>
  <si>
    <t>0000663</t>
  </si>
  <si>
    <t>0000664</t>
  </si>
  <si>
    <t>0000665</t>
  </si>
  <si>
    <t>0000666</t>
  </si>
  <si>
    <t>0000667</t>
  </si>
  <si>
    <t>0000668</t>
  </si>
  <si>
    <t>0000669</t>
  </si>
  <si>
    <t>0000670</t>
  </si>
  <si>
    <t>0000671</t>
  </si>
  <si>
    <t>0000672</t>
  </si>
  <si>
    <t>0000673</t>
  </si>
  <si>
    <t>0000674</t>
  </si>
  <si>
    <t>0000675</t>
  </si>
  <si>
    <t>0000676</t>
  </si>
  <si>
    <t>0000677</t>
  </si>
  <si>
    <t>0000678</t>
  </si>
  <si>
    <t>0000679</t>
  </si>
  <si>
    <t>0000680</t>
  </si>
  <si>
    <t>0000681</t>
  </si>
  <si>
    <t>0000682</t>
  </si>
  <si>
    <t>0000683</t>
  </si>
  <si>
    <t>0000684</t>
  </si>
  <si>
    <t>0000685</t>
  </si>
  <si>
    <t>0000686</t>
  </si>
  <si>
    <t>0000687</t>
  </si>
  <si>
    <t>0000688</t>
  </si>
  <si>
    <t>0000689</t>
  </si>
  <si>
    <t>0000690</t>
  </si>
  <si>
    <t>0000691</t>
  </si>
  <si>
    <t>0000692</t>
  </si>
  <si>
    <t>0000693</t>
  </si>
  <si>
    <t>0000694</t>
  </si>
  <si>
    <t>0000695</t>
  </si>
  <si>
    <t>0000696</t>
  </si>
  <si>
    <t>0000697</t>
  </si>
  <si>
    <t>0000698</t>
  </si>
  <si>
    <t>0000699</t>
  </si>
  <si>
    <t>0000700</t>
  </si>
  <si>
    <t>0000701</t>
  </si>
  <si>
    <t>0000702</t>
  </si>
  <si>
    <t>0000703</t>
  </si>
  <si>
    <t>0000704</t>
  </si>
  <si>
    <t>0000705</t>
  </si>
  <si>
    <t>0000706</t>
  </si>
  <si>
    <t>0000707</t>
  </si>
  <si>
    <t>0000708</t>
  </si>
  <si>
    <t>0000709</t>
  </si>
  <si>
    <t>0000710</t>
  </si>
  <si>
    <t>0000711</t>
  </si>
  <si>
    <t>0000712</t>
  </si>
  <si>
    <t>0000713</t>
  </si>
  <si>
    <t>0000714</t>
  </si>
  <si>
    <t>0000715</t>
  </si>
  <si>
    <t>0000716</t>
  </si>
  <si>
    <t>0000717</t>
  </si>
  <si>
    <t>0000718</t>
  </si>
  <si>
    <t>0000719</t>
  </si>
  <si>
    <t>0000720</t>
  </si>
  <si>
    <t>0000721</t>
  </si>
  <si>
    <t>0000722</t>
  </si>
  <si>
    <t>0000723</t>
  </si>
  <si>
    <t>0000724</t>
  </si>
  <si>
    <t>0000725</t>
  </si>
  <si>
    <t>0000726</t>
  </si>
  <si>
    <t>0000727</t>
  </si>
  <si>
    <t>0000728</t>
  </si>
  <si>
    <t>0000729</t>
  </si>
  <si>
    <t>0000730</t>
  </si>
  <si>
    <t>0000731</t>
  </si>
  <si>
    <t>0000732</t>
  </si>
  <si>
    <t>0000733</t>
  </si>
  <si>
    <t>0000734</t>
  </si>
  <si>
    <t>0000735</t>
  </si>
  <si>
    <t>0000736</t>
  </si>
  <si>
    <t>0000737</t>
  </si>
  <si>
    <t>0000738</t>
  </si>
  <si>
    <t>0000739</t>
  </si>
  <si>
    <t>0000740</t>
  </si>
  <si>
    <t>0000741</t>
  </si>
  <si>
    <t>0000742</t>
  </si>
  <si>
    <t>0000743</t>
  </si>
  <si>
    <t>0000744</t>
  </si>
  <si>
    <t>0000745</t>
  </si>
  <si>
    <t>0000746</t>
  </si>
  <si>
    <t>0000747</t>
  </si>
  <si>
    <t>0000748</t>
  </si>
  <si>
    <t>0000749</t>
  </si>
  <si>
    <t>0000750</t>
  </si>
  <si>
    <t>0000751</t>
  </si>
  <si>
    <t>0000752</t>
  </si>
  <si>
    <t>0000753</t>
  </si>
  <si>
    <t>0000754</t>
  </si>
  <si>
    <t>0000755</t>
  </si>
  <si>
    <t>0000756</t>
  </si>
  <si>
    <t>0000757</t>
  </si>
  <si>
    <t>0000758</t>
  </si>
  <si>
    <t>0000759</t>
  </si>
  <si>
    <t>0000760</t>
  </si>
  <si>
    <t>0000761</t>
  </si>
  <si>
    <t>0000762</t>
  </si>
  <si>
    <t>0000763</t>
  </si>
  <si>
    <t>0000764</t>
  </si>
  <si>
    <t>0000765</t>
  </si>
  <si>
    <t>0000766</t>
  </si>
  <si>
    <t>0000767</t>
  </si>
  <si>
    <t>0000768</t>
  </si>
  <si>
    <t>0000769</t>
  </si>
  <si>
    <t>0000770</t>
  </si>
  <si>
    <t>0000771</t>
  </si>
  <si>
    <t>0000772</t>
  </si>
  <si>
    <t>0000773</t>
  </si>
  <si>
    <t>0000774</t>
  </si>
  <si>
    <t>0000775</t>
  </si>
  <si>
    <t>0000776</t>
  </si>
  <si>
    <t>0000777</t>
  </si>
  <si>
    <t>0000778</t>
  </si>
  <si>
    <t>0000779</t>
  </si>
  <si>
    <t>0000780</t>
  </si>
  <si>
    <t>0000781</t>
  </si>
  <si>
    <t>0000782</t>
  </si>
  <si>
    <t>0000783</t>
  </si>
  <si>
    <t>0000784</t>
  </si>
  <si>
    <t>0000785</t>
  </si>
  <si>
    <t>0000786</t>
  </si>
  <si>
    <t>0000787</t>
  </si>
  <si>
    <t>0000788</t>
  </si>
  <si>
    <t>0000789</t>
  </si>
  <si>
    <t>0000790</t>
  </si>
  <si>
    <t>0000791</t>
  </si>
  <si>
    <t>0000792</t>
  </si>
  <si>
    <t>0000793</t>
  </si>
  <si>
    <t>0000794</t>
  </si>
  <si>
    <t>0000795</t>
  </si>
  <si>
    <t>0000796</t>
  </si>
  <si>
    <t>0000797</t>
  </si>
  <si>
    <t>0000798</t>
  </si>
  <si>
    <t>0000799</t>
  </si>
  <si>
    <t>0000800</t>
  </si>
  <si>
    <t>0000801</t>
  </si>
  <si>
    <t>0000802</t>
  </si>
  <si>
    <t>0000803</t>
  </si>
  <si>
    <t>0000804</t>
  </si>
  <si>
    <t>0000805</t>
  </si>
  <si>
    <t>0000806</t>
  </si>
  <si>
    <t>0000807</t>
  </si>
  <si>
    <t>0000808</t>
  </si>
  <si>
    <t>0000809</t>
  </si>
  <si>
    <t>0000810</t>
  </si>
  <si>
    <t>0000811</t>
  </si>
  <si>
    <t>0000812</t>
  </si>
  <si>
    <t>0000813</t>
  </si>
  <si>
    <t>0000814</t>
  </si>
  <si>
    <t>0000815</t>
  </si>
  <si>
    <t>0000816</t>
  </si>
  <si>
    <t>0000817</t>
  </si>
  <si>
    <t>0000818</t>
  </si>
  <si>
    <t>0000819</t>
  </si>
  <si>
    <t>0000820</t>
  </si>
  <si>
    <t>0000821</t>
  </si>
  <si>
    <t>0000822</t>
  </si>
  <si>
    <t>0000823</t>
  </si>
  <si>
    <t>0000824</t>
  </si>
  <si>
    <t>0000825</t>
  </si>
  <si>
    <t>0000826</t>
  </si>
  <si>
    <t>0000827</t>
  </si>
  <si>
    <t>0000828</t>
  </si>
  <si>
    <t>0000829</t>
  </si>
  <si>
    <t>0000830</t>
  </si>
  <si>
    <t>0000831</t>
  </si>
  <si>
    <t>0000832</t>
  </si>
  <si>
    <t>0000833</t>
  </si>
  <si>
    <t>0000834</t>
  </si>
  <si>
    <t>0000835</t>
  </si>
  <si>
    <t>0000836</t>
  </si>
  <si>
    <t>0000837</t>
  </si>
  <si>
    <t>0000838</t>
  </si>
  <si>
    <t>0000839</t>
  </si>
  <si>
    <t>0000840</t>
  </si>
  <si>
    <t>0000841</t>
  </si>
  <si>
    <t>0000842</t>
  </si>
  <si>
    <t>0000843</t>
  </si>
  <si>
    <t>0000844</t>
  </si>
  <si>
    <t>0000845</t>
  </si>
  <si>
    <t>0000846</t>
  </si>
  <si>
    <t>0000847</t>
  </si>
  <si>
    <t>0000848</t>
  </si>
  <si>
    <t>0000849</t>
  </si>
  <si>
    <t>0000850</t>
  </si>
  <si>
    <t>0000851</t>
  </si>
  <si>
    <t>0000852</t>
  </si>
  <si>
    <t>0000853</t>
  </si>
  <si>
    <t>0000854</t>
  </si>
  <si>
    <t>0000855</t>
  </si>
  <si>
    <t>0000002</t>
  </si>
  <si>
    <t>0000003</t>
  </si>
  <si>
    <t>0000004</t>
  </si>
  <si>
    <t>0000005</t>
  </si>
  <si>
    <t>Территория парка пос. Дальний между ул. Центральной и ул. Зеленой</t>
  </si>
  <si>
    <t>решение Совета НСП от 31.10.2016 № 146-32/3</t>
  </si>
  <si>
    <t>ВБН000017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</si>
</sst>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dd/mm/yy;@"/>
  </numFmts>
  <fonts count="42" x14ac:knownFonts="1">
    <font>
      <sz val="11"/>
      <color theme="1"/>
      <name val="Calibri"/>
      <family val="2"/>
      <charset val="204"/>
      <scheme val="minor"/>
    </font>
    <font>
      <sz val="14"/>
      <color theme="1"/>
      <name val="Times New Roman"/>
      <family val="1"/>
      <charset val="204"/>
    </font>
    <font>
      <b/>
      <sz val="14"/>
      <color theme="1"/>
      <name val="Times New Roman"/>
      <family val="1"/>
      <charset val="204"/>
    </font>
    <font>
      <sz val="14"/>
      <color theme="1"/>
      <name val="Calibri"/>
      <family val="2"/>
      <charset val="204"/>
      <scheme val="minor"/>
    </font>
    <font>
      <sz val="12"/>
      <name val="Times New Roman"/>
      <family val="1"/>
      <charset val="204"/>
    </font>
    <font>
      <sz val="12"/>
      <color indexed="8"/>
      <name val="Times New Roman"/>
      <family val="1"/>
      <charset val="204"/>
    </font>
    <font>
      <sz val="12"/>
      <color theme="1"/>
      <name val="Times New Roman"/>
      <family val="1"/>
      <charset val="204"/>
    </font>
    <font>
      <sz val="8"/>
      <color indexed="8"/>
      <name val="Arial"/>
      <family val="2"/>
      <charset val="204"/>
    </font>
    <font>
      <b/>
      <sz val="11"/>
      <color theme="1"/>
      <name val="Calibri"/>
      <family val="2"/>
      <charset val="204"/>
      <scheme val="minor"/>
    </font>
    <font>
      <sz val="12"/>
      <color theme="1"/>
      <name val="Calibri"/>
      <family val="2"/>
      <charset val="204"/>
      <scheme val="minor"/>
    </font>
    <font>
      <b/>
      <sz val="12"/>
      <color theme="1"/>
      <name val="Times New Roman"/>
      <family val="1"/>
      <charset val="204"/>
    </font>
    <font>
      <sz val="10"/>
      <color theme="1"/>
      <name val="Calibri"/>
      <family val="2"/>
      <charset val="204"/>
      <scheme val="minor"/>
    </font>
    <font>
      <sz val="10"/>
      <color theme="1"/>
      <name val="Times New Roman"/>
      <family val="1"/>
      <charset val="204"/>
    </font>
    <font>
      <sz val="11"/>
      <color theme="1"/>
      <name val="Times New Roman"/>
      <family val="1"/>
      <charset val="204"/>
    </font>
    <font>
      <b/>
      <sz val="12"/>
      <color indexed="8"/>
      <name val="Times New Roman"/>
      <family val="1"/>
      <charset val="204"/>
    </font>
    <font>
      <b/>
      <sz val="16"/>
      <color theme="1"/>
      <name val="Times New Roman"/>
      <family val="1"/>
      <charset val="204"/>
    </font>
    <font>
      <sz val="14"/>
      <color theme="0"/>
      <name val="Times New Roman"/>
      <family val="1"/>
      <charset val="204"/>
    </font>
    <font>
      <sz val="14"/>
      <color rgb="FFFF0000"/>
      <name val="Times New Roman"/>
      <family val="1"/>
      <charset val="204"/>
    </font>
    <font>
      <sz val="10"/>
      <color rgb="FFFF0000"/>
      <name val="Times New Roman"/>
      <family val="1"/>
      <charset val="204"/>
    </font>
    <font>
      <sz val="12"/>
      <color rgb="FFFF0000"/>
      <name val="Times New Roman"/>
      <family val="1"/>
      <charset val="204"/>
    </font>
    <font>
      <sz val="9"/>
      <color indexed="81"/>
      <name val="Tahoma"/>
      <family val="2"/>
      <charset val="204"/>
    </font>
    <font>
      <b/>
      <sz val="9"/>
      <color indexed="81"/>
      <name val="Tahoma"/>
      <family val="2"/>
      <charset val="204"/>
    </font>
    <font>
      <sz val="10"/>
      <name val="Times New Roman"/>
      <family val="1"/>
      <charset val="204"/>
    </font>
    <font>
      <b/>
      <sz val="12"/>
      <color rgb="FFFF0000"/>
      <name val="Times New Roman"/>
      <family val="1"/>
      <charset val="204"/>
    </font>
    <font>
      <b/>
      <sz val="12"/>
      <name val="Times New Roman"/>
      <family val="1"/>
      <charset val="204"/>
    </font>
    <font>
      <b/>
      <sz val="10"/>
      <color theme="1"/>
      <name val="Times New Roman"/>
      <family val="1"/>
      <charset val="204"/>
    </font>
    <font>
      <sz val="10"/>
      <name val="Arial"/>
      <family val="2"/>
      <charset val="204"/>
    </font>
    <font>
      <sz val="14"/>
      <name val="Times New Roman"/>
      <family val="1"/>
      <charset val="204"/>
    </font>
    <font>
      <sz val="18"/>
      <name val="Times New Roman"/>
      <family val="1"/>
      <charset val="204"/>
    </font>
    <font>
      <b/>
      <sz val="10"/>
      <color indexed="10"/>
      <name val="Times New Roman"/>
      <family val="1"/>
      <charset val="204"/>
    </font>
    <font>
      <sz val="14"/>
      <name val="Arial"/>
      <family val="2"/>
      <charset val="204"/>
    </font>
    <font>
      <b/>
      <sz val="10"/>
      <name val="Times New Roman"/>
      <family val="1"/>
      <charset val="204"/>
    </font>
    <font>
      <sz val="10"/>
      <color indexed="10"/>
      <name val="Arial"/>
      <family val="2"/>
      <charset val="204"/>
    </font>
    <font>
      <sz val="11"/>
      <color indexed="10"/>
      <name val="Arial"/>
      <family val="2"/>
      <charset val="204"/>
    </font>
    <font>
      <sz val="14"/>
      <color indexed="10"/>
      <name val="Arial"/>
      <family val="2"/>
      <charset val="204"/>
    </font>
    <font>
      <sz val="12"/>
      <name val="Arial"/>
      <family val="2"/>
      <charset val="204"/>
    </font>
    <font>
      <b/>
      <sz val="14"/>
      <name val="Times New Roman"/>
      <family val="1"/>
      <charset val="204"/>
    </font>
    <font>
      <b/>
      <sz val="10"/>
      <color rgb="FFFF0000"/>
      <name val="Times New Roman"/>
      <family val="1"/>
      <charset val="204"/>
    </font>
    <font>
      <b/>
      <sz val="14"/>
      <color rgb="FFFF0000"/>
      <name val="Times New Roman"/>
      <family val="1"/>
      <charset val="204"/>
    </font>
    <font>
      <sz val="16"/>
      <name val="Times New Roman"/>
      <family val="1"/>
      <charset val="204"/>
    </font>
    <font>
      <sz val="16"/>
      <name val="Arial"/>
      <family val="2"/>
      <charset val="204"/>
    </font>
    <font>
      <sz val="9"/>
      <name val="Times New Roman"/>
      <family val="1"/>
      <charset val="204"/>
    </font>
  </fonts>
  <fills count="20">
    <fill>
      <patternFill patternType="none"/>
    </fill>
    <fill>
      <patternFill patternType="gray125"/>
    </fill>
    <fill>
      <patternFill patternType="solid">
        <fgColor indexed="9"/>
      </patternFill>
    </fill>
    <fill>
      <patternFill patternType="solid">
        <fgColor rgb="FFFFFF0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00B0F0"/>
        <bgColor indexed="64"/>
      </patternFill>
    </fill>
    <fill>
      <patternFill patternType="solid">
        <fgColor rgb="FF00B050"/>
        <bgColor indexed="64"/>
      </patternFill>
    </fill>
    <fill>
      <patternFill patternType="solid">
        <fgColor theme="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70C0"/>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rgb="FFFFFF66"/>
        <bgColor indexed="64"/>
      </patternFill>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5">
    <xf numFmtId="0" fontId="0" fillId="0" borderId="0"/>
    <xf numFmtId="0" fontId="7" fillId="2" borderId="0">
      <alignment horizontal="center" vertical="center"/>
    </xf>
    <xf numFmtId="0" fontId="7" fillId="2" borderId="0">
      <alignment horizontal="left" vertical="top"/>
    </xf>
    <xf numFmtId="0" fontId="7" fillId="2" borderId="0">
      <alignment horizontal="right" vertical="top"/>
    </xf>
    <xf numFmtId="0" fontId="26" fillId="0" borderId="0"/>
  </cellStyleXfs>
  <cellXfs count="411">
    <xf numFmtId="0" fontId="0" fillId="0" borderId="0" xfId="0"/>
    <xf numFmtId="0" fontId="1" fillId="0" borderId="0" xfId="0" applyFont="1"/>
    <xf numFmtId="0" fontId="1" fillId="0" borderId="2" xfId="0" applyFont="1" applyBorder="1" applyAlignment="1">
      <alignment vertical="top"/>
    </xf>
    <xf numFmtId="0" fontId="1" fillId="0" borderId="2" xfId="0" applyFont="1" applyBorder="1" applyAlignment="1">
      <alignment horizontal="center" vertical="top" wrapText="1"/>
    </xf>
    <xf numFmtId="0" fontId="3" fillId="0" borderId="0" xfId="0" applyFont="1"/>
    <xf numFmtId="0" fontId="1" fillId="0" borderId="1" xfId="0" applyFont="1" applyBorder="1" applyAlignment="1">
      <alignment horizontal="center" vertical="center" wrapText="1"/>
    </xf>
    <xf numFmtId="0" fontId="0" fillId="0" borderId="2" xfId="0" applyBorder="1"/>
    <xf numFmtId="0" fontId="0" fillId="0" borderId="0" xfId="0" applyBorder="1"/>
    <xf numFmtId="0" fontId="1" fillId="0" borderId="0" xfId="0" applyFont="1" applyAlignment="1">
      <alignment horizontal="left" vertical="top"/>
    </xf>
    <xf numFmtId="0" fontId="1" fillId="4" borderId="0" xfId="0" applyFont="1" applyFill="1"/>
    <xf numFmtId="0" fontId="1" fillId="7" borderId="0" xfId="0" applyFont="1" applyFill="1"/>
    <xf numFmtId="0" fontId="8" fillId="3" borderId="0" xfId="0" applyFont="1" applyFill="1"/>
    <xf numFmtId="0" fontId="1" fillId="6" borderId="0" xfId="0" applyFont="1" applyFill="1" applyAlignment="1">
      <alignment horizontal="left" vertical="top"/>
    </xf>
    <xf numFmtId="0" fontId="1" fillId="5" borderId="0" xfId="0" applyFont="1" applyFill="1" applyAlignment="1">
      <alignment horizontal="left" vertical="top"/>
    </xf>
    <xf numFmtId="0" fontId="6" fillId="0" borderId="2" xfId="0" applyFont="1" applyBorder="1" applyAlignment="1">
      <alignment vertical="top"/>
    </xf>
    <xf numFmtId="0" fontId="6" fillId="0" borderId="2" xfId="0" applyFont="1" applyBorder="1" applyAlignment="1">
      <alignment horizontal="center" vertical="top" wrapText="1"/>
    </xf>
    <xf numFmtId="0" fontId="6" fillId="0" borderId="2" xfId="0" applyFont="1" applyBorder="1" applyAlignment="1">
      <alignment vertical="top" wrapText="1"/>
    </xf>
    <xf numFmtId="0" fontId="9" fillId="0" borderId="2" xfId="0" applyFont="1" applyBorder="1"/>
    <xf numFmtId="0" fontId="6" fillId="6" borderId="2" xfId="0" applyFont="1" applyFill="1" applyBorder="1" applyAlignment="1">
      <alignment horizontal="left" vertical="top"/>
    </xf>
    <xf numFmtId="0" fontId="11" fillId="0" borderId="0" xfId="0" applyFont="1" applyAlignment="1">
      <alignment horizontal="center" vertical="center"/>
    </xf>
    <xf numFmtId="0" fontId="11" fillId="0" borderId="0" xfId="0" applyFont="1"/>
    <xf numFmtId="0" fontId="12" fillId="0" borderId="2" xfId="0" applyFont="1" applyBorder="1" applyAlignment="1">
      <alignment vertical="top"/>
    </xf>
    <xf numFmtId="0" fontId="12" fillId="0" borderId="2" xfId="0" applyFont="1" applyBorder="1" applyAlignment="1">
      <alignment horizontal="center" vertical="top" wrapText="1"/>
    </xf>
    <xf numFmtId="0" fontId="0" fillId="9" borderId="0" xfId="0" applyFill="1"/>
    <xf numFmtId="0" fontId="13" fillId="0" borderId="0" xfId="0" applyFont="1" applyAlignment="1">
      <alignment vertical="top" wrapText="1"/>
    </xf>
    <xf numFmtId="0" fontId="0" fillId="0" borderId="0" xfId="0" applyFill="1"/>
    <xf numFmtId="0" fontId="0" fillId="8" borderId="0" xfId="0" applyFill="1"/>
    <xf numFmtId="0" fontId="10" fillId="8" borderId="0" xfId="0" applyFont="1" applyFill="1" applyBorder="1" applyAlignment="1">
      <alignment vertical="center" wrapText="1"/>
    </xf>
    <xf numFmtId="0" fontId="2" fillId="8" borderId="0" xfId="0" applyFont="1" applyFill="1" applyBorder="1" applyAlignment="1">
      <alignment vertical="center" wrapText="1"/>
    </xf>
    <xf numFmtId="0" fontId="6" fillId="0" borderId="2" xfId="0" applyFont="1" applyFill="1" applyBorder="1"/>
    <xf numFmtId="0" fontId="6" fillId="0" borderId="2" xfId="0" applyFont="1" applyFill="1" applyBorder="1" applyAlignment="1">
      <alignment vertical="top" wrapText="1"/>
    </xf>
    <xf numFmtId="0" fontId="6" fillId="0" borderId="2" xfId="0" applyFont="1" applyFill="1" applyBorder="1" applyAlignment="1">
      <alignment vertical="top"/>
    </xf>
    <xf numFmtId="0" fontId="6" fillId="0" borderId="2" xfId="0" applyFont="1" applyFill="1" applyBorder="1" applyAlignment="1">
      <alignment horizontal="center" vertical="top" wrapText="1"/>
    </xf>
    <xf numFmtId="0" fontId="9" fillId="8" borderId="2" xfId="0" applyFont="1" applyFill="1" applyBorder="1"/>
    <xf numFmtId="0" fontId="6" fillId="8" borderId="2" xfId="0" applyFont="1" applyFill="1" applyBorder="1" applyAlignment="1">
      <alignment horizontal="center" vertical="top"/>
    </xf>
    <xf numFmtId="0" fontId="6" fillId="8" borderId="2" xfId="0" applyFont="1" applyFill="1" applyBorder="1" applyAlignment="1">
      <alignment horizontal="left" vertical="top" wrapText="1"/>
    </xf>
    <xf numFmtId="0" fontId="0" fillId="8" borderId="2" xfId="0" applyFill="1" applyBorder="1"/>
    <xf numFmtId="0" fontId="0" fillId="9" borderId="2" xfId="0" applyFill="1" applyBorder="1"/>
    <xf numFmtId="0" fontId="0" fillId="8" borderId="3" xfId="0" applyFill="1" applyBorder="1"/>
    <xf numFmtId="0" fontId="0" fillId="8" borderId="0" xfId="0" applyFill="1" applyBorder="1"/>
    <xf numFmtId="0" fontId="12" fillId="0" borderId="2" xfId="0" applyFont="1" applyBorder="1" applyAlignment="1">
      <alignment horizontal="center" vertical="top"/>
    </xf>
    <xf numFmtId="0" fontId="0" fillId="9" borderId="0" xfId="0" applyFill="1" applyBorder="1"/>
    <xf numFmtId="0" fontId="12" fillId="8" borderId="2" xfId="0" applyFont="1" applyFill="1" applyBorder="1"/>
    <xf numFmtId="0" fontId="12" fillId="8" borderId="2" xfId="0" applyFont="1" applyFill="1" applyBorder="1" applyAlignment="1">
      <alignment vertical="top"/>
    </xf>
    <xf numFmtId="0" fontId="13" fillId="0" borderId="2" xfId="0" applyFont="1" applyBorder="1" applyAlignment="1">
      <alignment horizontal="center" vertical="top" wrapText="1"/>
    </xf>
    <xf numFmtId="0" fontId="1" fillId="0" borderId="2" xfId="0" applyFont="1" applyFill="1" applyBorder="1" applyAlignment="1">
      <alignment horizontal="center" vertical="top" wrapText="1"/>
    </xf>
    <xf numFmtId="0" fontId="0" fillId="11" borderId="2" xfId="0" applyFill="1" applyBorder="1"/>
    <xf numFmtId="0" fontId="0" fillId="11" borderId="0" xfId="0" applyFill="1"/>
    <xf numFmtId="0" fontId="1" fillId="11" borderId="0" xfId="0" applyFont="1" applyFill="1"/>
    <xf numFmtId="0" fontId="1" fillId="12" borderId="0" xfId="0" applyFont="1" applyFill="1"/>
    <xf numFmtId="0" fontId="0" fillId="12" borderId="0" xfId="0" applyFill="1"/>
    <xf numFmtId="0" fontId="1" fillId="10" borderId="0" xfId="0" applyFont="1" applyFill="1"/>
    <xf numFmtId="0" fontId="0" fillId="12" borderId="2" xfId="0" applyFill="1" applyBorder="1"/>
    <xf numFmtId="0" fontId="1" fillId="0" borderId="0" xfId="0" applyFont="1" applyFill="1"/>
    <xf numFmtId="0" fontId="1" fillId="6" borderId="2" xfId="0" applyFont="1" applyFill="1" applyBorder="1" applyAlignment="1">
      <alignment horizontal="left" vertical="top"/>
    </xf>
    <xf numFmtId="0" fontId="8" fillId="8" borderId="0" xfId="0" applyFont="1" applyFill="1"/>
    <xf numFmtId="0" fontId="1" fillId="8" borderId="0" xfId="0" applyFont="1" applyFill="1" applyBorder="1" applyAlignment="1">
      <alignment horizontal="center" vertical="top" wrapText="1"/>
    </xf>
    <xf numFmtId="0" fontId="3" fillId="8" borderId="0" xfId="0" applyFont="1" applyFill="1"/>
    <xf numFmtId="0" fontId="1" fillId="8" borderId="0" xfId="0" applyFont="1" applyFill="1" applyAlignment="1">
      <alignment horizontal="left" vertical="top"/>
    </xf>
    <xf numFmtId="0" fontId="1" fillId="8" borderId="0" xfId="0" applyFont="1" applyFill="1"/>
    <xf numFmtId="0" fontId="16" fillId="8" borderId="0" xfId="0" applyFont="1" applyFill="1"/>
    <xf numFmtId="0" fontId="1" fillId="8" borderId="2" xfId="0" applyFont="1" applyFill="1" applyBorder="1" applyAlignment="1">
      <alignment horizontal="left" vertical="top"/>
    </xf>
    <xf numFmtId="0" fontId="6" fillId="8" borderId="2" xfId="0" applyFont="1" applyFill="1" applyBorder="1" applyAlignment="1">
      <alignment vertical="top"/>
    </xf>
    <xf numFmtId="0" fontId="14" fillId="8" borderId="2" xfId="0" applyFont="1" applyFill="1" applyBorder="1" applyAlignment="1">
      <alignment horizontal="left" vertical="top" wrapText="1"/>
    </xf>
    <xf numFmtId="0" fontId="5" fillId="8" borderId="2" xfId="0" applyFont="1" applyFill="1" applyBorder="1" applyAlignment="1">
      <alignment vertical="top" wrapText="1"/>
    </xf>
    <xf numFmtId="1" fontId="6" fillId="8" borderId="2" xfId="0" applyNumberFormat="1" applyFont="1" applyFill="1" applyBorder="1" applyAlignment="1">
      <alignment vertical="top" wrapText="1"/>
    </xf>
    <xf numFmtId="0" fontId="6" fillId="8" borderId="2" xfId="0" applyFont="1" applyFill="1" applyBorder="1" applyAlignment="1">
      <alignment vertical="top" wrapText="1"/>
    </xf>
    <xf numFmtId="9" fontId="6" fillId="8" borderId="2" xfId="0" applyNumberFormat="1" applyFont="1" applyFill="1" applyBorder="1" applyAlignment="1">
      <alignment vertical="top" wrapText="1"/>
    </xf>
    <xf numFmtId="0" fontId="6" fillId="8" borderId="2" xfId="0" applyFont="1" applyFill="1" applyBorder="1"/>
    <xf numFmtId="0" fontId="1" fillId="8" borderId="2" xfId="0" applyFont="1" applyFill="1" applyBorder="1"/>
    <xf numFmtId="0" fontId="6" fillId="7" borderId="2" xfId="0" applyFont="1" applyFill="1" applyBorder="1" applyAlignment="1">
      <alignment horizontal="left" vertical="top"/>
    </xf>
    <xf numFmtId="0" fontId="1" fillId="7" borderId="2" xfId="0" applyFont="1" applyFill="1" applyBorder="1" applyAlignment="1">
      <alignment horizontal="left" vertical="top"/>
    </xf>
    <xf numFmtId="0" fontId="6" fillId="15" borderId="4" xfId="0" applyFont="1" applyFill="1" applyBorder="1"/>
    <xf numFmtId="0" fontId="16" fillId="15" borderId="2" xfId="0" applyFont="1" applyFill="1" applyBorder="1"/>
    <xf numFmtId="0" fontId="6" fillId="14" borderId="6" xfId="0" applyFont="1" applyFill="1" applyBorder="1" applyAlignment="1">
      <alignment horizontal="left" vertical="top"/>
    </xf>
    <xf numFmtId="0" fontId="1" fillId="14" borderId="2" xfId="0" applyFont="1" applyFill="1" applyBorder="1" applyAlignment="1">
      <alignment horizontal="left" vertical="top"/>
    </xf>
    <xf numFmtId="0" fontId="6" fillId="13" borderId="2" xfId="0" applyFont="1" applyFill="1" applyBorder="1" applyAlignment="1">
      <alignment horizontal="left" vertical="top"/>
    </xf>
    <xf numFmtId="0" fontId="1" fillId="13" borderId="2" xfId="0" applyFont="1" applyFill="1" applyBorder="1" applyAlignment="1">
      <alignment horizontal="left" vertical="top"/>
    </xf>
    <xf numFmtId="0" fontId="4" fillId="8" borderId="2" xfId="0" applyFont="1" applyFill="1" applyBorder="1" applyAlignment="1">
      <alignment vertical="top" wrapText="1"/>
    </xf>
    <xf numFmtId="0" fontId="6" fillId="8" borderId="4" xfId="0" applyFont="1" applyFill="1" applyBorder="1"/>
    <xf numFmtId="0" fontId="6" fillId="8" borderId="4" xfId="0" applyFont="1" applyFill="1" applyBorder="1" applyAlignment="1">
      <alignment vertical="top"/>
    </xf>
    <xf numFmtId="0" fontId="6" fillId="8" borderId="2" xfId="0" applyFont="1" applyFill="1" applyBorder="1" applyAlignment="1">
      <alignment horizontal="left" vertical="top"/>
    </xf>
    <xf numFmtId="0" fontId="6" fillId="8" borderId="6" xfId="0" applyFont="1" applyFill="1" applyBorder="1" applyAlignment="1">
      <alignment vertical="top" wrapText="1"/>
    </xf>
    <xf numFmtId="1" fontId="6" fillId="8" borderId="2" xfId="0" applyNumberFormat="1" applyFont="1" applyFill="1" applyBorder="1" applyAlignment="1">
      <alignment horizontal="right" vertical="top" wrapText="1"/>
    </xf>
    <xf numFmtId="0" fontId="4" fillId="8" borderId="2" xfId="0" applyFont="1" applyFill="1" applyBorder="1" applyAlignment="1">
      <alignment horizontal="left" vertical="top" wrapText="1"/>
    </xf>
    <xf numFmtId="0" fontId="6" fillId="8" borderId="2" xfId="0" applyFont="1" applyFill="1" applyBorder="1" applyAlignment="1">
      <alignment horizontal="center"/>
    </xf>
    <xf numFmtId="0" fontId="6" fillId="8" borderId="2" xfId="0" applyFont="1" applyFill="1" applyBorder="1" applyAlignment="1">
      <alignment horizontal="right" vertical="top" wrapText="1"/>
    </xf>
    <xf numFmtId="1" fontId="6" fillId="8" borderId="2" xfId="0" applyNumberFormat="1" applyFont="1" applyFill="1" applyBorder="1" applyAlignment="1">
      <alignment horizontal="right" vertical="top"/>
    </xf>
    <xf numFmtId="0" fontId="6" fillId="8" borderId="2" xfId="0" applyFont="1" applyFill="1" applyBorder="1" applyAlignment="1">
      <alignment horizontal="center" vertical="top" wrapText="1"/>
    </xf>
    <xf numFmtId="2" fontId="6" fillId="8" borderId="2" xfId="0" applyNumberFormat="1" applyFont="1" applyFill="1" applyBorder="1" applyAlignment="1">
      <alignment horizontal="right" vertical="top" wrapText="1"/>
    </xf>
    <xf numFmtId="2" fontId="6" fillId="8" borderId="2" xfId="0" applyNumberFormat="1" applyFont="1" applyFill="1" applyBorder="1" applyAlignment="1">
      <alignment vertical="top" wrapText="1"/>
    </xf>
    <xf numFmtId="0" fontId="1" fillId="8" borderId="2" xfId="0" applyFont="1" applyFill="1" applyBorder="1" applyAlignment="1">
      <alignment vertical="top" wrapText="1"/>
    </xf>
    <xf numFmtId="0" fontId="0" fillId="8" borderId="2" xfId="0" applyFont="1" applyFill="1" applyBorder="1"/>
    <xf numFmtId="0" fontId="1" fillId="8" borderId="2" xfId="0" applyFont="1" applyFill="1" applyBorder="1" applyAlignment="1">
      <alignment vertical="top"/>
    </xf>
    <xf numFmtId="1" fontId="1" fillId="8" borderId="2" xfId="0" applyNumberFormat="1" applyFont="1" applyFill="1" applyBorder="1" applyAlignment="1">
      <alignment vertical="top" wrapText="1"/>
    </xf>
    <xf numFmtId="2" fontId="1" fillId="8" borderId="2" xfId="0" applyNumberFormat="1" applyFont="1" applyFill="1" applyBorder="1" applyAlignment="1">
      <alignment vertical="top" wrapText="1"/>
    </xf>
    <xf numFmtId="0" fontId="1" fillId="8" borderId="2" xfId="0" applyNumberFormat="1" applyFont="1" applyFill="1" applyBorder="1" applyAlignment="1">
      <alignment vertical="top" wrapText="1"/>
    </xf>
    <xf numFmtId="14" fontId="1" fillId="8" borderId="2" xfId="0" applyNumberFormat="1" applyFont="1" applyFill="1" applyBorder="1" applyAlignment="1">
      <alignment vertical="top" wrapText="1"/>
    </xf>
    <xf numFmtId="14" fontId="1" fillId="8" borderId="2" xfId="0" applyNumberFormat="1" applyFont="1" applyFill="1" applyBorder="1" applyAlignment="1">
      <alignment vertical="top"/>
    </xf>
    <xf numFmtId="14" fontId="6" fillId="8" borderId="2" xfId="0" applyNumberFormat="1" applyFont="1" applyFill="1" applyBorder="1" applyAlignment="1">
      <alignment vertical="top"/>
    </xf>
    <xf numFmtId="0" fontId="9" fillId="8" borderId="2" xfId="0" applyFont="1" applyFill="1" applyBorder="1" applyAlignment="1">
      <alignment vertical="top" wrapText="1"/>
    </xf>
    <xf numFmtId="14" fontId="6" fillId="8" borderId="2" xfId="0" applyNumberFormat="1" applyFont="1" applyFill="1" applyBorder="1" applyAlignment="1">
      <alignment horizontal="right" vertical="top" wrapText="1"/>
    </xf>
    <xf numFmtId="0" fontId="12" fillId="8" borderId="2" xfId="0" applyFont="1" applyFill="1" applyBorder="1" applyAlignment="1">
      <alignment vertical="top" wrapText="1"/>
    </xf>
    <xf numFmtId="0" fontId="12" fillId="8" borderId="2" xfId="0" applyFont="1" applyFill="1" applyBorder="1" applyAlignment="1">
      <alignment horizontal="left" vertical="top" wrapText="1"/>
    </xf>
    <xf numFmtId="14" fontId="12" fillId="8" borderId="2" xfId="0" applyNumberFormat="1" applyFont="1" applyFill="1" applyBorder="1" applyAlignment="1">
      <alignment vertical="top"/>
    </xf>
    <xf numFmtId="0" fontId="12" fillId="8" borderId="2" xfId="0" applyNumberFormat="1" applyFont="1" applyFill="1" applyBorder="1" applyAlignment="1">
      <alignment vertical="top" wrapText="1"/>
    </xf>
    <xf numFmtId="2" fontId="12" fillId="8" borderId="2" xfId="0" applyNumberFormat="1" applyFont="1" applyFill="1" applyBorder="1" applyAlignment="1">
      <alignment vertical="top"/>
    </xf>
    <xf numFmtId="0" fontId="12" fillId="8" borderId="2" xfId="0" applyFont="1" applyFill="1" applyBorder="1" applyAlignment="1"/>
    <xf numFmtId="14" fontId="12" fillId="8" borderId="2" xfId="0" applyNumberFormat="1" applyFont="1" applyFill="1" applyBorder="1" applyAlignment="1">
      <alignment horizontal="left" vertical="top"/>
    </xf>
    <xf numFmtId="14" fontId="12" fillId="8" borderId="2" xfId="0" applyNumberFormat="1" applyFont="1" applyFill="1" applyBorder="1" applyAlignment="1">
      <alignment horizontal="left" vertical="top" wrapText="1"/>
    </xf>
    <xf numFmtId="2" fontId="12" fillId="8" borderId="2" xfId="0" applyNumberFormat="1" applyFont="1" applyFill="1" applyBorder="1" applyAlignment="1">
      <alignment vertical="top" wrapText="1"/>
    </xf>
    <xf numFmtId="164" fontId="12" fillId="8" borderId="2" xfId="0" applyNumberFormat="1" applyFont="1" applyFill="1" applyBorder="1" applyAlignment="1">
      <alignment vertical="top"/>
    </xf>
    <xf numFmtId="14" fontId="12" fillId="8" borderId="2" xfId="0" applyNumberFormat="1" applyFont="1" applyFill="1" applyBorder="1" applyAlignment="1">
      <alignment vertical="top" wrapText="1"/>
    </xf>
    <xf numFmtId="14" fontId="12" fillId="8" borderId="6" xfId="0" applyNumberFormat="1" applyFont="1" applyFill="1" applyBorder="1" applyAlignment="1">
      <alignment vertical="top"/>
    </xf>
    <xf numFmtId="0" fontId="12" fillId="8" borderId="6" xfId="0" applyFont="1" applyFill="1" applyBorder="1" applyAlignment="1">
      <alignment vertical="top" wrapText="1"/>
    </xf>
    <xf numFmtId="0" fontId="12" fillId="8" borderId="2" xfId="0" applyFont="1" applyFill="1" applyBorder="1" applyAlignment="1">
      <alignment horizontal="right" vertical="top" wrapText="1"/>
    </xf>
    <xf numFmtId="164" fontId="12" fillId="8" borderId="2" xfId="0" applyNumberFormat="1" applyFont="1" applyFill="1" applyBorder="1" applyAlignment="1">
      <alignment vertical="top" wrapText="1"/>
    </xf>
    <xf numFmtId="0" fontId="12" fillId="8" borderId="2" xfId="0" applyFont="1" applyFill="1" applyBorder="1" applyAlignment="1">
      <alignment wrapText="1"/>
    </xf>
    <xf numFmtId="0" fontId="12" fillId="8" borderId="2" xfId="0" applyNumberFormat="1" applyFont="1" applyFill="1" applyBorder="1" applyAlignment="1">
      <alignment horizontal="left" vertical="top" wrapText="1"/>
    </xf>
    <xf numFmtId="0" fontId="0" fillId="0" borderId="0" xfId="0"/>
    <xf numFmtId="0" fontId="6" fillId="0" borderId="2" xfId="0" applyFont="1" applyFill="1" applyBorder="1" applyAlignment="1">
      <alignment horizontal="left" vertical="top" wrapText="1"/>
    </xf>
    <xf numFmtId="0" fontId="6" fillId="8" borderId="6" xfId="0" applyFont="1" applyFill="1" applyBorder="1" applyAlignment="1">
      <alignment horizontal="center" vertical="top" wrapText="1"/>
    </xf>
    <xf numFmtId="0" fontId="6" fillId="0" borderId="2" xfId="0" applyFont="1" applyBorder="1" applyAlignment="1">
      <alignment horizontal="center" vertical="top"/>
    </xf>
    <xf numFmtId="0" fontId="6" fillId="0" borderId="6" xfId="0" applyFont="1" applyBorder="1" applyAlignment="1">
      <alignment horizontal="center" vertical="top" wrapText="1"/>
    </xf>
    <xf numFmtId="1" fontId="6" fillId="0" borderId="2" xfId="0" applyNumberFormat="1" applyFont="1" applyBorder="1" applyAlignment="1">
      <alignment horizontal="center" vertical="top" wrapText="1"/>
    </xf>
    <xf numFmtId="0" fontId="1" fillId="0" borderId="2" xfId="0" applyFont="1" applyBorder="1" applyAlignment="1">
      <alignment horizontal="center" vertical="top"/>
    </xf>
    <xf numFmtId="0" fontId="17" fillId="8" borderId="2" xfId="0" applyFont="1" applyFill="1" applyBorder="1"/>
    <xf numFmtId="0" fontId="12" fillId="8" borderId="6" xfId="0" applyFont="1" applyFill="1" applyBorder="1"/>
    <xf numFmtId="14" fontId="11" fillId="8" borderId="2" xfId="0" applyNumberFormat="1" applyFont="1" applyFill="1" applyBorder="1" applyAlignment="1">
      <alignment vertical="top"/>
    </xf>
    <xf numFmtId="14" fontId="6" fillId="8" borderId="5" xfId="0" applyNumberFormat="1" applyFont="1" applyFill="1" applyBorder="1" applyAlignment="1">
      <alignment horizontal="right" vertical="top" wrapText="1"/>
    </xf>
    <xf numFmtId="0" fontId="15" fillId="8" borderId="2" xfId="0" applyFont="1" applyFill="1" applyBorder="1" applyAlignment="1">
      <alignment horizontal="center" vertical="top"/>
    </xf>
    <xf numFmtId="0" fontId="10" fillId="8" borderId="2" xfId="0" applyFont="1" applyFill="1" applyBorder="1" applyAlignment="1">
      <alignment horizontal="right" vertical="top"/>
    </xf>
    <xf numFmtId="2" fontId="10" fillId="8" borderId="2" xfId="0" applyNumberFormat="1" applyFont="1" applyFill="1" applyBorder="1" applyAlignment="1">
      <alignment horizontal="right" vertical="top" wrapText="1"/>
    </xf>
    <xf numFmtId="1" fontId="6" fillId="0" borderId="2" xfId="0" applyNumberFormat="1" applyFont="1" applyFill="1" applyBorder="1" applyAlignment="1">
      <alignment horizontal="center" vertical="top" wrapText="1"/>
    </xf>
    <xf numFmtId="4" fontId="6" fillId="8" borderId="2" xfId="0" applyNumberFormat="1" applyFont="1" applyFill="1" applyBorder="1" applyAlignment="1">
      <alignment horizontal="right" vertical="top" wrapText="1"/>
    </xf>
    <xf numFmtId="0" fontId="6" fillId="8" borderId="2" xfId="0" applyNumberFormat="1" applyFont="1" applyFill="1" applyBorder="1" applyAlignment="1">
      <alignment horizontal="right" vertical="top" wrapText="1"/>
    </xf>
    <xf numFmtId="0" fontId="6" fillId="8" borderId="2" xfId="0" applyFont="1" applyFill="1" applyBorder="1" applyAlignment="1">
      <alignment horizontal="left" wrapText="1"/>
    </xf>
    <xf numFmtId="0" fontId="12" fillId="8" borderId="2" xfId="0" applyNumberFormat="1" applyFont="1" applyFill="1" applyBorder="1" applyAlignment="1">
      <alignment horizontal="center" vertical="top" wrapText="1"/>
    </xf>
    <xf numFmtId="2" fontId="12" fillId="8" borderId="6" xfId="0" applyNumberFormat="1" applyFont="1" applyFill="1" applyBorder="1" applyAlignment="1">
      <alignment vertical="top" wrapText="1"/>
    </xf>
    <xf numFmtId="14" fontId="12" fillId="8" borderId="6" xfId="0" applyNumberFormat="1" applyFont="1" applyFill="1" applyBorder="1" applyAlignment="1">
      <alignment vertical="top" wrapText="1"/>
    </xf>
    <xf numFmtId="4" fontId="12" fillId="8" borderId="2" xfId="0" applyNumberFormat="1" applyFont="1" applyFill="1" applyBorder="1" applyAlignment="1">
      <alignment horizontal="right" vertical="top" wrapText="1"/>
    </xf>
    <xf numFmtId="0" fontId="12" fillId="8" borderId="4" xfId="0" applyFont="1" applyFill="1" applyBorder="1" applyAlignment="1">
      <alignment horizontal="left" vertical="top" wrapText="1"/>
    </xf>
    <xf numFmtId="0" fontId="13" fillId="8" borderId="2" xfId="0" applyFont="1" applyFill="1" applyBorder="1" applyAlignment="1"/>
    <xf numFmtId="0" fontId="12" fillId="0" borderId="2" xfId="0" applyFont="1" applyFill="1" applyBorder="1" applyAlignment="1">
      <alignment horizontal="left" vertical="top" wrapText="1"/>
    </xf>
    <xf numFmtId="0" fontId="12" fillId="0" borderId="2" xfId="0" applyFont="1" applyFill="1" applyBorder="1"/>
    <xf numFmtId="0" fontId="12" fillId="0" borderId="2" xfId="0" applyFont="1" applyFill="1" applyBorder="1" applyAlignment="1">
      <alignment vertical="top" wrapText="1"/>
    </xf>
    <xf numFmtId="2" fontId="12" fillId="0" borderId="2" xfId="0" applyNumberFormat="1" applyFont="1" applyFill="1" applyBorder="1" applyAlignment="1">
      <alignment vertical="top" wrapText="1"/>
    </xf>
    <xf numFmtId="14" fontId="12" fillId="0" borderId="2" xfId="0" applyNumberFormat="1" applyFont="1" applyFill="1" applyBorder="1" applyAlignment="1">
      <alignment vertical="top" wrapText="1"/>
    </xf>
    <xf numFmtId="0" fontId="18" fillId="8" borderId="2" xfId="0" applyFont="1" applyFill="1" applyBorder="1" applyAlignment="1">
      <alignment vertical="top" wrapText="1"/>
    </xf>
    <xf numFmtId="0" fontId="18" fillId="8" borderId="2" xfId="0" applyFont="1" applyFill="1" applyBorder="1"/>
    <xf numFmtId="14" fontId="18" fillId="8" borderId="2" xfId="0" applyNumberFormat="1" applyFont="1" applyFill="1" applyBorder="1" applyAlignment="1">
      <alignment vertical="top"/>
    </xf>
    <xf numFmtId="0" fontId="6" fillId="8" borderId="4" xfId="0" applyFont="1" applyFill="1" applyBorder="1" applyAlignment="1">
      <alignment vertical="top" wrapText="1"/>
    </xf>
    <xf numFmtId="1" fontId="6" fillId="8" borderId="2" xfId="0" applyNumberFormat="1" applyFont="1" applyFill="1" applyBorder="1" applyAlignment="1">
      <alignment horizontal="left" vertical="top" wrapText="1"/>
    </xf>
    <xf numFmtId="14" fontId="13" fillId="8" borderId="6" xfId="0" applyNumberFormat="1" applyFont="1" applyFill="1" applyBorder="1" applyAlignment="1">
      <alignment vertical="top" wrapText="1"/>
    </xf>
    <xf numFmtId="0" fontId="12" fillId="8" borderId="4" xfId="0" applyFont="1" applyFill="1" applyBorder="1" applyAlignment="1">
      <alignment vertical="top" wrapText="1"/>
    </xf>
    <xf numFmtId="165" fontId="12" fillId="8" borderId="2" xfId="0" applyNumberFormat="1" applyFont="1" applyFill="1" applyBorder="1" applyAlignment="1">
      <alignment vertical="top"/>
    </xf>
    <xf numFmtId="0" fontId="12" fillId="8" borderId="4" xfId="0" applyFont="1" applyFill="1" applyBorder="1" applyAlignment="1">
      <alignment vertical="top"/>
    </xf>
    <xf numFmtId="164" fontId="12" fillId="8" borderId="4" xfId="0" applyNumberFormat="1" applyFont="1" applyFill="1" applyBorder="1" applyAlignment="1">
      <alignment vertical="top" wrapText="1"/>
    </xf>
    <xf numFmtId="2" fontId="6" fillId="0" borderId="2" xfId="0" applyNumberFormat="1" applyFont="1" applyFill="1" applyBorder="1" applyAlignment="1">
      <alignment vertical="top" wrapText="1"/>
    </xf>
    <xf numFmtId="4" fontId="6" fillId="8" borderId="2" xfId="0" applyNumberFormat="1" applyFont="1" applyFill="1" applyBorder="1" applyAlignment="1">
      <alignment horizontal="right" vertical="top"/>
    </xf>
    <xf numFmtId="0" fontId="12" fillId="8" borderId="2" xfId="0" applyNumberFormat="1" applyFont="1" applyFill="1" applyBorder="1" applyAlignment="1">
      <alignment horizontal="center" vertical="top" wrapText="1"/>
    </xf>
    <xf numFmtId="0" fontId="12" fillId="8" borderId="4" xfId="0" applyFont="1" applyFill="1" applyBorder="1" applyAlignment="1">
      <alignment vertical="top" wrapText="1"/>
    </xf>
    <xf numFmtId="14" fontId="12" fillId="8" borderId="4" xfId="0" applyNumberFormat="1" applyFont="1" applyFill="1" applyBorder="1" applyAlignment="1">
      <alignment vertical="top"/>
    </xf>
    <xf numFmtId="14" fontId="22" fillId="8" borderId="2" xfId="0" applyNumberFormat="1" applyFont="1" applyFill="1" applyBorder="1" applyAlignment="1">
      <alignment horizontal="left" vertical="top" wrapText="1"/>
    </xf>
    <xf numFmtId="4" fontId="12" fillId="8" borderId="2" xfId="0" applyNumberFormat="1" applyFont="1" applyFill="1" applyBorder="1" applyAlignment="1">
      <alignment horizontal="center" vertical="top" wrapText="1"/>
    </xf>
    <xf numFmtId="4" fontId="12" fillId="0" borderId="2" xfId="0" applyNumberFormat="1" applyFont="1" applyBorder="1" applyAlignment="1">
      <alignment horizontal="center" vertical="top" wrapText="1"/>
    </xf>
    <xf numFmtId="4" fontId="12" fillId="8" borderId="2" xfId="0" applyNumberFormat="1" applyFont="1" applyFill="1" applyBorder="1" applyAlignment="1">
      <alignment vertical="top"/>
    </xf>
    <xf numFmtId="4" fontId="12" fillId="8" borderId="2" xfId="0" applyNumberFormat="1" applyFont="1" applyFill="1" applyBorder="1" applyAlignment="1">
      <alignment vertical="top" wrapText="1"/>
    </xf>
    <xf numFmtId="4" fontId="12" fillId="8" borderId="6" xfId="0" applyNumberFormat="1" applyFont="1" applyFill="1" applyBorder="1" applyAlignment="1">
      <alignment horizontal="right" vertical="top" wrapText="1"/>
    </xf>
    <xf numFmtId="4" fontId="12" fillId="8" borderId="6" xfId="0" applyNumberFormat="1" applyFont="1" applyFill="1" applyBorder="1" applyAlignment="1">
      <alignment vertical="top" wrapText="1"/>
    </xf>
    <xf numFmtId="4" fontId="12" fillId="0" borderId="2" xfId="0" applyNumberFormat="1" applyFont="1" applyFill="1" applyBorder="1" applyAlignment="1">
      <alignment vertical="top" wrapText="1"/>
    </xf>
    <xf numFmtId="4" fontId="0" fillId="8" borderId="2" xfId="0" applyNumberFormat="1" applyFont="1" applyFill="1" applyBorder="1"/>
    <xf numFmtId="4" fontId="0" fillId="8" borderId="0" xfId="0" applyNumberFormat="1" applyFill="1" applyBorder="1"/>
    <xf numFmtId="4" fontId="0" fillId="0" borderId="0" xfId="0" applyNumberFormat="1" applyBorder="1"/>
    <xf numFmtId="4" fontId="0" fillId="11" borderId="0" xfId="0" applyNumberFormat="1" applyFill="1"/>
    <xf numFmtId="4" fontId="0" fillId="0" borderId="0" xfId="0" applyNumberFormat="1"/>
    <xf numFmtId="4" fontId="0" fillId="8" borderId="0" xfId="0" applyNumberFormat="1" applyFill="1"/>
    <xf numFmtId="0" fontId="12" fillId="8" borderId="2" xfId="0" applyFont="1" applyFill="1" applyBorder="1" applyAlignment="1">
      <alignment horizontal="right" vertical="top" indent="1" shrinkToFit="1"/>
    </xf>
    <xf numFmtId="0" fontId="12" fillId="0" borderId="2" xfId="0" applyNumberFormat="1" applyFont="1" applyFill="1" applyBorder="1" applyAlignment="1">
      <alignment vertical="top" wrapText="1"/>
    </xf>
    <xf numFmtId="14" fontId="12" fillId="0" borderId="6" xfId="0" applyNumberFormat="1" applyFont="1" applyFill="1" applyBorder="1" applyAlignment="1">
      <alignment vertical="top"/>
    </xf>
    <xf numFmtId="0" fontId="12" fillId="0" borderId="6" xfId="0" applyFont="1" applyFill="1" applyBorder="1" applyAlignment="1">
      <alignment vertical="top" wrapText="1"/>
    </xf>
    <xf numFmtId="0" fontId="12" fillId="0" borderId="6" xfId="0" applyFont="1" applyFill="1" applyBorder="1"/>
    <xf numFmtId="0" fontId="0" fillId="0" borderId="0" xfId="0" applyFill="1" applyBorder="1"/>
    <xf numFmtId="0" fontId="12" fillId="0" borderId="2" xfId="0" applyFont="1" applyFill="1" applyBorder="1" applyAlignment="1">
      <alignment vertical="top"/>
    </xf>
    <xf numFmtId="0" fontId="0" fillId="0" borderId="2" xfId="0" applyFont="1" applyBorder="1" applyAlignment="1"/>
    <xf numFmtId="0" fontId="0" fillId="0" borderId="2" xfId="0" applyFont="1" applyBorder="1" applyAlignment="1">
      <alignment vertical="top" wrapText="1"/>
    </xf>
    <xf numFmtId="0" fontId="0" fillId="0" borderId="2" xfId="0" applyFont="1" applyBorder="1" applyAlignment="1">
      <alignment vertical="top"/>
    </xf>
    <xf numFmtId="0" fontId="12" fillId="0" borderId="2" xfId="0" applyFont="1" applyBorder="1" applyAlignment="1">
      <alignment horizontal="left" vertical="top" wrapText="1"/>
    </xf>
    <xf numFmtId="0" fontId="12" fillId="0" borderId="4" xfId="0" applyFont="1" applyFill="1" applyBorder="1" applyAlignment="1">
      <alignment horizontal="left" vertical="top" wrapText="1"/>
    </xf>
    <xf numFmtId="164" fontId="12" fillId="0" borderId="2" xfId="0" applyNumberFormat="1" applyFont="1" applyFill="1" applyBorder="1" applyAlignment="1">
      <alignment vertical="top" wrapText="1"/>
    </xf>
    <xf numFmtId="0" fontId="13" fillId="0" borderId="2" xfId="0" applyFont="1" applyFill="1" applyBorder="1" applyAlignment="1"/>
    <xf numFmtId="14" fontId="12" fillId="0" borderId="2" xfId="0" applyNumberFormat="1" applyFont="1" applyFill="1" applyBorder="1" applyAlignment="1">
      <alignment vertical="top"/>
    </xf>
    <xf numFmtId="4" fontId="6" fillId="0" borderId="2" xfId="0" applyNumberFormat="1" applyFont="1" applyFill="1" applyBorder="1" applyAlignment="1">
      <alignment vertical="top"/>
    </xf>
    <xf numFmtId="0" fontId="6" fillId="0" borderId="4" xfId="0" applyFont="1" applyFill="1" applyBorder="1" applyAlignment="1">
      <alignment vertical="top"/>
    </xf>
    <xf numFmtId="4" fontId="6" fillId="8" borderId="4" xfId="0" applyNumberFormat="1" applyFont="1" applyFill="1" applyBorder="1" applyAlignment="1">
      <alignment vertical="top" wrapText="1"/>
    </xf>
    <xf numFmtId="0" fontId="1" fillId="0" borderId="2" xfId="0" applyFont="1" applyFill="1" applyBorder="1"/>
    <xf numFmtId="0" fontId="6" fillId="4" borderId="6" xfId="0" applyFont="1" applyFill="1" applyBorder="1"/>
    <xf numFmtId="0" fontId="1" fillId="4" borderId="2" xfId="0" applyFont="1" applyFill="1" applyBorder="1"/>
    <xf numFmtId="4" fontId="6" fillId="8" borderId="2" xfId="0" applyNumberFormat="1" applyFont="1" applyFill="1" applyBorder="1" applyAlignment="1">
      <alignment horizontal="center" vertical="top"/>
    </xf>
    <xf numFmtId="1" fontId="4" fillId="8" borderId="4" xfId="0" applyNumberFormat="1" applyFont="1" applyFill="1" applyBorder="1" applyAlignment="1">
      <alignment vertical="top" wrapText="1"/>
    </xf>
    <xf numFmtId="0" fontId="4" fillId="8" borderId="4" xfId="0" applyFont="1" applyFill="1" applyBorder="1" applyAlignment="1">
      <alignment vertical="top" wrapText="1"/>
    </xf>
    <xf numFmtId="1" fontId="4" fillId="8" borderId="2" xfId="0" applyNumberFormat="1" applyFont="1" applyFill="1" applyBorder="1" applyAlignment="1">
      <alignment vertical="top" wrapText="1"/>
    </xf>
    <xf numFmtId="1" fontId="6" fillId="0" borderId="2" xfId="0" applyNumberFormat="1" applyFont="1" applyFill="1" applyBorder="1" applyAlignment="1">
      <alignment vertical="top" wrapText="1"/>
    </xf>
    <xf numFmtId="0" fontId="19" fillId="0" borderId="2" xfId="0" applyFont="1" applyFill="1" applyBorder="1"/>
    <xf numFmtId="4" fontId="6" fillId="0" borderId="2" xfId="0" applyNumberFormat="1" applyFont="1" applyFill="1" applyBorder="1" applyAlignment="1">
      <alignment vertical="top" wrapText="1"/>
    </xf>
    <xf numFmtId="0" fontId="4" fillId="0" borderId="2" xfId="0" applyFont="1" applyFill="1" applyBorder="1" applyAlignment="1">
      <alignment horizontal="left" vertical="top" wrapText="1"/>
    </xf>
    <xf numFmtId="49" fontId="12" fillId="8" borderId="2" xfId="0" applyNumberFormat="1" applyFont="1" applyFill="1" applyBorder="1" applyAlignment="1">
      <alignment horizontal="left" vertical="top"/>
    </xf>
    <xf numFmtId="0" fontId="12" fillId="8" borderId="2" xfId="0" applyFont="1" applyFill="1" applyBorder="1" applyAlignment="1">
      <alignment horizontal="left" vertical="top" wrapText="1"/>
    </xf>
    <xf numFmtId="0" fontId="6" fillId="0" borderId="2" xfId="0" applyFont="1" applyBorder="1" applyAlignment="1">
      <alignment horizontal="center" vertical="center" wrapText="1"/>
    </xf>
    <xf numFmtId="14" fontId="12" fillId="3" borderId="2" xfId="0" applyNumberFormat="1" applyFont="1" applyFill="1" applyBorder="1" applyAlignment="1">
      <alignment horizontal="left" vertical="top"/>
    </xf>
    <xf numFmtId="0" fontId="12" fillId="3" borderId="2" xfId="0" applyFont="1" applyFill="1" applyBorder="1" applyAlignment="1">
      <alignment vertical="top" wrapText="1"/>
    </xf>
    <xf numFmtId="4" fontId="12" fillId="0" borderId="2" xfId="0" applyNumberFormat="1" applyFont="1" applyFill="1" applyBorder="1" applyAlignment="1">
      <alignment vertical="top"/>
    </xf>
    <xf numFmtId="2" fontId="12" fillId="0" borderId="2" xfId="0" applyNumberFormat="1" applyFont="1" applyFill="1" applyBorder="1" applyAlignment="1">
      <alignment vertical="top"/>
    </xf>
    <xf numFmtId="14" fontId="12" fillId="0" borderId="2" xfId="0" applyNumberFormat="1" applyFont="1" applyFill="1" applyBorder="1" applyAlignment="1">
      <alignment horizontal="left" vertical="top"/>
    </xf>
    <xf numFmtId="0" fontId="0" fillId="0" borderId="3" xfId="0" applyFill="1" applyBorder="1"/>
    <xf numFmtId="0" fontId="0" fillId="0" borderId="2" xfId="0" applyFill="1" applyBorder="1"/>
    <xf numFmtId="0" fontId="12" fillId="0" borderId="2" xfId="0" applyFont="1" applyFill="1" applyBorder="1" applyAlignment="1">
      <alignment horizontal="right" vertical="top" wrapText="1"/>
    </xf>
    <xf numFmtId="0" fontId="12" fillId="0" borderId="2" xfId="0" applyFont="1" applyFill="1" applyBorder="1" applyAlignment="1">
      <alignment horizontal="right" vertical="top"/>
    </xf>
    <xf numFmtId="4" fontId="12" fillId="8" borderId="2" xfId="0" applyNumberFormat="1" applyFont="1" applyFill="1" applyBorder="1"/>
    <xf numFmtId="4" fontId="12" fillId="0" borderId="2" xfId="0" applyNumberFormat="1" applyFont="1" applyFill="1" applyBorder="1"/>
    <xf numFmtId="0" fontId="10" fillId="0" borderId="0" xfId="0" applyFont="1" applyAlignment="1">
      <alignment vertical="center"/>
    </xf>
    <xf numFmtId="0" fontId="27" fillId="0" borderId="0" xfId="4" applyFont="1"/>
    <xf numFmtId="0" fontId="10" fillId="0" borderId="1" xfId="0" applyFont="1" applyBorder="1" applyAlignment="1">
      <alignment vertical="center" wrapText="1"/>
    </xf>
    <xf numFmtId="1" fontId="27" fillId="0" borderId="0" xfId="4" applyNumberFormat="1" applyFont="1" applyFill="1"/>
    <xf numFmtId="0" fontId="27" fillId="0" borderId="0" xfId="4" applyFont="1" applyFill="1"/>
    <xf numFmtId="1" fontId="27" fillId="0" borderId="0" xfId="4" applyNumberFormat="1" applyFont="1" applyFill="1" applyAlignment="1">
      <alignment horizontal="center"/>
    </xf>
    <xf numFmtId="0" fontId="28" fillId="0" borderId="0" xfId="4" applyFont="1" applyFill="1" applyAlignment="1"/>
    <xf numFmtId="4" fontId="4" fillId="0" borderId="0" xfId="4" applyNumberFormat="1" applyFont="1"/>
    <xf numFmtId="0" fontId="4" fillId="0" borderId="0" xfId="4" applyFont="1"/>
    <xf numFmtId="0" fontId="26" fillId="0" borderId="2" xfId="4" applyBorder="1" applyAlignment="1">
      <alignment horizontal="center" vertical="center"/>
    </xf>
    <xf numFmtId="49" fontId="26" fillId="0" borderId="2" xfId="4" applyNumberFormat="1" applyFill="1" applyBorder="1" applyAlignment="1">
      <alignment horizontal="center" vertical="center" wrapText="1"/>
    </xf>
    <xf numFmtId="0" fontId="26" fillId="0" borderId="2" xfId="4" applyFill="1" applyBorder="1" applyAlignment="1">
      <alignment horizontal="center" vertical="center"/>
    </xf>
    <xf numFmtId="49" fontId="26" fillId="4" borderId="2" xfId="4" applyNumberFormat="1" applyFill="1" applyBorder="1" applyAlignment="1">
      <alignment horizontal="center" vertical="center" wrapText="1"/>
    </xf>
    <xf numFmtId="4" fontId="26" fillId="0" borderId="2" xfId="4" applyNumberFormat="1" applyFill="1" applyBorder="1" applyAlignment="1">
      <alignment horizontal="center" vertical="center" wrapText="1"/>
    </xf>
    <xf numFmtId="3" fontId="26" fillId="0" borderId="2" xfId="4" applyNumberFormat="1" applyFill="1" applyBorder="1" applyAlignment="1">
      <alignment horizontal="center" vertical="center"/>
    </xf>
    <xf numFmtId="0" fontId="29" fillId="0" borderId="2" xfId="4" applyFont="1" applyBorder="1" applyAlignment="1">
      <alignment horizontal="left" vertical="top" wrapText="1"/>
    </xf>
    <xf numFmtId="0" fontId="30" fillId="0" borderId="2" xfId="4" applyFont="1" applyBorder="1" applyAlignment="1">
      <alignment horizontal="center" vertical="center"/>
    </xf>
    <xf numFmtId="0" fontId="26" fillId="0" borderId="0" xfId="4" applyAlignment="1">
      <alignment horizontal="center" vertical="center"/>
    </xf>
    <xf numFmtId="3" fontId="26" fillId="0" borderId="2" xfId="4" applyNumberFormat="1" applyFill="1" applyBorder="1" applyAlignment="1">
      <alignment horizontal="center" vertical="center" wrapText="1"/>
    </xf>
    <xf numFmtId="49" fontId="32" fillId="0" borderId="2" xfId="4" applyNumberFormat="1" applyFont="1" applyFill="1" applyBorder="1" applyAlignment="1">
      <alignment horizontal="center" vertical="center" wrapText="1"/>
    </xf>
    <xf numFmtId="0" fontId="32" fillId="0" borderId="2" xfId="4" applyFont="1" applyFill="1" applyBorder="1" applyAlignment="1">
      <alignment horizontal="center" vertical="center"/>
    </xf>
    <xf numFmtId="49" fontId="32" fillId="4" borderId="2" xfId="4" applyNumberFormat="1" applyFont="1" applyFill="1" applyBorder="1" applyAlignment="1">
      <alignment horizontal="center" vertical="center" wrapText="1"/>
    </xf>
    <xf numFmtId="0" fontId="33" fillId="0" borderId="2" xfId="4" applyFont="1" applyFill="1" applyBorder="1" applyAlignment="1">
      <alignment horizontal="center" vertical="center" wrapText="1"/>
    </xf>
    <xf numFmtId="4" fontId="32" fillId="0" borderId="2" xfId="4" applyNumberFormat="1" applyFont="1" applyFill="1" applyBorder="1" applyAlignment="1">
      <alignment horizontal="center" vertical="center" wrapText="1"/>
    </xf>
    <xf numFmtId="3" fontId="32" fillId="0" borderId="2" xfId="4" applyNumberFormat="1" applyFont="1" applyFill="1" applyBorder="1" applyAlignment="1">
      <alignment horizontal="center" vertical="center"/>
    </xf>
    <xf numFmtId="0" fontId="34" fillId="0" borderId="2" xfId="4" applyFont="1" applyBorder="1" applyAlignment="1">
      <alignment horizontal="center" vertical="center"/>
    </xf>
    <xf numFmtId="0" fontId="32" fillId="0" borderId="0" xfId="4" applyFont="1" applyAlignment="1">
      <alignment horizontal="center" vertical="center"/>
    </xf>
    <xf numFmtId="0" fontId="26" fillId="4" borderId="2" xfId="4" applyFill="1" applyBorder="1" applyAlignment="1">
      <alignment horizontal="center" vertical="center" wrapText="1"/>
    </xf>
    <xf numFmtId="0" fontId="30" fillId="16" borderId="2" xfId="4" applyFont="1" applyFill="1" applyBorder="1" applyAlignment="1">
      <alignment horizontal="center" vertical="center"/>
    </xf>
    <xf numFmtId="0" fontId="26" fillId="16" borderId="0" xfId="4" applyFill="1" applyAlignment="1">
      <alignment horizontal="center" vertical="center"/>
    </xf>
    <xf numFmtId="0" fontId="26" fillId="0" borderId="2" xfId="4" applyFill="1" applyBorder="1" applyAlignment="1">
      <alignment horizontal="center" vertical="center" wrapText="1"/>
    </xf>
    <xf numFmtId="0" fontId="26" fillId="4" borderId="2" xfId="4" applyFont="1" applyFill="1" applyBorder="1" applyAlignment="1">
      <alignment horizontal="center" vertical="center" wrapText="1"/>
    </xf>
    <xf numFmtId="4" fontId="26" fillId="0" borderId="2" xfId="4" applyNumberFormat="1" applyFill="1" applyBorder="1" applyAlignment="1">
      <alignment horizontal="center" vertical="center"/>
    </xf>
    <xf numFmtId="0" fontId="30" fillId="0" borderId="2" xfId="4" applyFont="1" applyFill="1" applyBorder="1" applyAlignment="1">
      <alignment horizontal="center" vertical="center"/>
    </xf>
    <xf numFmtId="0" fontId="26" fillId="0" borderId="0" xfId="4" applyFill="1" applyAlignment="1">
      <alignment horizontal="center" vertical="center"/>
    </xf>
    <xf numFmtId="49" fontId="26" fillId="0" borderId="2" xfId="4" applyNumberFormat="1" applyFont="1" applyFill="1" applyBorder="1" applyAlignment="1">
      <alignment horizontal="center" vertical="center" wrapText="1"/>
    </xf>
    <xf numFmtId="0" fontId="26" fillId="0" borderId="2" xfId="4" applyFont="1" applyFill="1" applyBorder="1" applyAlignment="1">
      <alignment horizontal="center" vertical="center"/>
    </xf>
    <xf numFmtId="0" fontId="26" fillId="17" borderId="2" xfId="4" applyFill="1" applyBorder="1" applyAlignment="1">
      <alignment horizontal="center" vertical="center"/>
    </xf>
    <xf numFmtId="0" fontId="30" fillId="17" borderId="2" xfId="4" applyFont="1" applyFill="1" applyBorder="1" applyAlignment="1">
      <alignment horizontal="center" vertical="center"/>
    </xf>
    <xf numFmtId="0" fontId="26" fillId="17" borderId="0" xfId="4" applyFill="1" applyAlignment="1">
      <alignment horizontal="center" vertical="center"/>
    </xf>
    <xf numFmtId="0" fontId="30" fillId="17" borderId="0" xfId="4" applyFont="1" applyFill="1" applyAlignment="1">
      <alignment horizontal="left" vertical="center"/>
    </xf>
    <xf numFmtId="0" fontId="30" fillId="0" borderId="2" xfId="4" applyFont="1" applyBorder="1" applyAlignment="1">
      <alignment horizontal="left" vertical="center"/>
    </xf>
    <xf numFmtId="49" fontId="26" fillId="0" borderId="4" xfId="4" applyNumberFormat="1" applyFill="1" applyBorder="1" applyAlignment="1">
      <alignment horizontal="center" vertical="center" wrapText="1"/>
    </xf>
    <xf numFmtId="49" fontId="26" fillId="0" borderId="0" xfId="4" applyNumberFormat="1" applyBorder="1" applyAlignment="1">
      <alignment horizontal="center" vertical="center" wrapText="1"/>
    </xf>
    <xf numFmtId="49" fontId="26" fillId="0" borderId="0" xfId="4" applyNumberFormat="1" applyFill="1" applyBorder="1" applyAlignment="1">
      <alignment horizontal="center" vertical="center" wrapText="1"/>
    </xf>
    <xf numFmtId="4" fontId="26" fillId="0" borderId="0" xfId="4" applyNumberFormat="1" applyFill="1" applyBorder="1" applyAlignment="1">
      <alignment horizontal="center" vertical="center" wrapText="1"/>
    </xf>
    <xf numFmtId="0" fontId="26" fillId="0" borderId="0" xfId="4" applyFill="1"/>
    <xf numFmtId="0" fontId="26" fillId="0" borderId="0" xfId="4"/>
    <xf numFmtId="4" fontId="26" fillId="0" borderId="0" xfId="4" applyNumberFormat="1"/>
    <xf numFmtId="0" fontId="30" fillId="0" borderId="2" xfId="4" applyFont="1" applyBorder="1"/>
    <xf numFmtId="2" fontId="30" fillId="0" borderId="0" xfId="4" applyNumberFormat="1" applyFont="1"/>
    <xf numFmtId="2" fontId="26" fillId="0" borderId="0" xfId="4" applyNumberFormat="1" applyFill="1"/>
    <xf numFmtId="4" fontId="30" fillId="0" borderId="0" xfId="4" applyNumberFormat="1" applyFont="1" applyFill="1" applyBorder="1" applyAlignment="1">
      <alignment horizontal="center" vertical="center" wrapText="1"/>
    </xf>
    <xf numFmtId="0" fontId="30" fillId="0" borderId="0" xfId="4" applyFont="1"/>
    <xf numFmtId="0" fontId="35" fillId="0" borderId="0" xfId="4" applyFont="1" applyFill="1"/>
    <xf numFmtId="49" fontId="26" fillId="0" borderId="0" xfId="4" applyNumberFormat="1" applyFill="1"/>
    <xf numFmtId="4" fontId="26" fillId="0" borderId="0" xfId="4" applyNumberFormat="1" applyFill="1"/>
    <xf numFmtId="0" fontId="32" fillId="0" borderId="2" xfId="4" applyFont="1" applyBorder="1" applyAlignment="1">
      <alignment horizontal="center" vertical="center"/>
    </xf>
    <xf numFmtId="4" fontId="32" fillId="0" borderId="2" xfId="4" applyNumberFormat="1" applyFont="1" applyFill="1" applyBorder="1" applyAlignment="1">
      <alignment horizontal="center" vertical="center"/>
    </xf>
    <xf numFmtId="4" fontId="26" fillId="0" borderId="2" xfId="4" applyNumberFormat="1" applyFont="1" applyFill="1" applyBorder="1" applyAlignment="1">
      <alignment horizontal="center" vertical="center" wrapText="1"/>
    </xf>
    <xf numFmtId="0" fontId="27" fillId="0" borderId="0" xfId="4" applyFont="1" applyFill="1" applyAlignment="1">
      <alignment vertical="center"/>
    </xf>
    <xf numFmtId="0" fontId="1" fillId="0" borderId="2" xfId="0" applyFont="1" applyBorder="1" applyAlignment="1">
      <alignment horizontal="center" vertical="center" wrapText="1"/>
    </xf>
    <xf numFmtId="0" fontId="26" fillId="0" borderId="0" xfId="4" applyFill="1" applyAlignment="1">
      <alignment vertical="center"/>
    </xf>
    <xf numFmtId="0" fontId="26" fillId="0" borderId="0" xfId="4" applyAlignment="1">
      <alignment vertical="center"/>
    </xf>
    <xf numFmtId="4" fontId="26" fillId="0" borderId="2" xfId="4" applyNumberFormat="1" applyBorder="1" applyAlignment="1">
      <alignment horizontal="left" vertical="center"/>
    </xf>
    <xf numFmtId="4" fontId="26" fillId="0" borderId="2" xfId="4" applyNumberFormat="1" applyBorder="1" applyAlignment="1">
      <alignment horizontal="center" vertical="center"/>
    </xf>
    <xf numFmtId="4" fontId="32" fillId="0" borderId="2" xfId="4" applyNumberFormat="1" applyFont="1" applyBorder="1" applyAlignment="1">
      <alignment horizontal="center" vertical="center"/>
    </xf>
    <xf numFmtId="0" fontId="31" fillId="0" borderId="2" xfId="4" applyFont="1" applyFill="1" applyBorder="1" applyAlignment="1">
      <alignment horizontal="center" vertical="center" wrapText="1"/>
    </xf>
    <xf numFmtId="0" fontId="31" fillId="4" borderId="2" xfId="4" applyFont="1" applyFill="1" applyBorder="1" applyAlignment="1">
      <alignment horizontal="center" vertical="center" wrapText="1"/>
    </xf>
    <xf numFmtId="0" fontId="27" fillId="0" borderId="2" xfId="4" applyFont="1" applyFill="1" applyBorder="1" applyAlignment="1">
      <alignment horizontal="center" vertical="center"/>
    </xf>
    <xf numFmtId="0" fontId="27" fillId="0" borderId="2" xfId="4" applyFont="1" applyFill="1" applyBorder="1" applyAlignment="1">
      <alignment horizontal="center" vertical="center" wrapText="1"/>
    </xf>
    <xf numFmtId="0" fontId="27" fillId="0" borderId="2" xfId="4" applyFont="1" applyFill="1" applyBorder="1"/>
    <xf numFmtId="4" fontId="27" fillId="0" borderId="2" xfId="4" applyNumberFormat="1" applyFont="1" applyFill="1" applyBorder="1" applyAlignment="1">
      <alignment horizontal="center" vertical="center"/>
    </xf>
    <xf numFmtId="0" fontId="27" fillId="18" borderId="0" xfId="4" applyFont="1" applyFill="1"/>
    <xf numFmtId="0" fontId="38" fillId="3" borderId="0" xfId="4" applyFont="1" applyFill="1"/>
    <xf numFmtId="0" fontId="38" fillId="0" borderId="0" xfId="4" applyFont="1" applyFill="1"/>
    <xf numFmtId="0" fontId="27" fillId="0" borderId="0" xfId="4" applyFont="1" applyFill="1" applyBorder="1" applyAlignment="1">
      <alignment horizontal="center" vertical="center"/>
    </xf>
    <xf numFmtId="0" fontId="27" fillId="0" borderId="0" xfId="4" applyFont="1" applyFill="1" applyBorder="1"/>
    <xf numFmtId="0" fontId="31" fillId="0" borderId="0" xfId="4" applyFont="1" applyFill="1" applyBorder="1" applyAlignment="1">
      <alignment horizontal="center" vertical="center" wrapText="1"/>
    </xf>
    <xf numFmtId="4" fontId="4" fillId="0" borderId="0" xfId="4" applyNumberFormat="1" applyFont="1" applyFill="1" applyBorder="1" applyAlignment="1">
      <alignment horizontal="center" vertical="center" wrapText="1"/>
    </xf>
    <xf numFmtId="4" fontId="31" fillId="0" borderId="0" xfId="4" applyNumberFormat="1" applyFont="1" applyFill="1" applyBorder="1" applyAlignment="1">
      <alignment horizontal="center" vertical="center"/>
    </xf>
    <xf numFmtId="4" fontId="22" fillId="0" borderId="0" xfId="4" applyNumberFormat="1" applyFont="1" applyFill="1" applyBorder="1" applyAlignment="1">
      <alignment horizontal="center" vertical="center"/>
    </xf>
    <xf numFmtId="0" fontId="31" fillId="0" borderId="0" xfId="4" applyFont="1" applyFill="1" applyBorder="1" applyAlignment="1">
      <alignment horizontal="center" vertical="center"/>
    </xf>
    <xf numFmtId="0" fontId="24" fillId="0" borderId="0" xfId="4" applyFont="1" applyFill="1" applyBorder="1" applyAlignment="1">
      <alignment horizontal="center" vertical="center"/>
    </xf>
    <xf numFmtId="49" fontId="37" fillId="0" borderId="0" xfId="4" applyNumberFormat="1" applyFont="1" applyFill="1" applyBorder="1" applyAlignment="1">
      <alignment horizontal="center" vertical="center"/>
    </xf>
    <xf numFmtId="0" fontId="19" fillId="0" borderId="0" xfId="4" applyFont="1" applyBorder="1" applyAlignment="1">
      <alignment horizontal="center" vertical="center" wrapText="1"/>
    </xf>
    <xf numFmtId="49" fontId="30" fillId="0" borderId="0" xfId="4" applyNumberFormat="1" applyFont="1" applyBorder="1" applyAlignment="1">
      <alignment horizontal="center" vertical="center" wrapText="1"/>
    </xf>
    <xf numFmtId="0" fontId="37" fillId="0" borderId="0" xfId="4" applyFont="1" applyFill="1" applyBorder="1" applyAlignment="1">
      <alignment horizontal="center" vertical="center" wrapText="1"/>
    </xf>
    <xf numFmtId="4" fontId="37" fillId="0" borderId="0" xfId="4" applyNumberFormat="1" applyFont="1" applyFill="1" applyBorder="1" applyAlignment="1">
      <alignment horizontal="center" vertical="center"/>
    </xf>
    <xf numFmtId="0" fontId="39" fillId="0" borderId="0" xfId="4" applyFont="1" applyFill="1"/>
    <xf numFmtId="0" fontId="40" fillId="0" borderId="0" xfId="4" applyFont="1"/>
    <xf numFmtId="49" fontId="40" fillId="0" borderId="0" xfId="4" applyNumberFormat="1" applyFont="1" applyFill="1" applyBorder="1" applyAlignment="1">
      <alignment horizontal="left" vertical="center" wrapText="1" indent="6"/>
    </xf>
    <xf numFmtId="0" fontId="26" fillId="0" borderId="0" xfId="4" applyFont="1" applyFill="1"/>
    <xf numFmtId="49" fontId="30" fillId="0" borderId="0" xfId="4" applyNumberFormat="1" applyFont="1" applyBorder="1" applyAlignment="1">
      <alignment horizontal="center" vertical="center"/>
    </xf>
    <xf numFmtId="49" fontId="40" fillId="0" borderId="0" xfId="4" applyNumberFormat="1" applyFont="1" applyBorder="1" applyAlignment="1">
      <alignment horizontal="center" vertical="center" wrapText="1"/>
    </xf>
    <xf numFmtId="49" fontId="40" fillId="0" borderId="0" xfId="4" applyNumberFormat="1" applyFont="1" applyBorder="1" applyAlignment="1">
      <alignment horizontal="center" vertical="center"/>
    </xf>
    <xf numFmtId="0" fontId="10" fillId="0" borderId="0" xfId="0" applyFont="1" applyBorder="1" applyAlignment="1">
      <alignment horizontal="center" vertical="center" wrapText="1"/>
    </xf>
    <xf numFmtId="0" fontId="10" fillId="0" borderId="0" xfId="0" applyFont="1" applyBorder="1" applyAlignment="1">
      <alignment vertical="center" wrapText="1"/>
    </xf>
    <xf numFmtId="0" fontId="38" fillId="0" borderId="2" xfId="4" applyFont="1" applyFill="1" applyBorder="1"/>
    <xf numFmtId="0" fontId="1" fillId="0" borderId="2" xfId="0" applyFont="1" applyFill="1" applyBorder="1" applyAlignment="1">
      <alignment vertical="top"/>
    </xf>
    <xf numFmtId="0" fontId="13" fillId="0" borderId="2" xfId="0" applyFont="1" applyFill="1" applyBorder="1" applyAlignment="1">
      <alignment horizontal="center" vertical="top" wrapText="1"/>
    </xf>
    <xf numFmtId="0" fontId="27" fillId="0" borderId="2" xfId="4" applyFont="1" applyFill="1" applyBorder="1" applyAlignment="1">
      <alignment horizontal="center" vertical="top" wrapText="1"/>
    </xf>
    <xf numFmtId="14" fontId="27" fillId="0" borderId="2" xfId="4" applyNumberFormat="1" applyFont="1" applyFill="1" applyBorder="1"/>
    <xf numFmtId="14" fontId="27" fillId="0" borderId="2" xfId="4" applyNumberFormat="1" applyFont="1" applyFill="1" applyBorder="1" applyAlignment="1">
      <alignment vertical="top"/>
    </xf>
    <xf numFmtId="14" fontId="27" fillId="0" borderId="2" xfId="4" applyNumberFormat="1" applyFont="1" applyFill="1" applyBorder="1" applyAlignment="1">
      <alignment horizontal="center" vertical="top"/>
    </xf>
    <xf numFmtId="0" fontId="27" fillId="0" borderId="2" xfId="4" applyFont="1" applyFill="1" applyBorder="1" applyAlignment="1">
      <alignment horizontal="left" vertical="top" wrapText="1"/>
    </xf>
    <xf numFmtId="0" fontId="27" fillId="0" borderId="2" xfId="4" applyFont="1" applyFill="1" applyBorder="1" applyAlignment="1">
      <alignment vertical="top"/>
    </xf>
    <xf numFmtId="0" fontId="27" fillId="0" borderId="2" xfId="4" applyFont="1" applyFill="1" applyBorder="1" applyAlignment="1">
      <alignment horizontal="center" vertical="top"/>
    </xf>
    <xf numFmtId="4" fontId="27" fillId="0" borderId="2" xfId="4" applyNumberFormat="1" applyFont="1" applyFill="1" applyBorder="1" applyAlignment="1">
      <alignment horizontal="center" vertical="top"/>
    </xf>
    <xf numFmtId="0" fontId="27" fillId="0" borderId="2" xfId="4" applyFont="1" applyFill="1" applyBorder="1" applyAlignment="1">
      <alignment horizontal="left" vertical="top"/>
    </xf>
    <xf numFmtId="0" fontId="27" fillId="0" borderId="2" xfId="4" applyFont="1" applyFill="1" applyBorder="1" applyAlignment="1">
      <alignment vertical="top" wrapText="1"/>
    </xf>
    <xf numFmtId="14" fontId="27" fillId="0" borderId="2" xfId="4" applyNumberFormat="1" applyFont="1" applyFill="1" applyBorder="1" applyAlignment="1">
      <alignment horizontal="center" vertical="top" wrapText="1"/>
    </xf>
    <xf numFmtId="0" fontId="4" fillId="0" borderId="2" xfId="4" applyFont="1" applyFill="1" applyBorder="1" applyAlignment="1">
      <alignment horizontal="left" vertical="top" wrapText="1"/>
    </xf>
    <xf numFmtId="0" fontId="36" fillId="0" borderId="2" xfId="4" applyFont="1" applyFill="1" applyBorder="1" applyAlignment="1">
      <alignment horizontal="center" vertical="top"/>
    </xf>
    <xf numFmtId="4" fontId="22" fillId="0" borderId="2" xfId="4" applyNumberFormat="1" applyFont="1" applyFill="1" applyBorder="1" applyAlignment="1">
      <alignment horizontal="center" vertical="top"/>
    </xf>
    <xf numFmtId="0" fontId="38" fillId="0" borderId="2" xfId="4" applyFont="1" applyFill="1" applyBorder="1" applyAlignment="1">
      <alignment vertical="top"/>
    </xf>
    <xf numFmtId="0" fontId="36" fillId="0" borderId="2" xfId="4" applyFont="1" applyFill="1" applyBorder="1" applyAlignment="1">
      <alignment vertical="top"/>
    </xf>
    <xf numFmtId="4" fontId="31" fillId="0" borderId="2" xfId="4" applyNumberFormat="1" applyFont="1" applyFill="1" applyBorder="1" applyAlignment="1">
      <alignment horizontal="center" vertical="top"/>
    </xf>
    <xf numFmtId="0" fontId="17" fillId="0" borderId="2" xfId="4" applyFont="1" applyFill="1" applyBorder="1" applyAlignment="1">
      <alignment vertical="top"/>
    </xf>
    <xf numFmtId="14" fontId="4" fillId="0" borderId="2" xfId="4" applyNumberFormat="1" applyFont="1" applyFill="1" applyBorder="1" applyAlignment="1">
      <alignment horizontal="center" vertical="top" wrapText="1"/>
    </xf>
    <xf numFmtId="0" fontId="4" fillId="0" borderId="2" xfId="4" applyFont="1" applyFill="1" applyBorder="1" applyAlignment="1">
      <alignment horizontal="center" vertical="top" wrapText="1"/>
    </xf>
    <xf numFmtId="0" fontId="4" fillId="0" borderId="2" xfId="4" applyFont="1" applyFill="1" applyBorder="1" applyAlignment="1">
      <alignment vertical="top" wrapText="1"/>
    </xf>
    <xf numFmtId="14" fontId="19" fillId="0" borderId="2" xfId="0" applyNumberFormat="1" applyFont="1" applyBorder="1" applyAlignment="1">
      <alignment horizontal="center" vertical="top" wrapText="1"/>
    </xf>
    <xf numFmtId="14" fontId="4" fillId="0" borderId="2" xfId="0" applyNumberFormat="1" applyFont="1" applyBorder="1" applyAlignment="1">
      <alignment horizontal="center" vertical="top" wrapText="1"/>
    </xf>
    <xf numFmtId="0" fontId="22" fillId="0" borderId="2" xfId="4" applyFont="1" applyBorder="1" applyAlignment="1">
      <alignment horizontal="left" vertical="top" wrapText="1"/>
    </xf>
    <xf numFmtId="0" fontId="22" fillId="0" borderId="2" xfId="4" applyFont="1" applyFill="1" applyBorder="1" applyAlignment="1">
      <alignment horizontal="left" vertical="top" wrapText="1"/>
    </xf>
    <xf numFmtId="0" fontId="22" fillId="0" borderId="2" xfId="4" applyFont="1" applyFill="1" applyBorder="1" applyAlignment="1">
      <alignment vertical="top" wrapText="1"/>
    </xf>
    <xf numFmtId="0" fontId="22" fillId="0" borderId="2" xfId="4" applyFont="1" applyFill="1" applyBorder="1"/>
    <xf numFmtId="14" fontId="22" fillId="0" borderId="2" xfId="4" applyNumberFormat="1" applyFont="1" applyFill="1" applyBorder="1" applyAlignment="1">
      <alignment horizontal="center" vertical="center"/>
    </xf>
    <xf numFmtId="4" fontId="10" fillId="8" borderId="0" xfId="0" applyNumberFormat="1" applyFont="1" applyFill="1" applyAlignment="1">
      <alignment horizontal="right" vertical="top"/>
    </xf>
    <xf numFmtId="4" fontId="10" fillId="8" borderId="5" xfId="0" applyNumberFormat="1" applyFont="1" applyFill="1" applyBorder="1" applyAlignment="1">
      <alignment horizontal="right" vertical="top" wrapText="1"/>
    </xf>
    <xf numFmtId="0" fontId="6" fillId="8" borderId="2" xfId="0" applyNumberFormat="1" applyFont="1" applyFill="1" applyBorder="1" applyAlignment="1">
      <alignment horizontal="center" vertical="top"/>
    </xf>
    <xf numFmtId="14" fontId="6" fillId="19" borderId="2" xfId="0" applyNumberFormat="1" applyFont="1" applyFill="1" applyBorder="1" applyAlignment="1">
      <alignment horizontal="right" vertical="top" wrapText="1"/>
    </xf>
    <xf numFmtId="0" fontId="6" fillId="19" borderId="2" xfId="0" applyFont="1" applyFill="1" applyBorder="1" applyAlignment="1">
      <alignment vertical="top" wrapText="1"/>
    </xf>
    <xf numFmtId="4" fontId="6" fillId="8" borderId="0" xfId="0" applyNumberFormat="1" applyFont="1" applyFill="1" applyAlignment="1">
      <alignment horizontal="right" vertical="top"/>
    </xf>
    <xf numFmtId="14" fontId="22" fillId="8" borderId="2" xfId="4" applyNumberFormat="1" applyFont="1" applyFill="1" applyBorder="1" applyAlignment="1">
      <alignment horizontal="center" vertical="center"/>
    </xf>
    <xf numFmtId="0" fontId="22" fillId="8" borderId="2" xfId="4" applyFont="1" applyFill="1" applyBorder="1"/>
    <xf numFmtId="14" fontId="22" fillId="8" borderId="2" xfId="4" applyNumberFormat="1" applyFont="1" applyFill="1" applyBorder="1"/>
    <xf numFmtId="14" fontId="22" fillId="0" borderId="2" xfId="4" applyNumberFormat="1" applyFont="1" applyFill="1" applyBorder="1"/>
    <xf numFmtId="14" fontId="22" fillId="0" borderId="2" xfId="4" applyNumberFormat="1" applyFont="1" applyFill="1" applyBorder="1" applyAlignment="1">
      <alignment vertical="top"/>
    </xf>
    <xf numFmtId="0" fontId="22" fillId="8" borderId="2" xfId="4" applyFont="1" applyFill="1" applyBorder="1" applyAlignment="1">
      <alignment vertical="top"/>
    </xf>
    <xf numFmtId="14" fontId="22" fillId="8" borderId="2" xfId="4" applyNumberFormat="1" applyFont="1" applyFill="1" applyBorder="1" applyAlignment="1">
      <alignment vertical="top"/>
    </xf>
    <xf numFmtId="14" fontId="22" fillId="0" borderId="2" xfId="4" applyNumberFormat="1" applyFont="1" applyFill="1" applyBorder="1" applyAlignment="1"/>
    <xf numFmtId="0" fontId="22" fillId="0" borderId="2" xfId="4" applyFont="1" applyFill="1" applyBorder="1" applyAlignment="1"/>
    <xf numFmtId="4" fontId="6" fillId="0" borderId="2" xfId="0" applyNumberFormat="1" applyFont="1" applyFill="1" applyBorder="1" applyAlignment="1">
      <alignment horizontal="right" vertical="top" wrapText="1"/>
    </xf>
    <xf numFmtId="14" fontId="26" fillId="8" borderId="2" xfId="4" applyNumberFormat="1" applyFont="1" applyFill="1" applyBorder="1" applyAlignment="1">
      <alignment horizontal="center" vertical="center"/>
    </xf>
    <xf numFmtId="0" fontId="26" fillId="8" borderId="2" xfId="4" applyFont="1" applyFill="1" applyBorder="1" applyAlignment="1">
      <alignment horizontal="center" vertical="center"/>
    </xf>
    <xf numFmtId="14" fontId="26" fillId="0" borderId="2" xfId="4" applyNumberFormat="1" applyFont="1" applyFill="1" applyBorder="1" applyAlignment="1">
      <alignment horizontal="center" vertical="center"/>
    </xf>
    <xf numFmtId="4" fontId="5" fillId="8" borderId="2" xfId="0" applyNumberFormat="1" applyFont="1" applyFill="1" applyBorder="1" applyAlignment="1">
      <alignment horizontal="right" wrapText="1"/>
    </xf>
    <xf numFmtId="14" fontId="22" fillId="0" borderId="2" xfId="4" applyNumberFormat="1" applyFont="1" applyFill="1" applyBorder="1" applyAlignment="1">
      <alignment horizontal="center" vertical="top"/>
    </xf>
    <xf numFmtId="14" fontId="41" fillId="0" borderId="2" xfId="4" applyNumberFormat="1" applyFont="1" applyFill="1" applyBorder="1" applyAlignment="1">
      <alignment horizontal="center" vertical="top"/>
    </xf>
    <xf numFmtId="0" fontId="41" fillId="0" borderId="2" xfId="4" applyFont="1" applyFill="1" applyBorder="1" applyAlignment="1">
      <alignment horizontal="center" vertical="top"/>
    </xf>
    <xf numFmtId="1" fontId="41" fillId="0" borderId="2" xfId="4" applyNumberFormat="1" applyFont="1" applyFill="1" applyBorder="1" applyAlignment="1">
      <alignment horizontal="center" vertical="top"/>
    </xf>
    <xf numFmtId="166" fontId="41" fillId="0" borderId="2" xfId="4" applyNumberFormat="1" applyFont="1" applyFill="1" applyBorder="1" applyAlignment="1">
      <alignment horizontal="center" vertical="top"/>
    </xf>
    <xf numFmtId="1" fontId="22" fillId="0" borderId="2" xfId="4" applyNumberFormat="1" applyFont="1" applyFill="1" applyBorder="1" applyAlignment="1">
      <alignment horizontal="center" vertical="top"/>
    </xf>
    <xf numFmtId="4" fontId="0" fillId="0" borderId="0" xfId="0" applyNumberFormat="1" applyFill="1"/>
    <xf numFmtId="49" fontId="6" fillId="8" borderId="2" xfId="0" applyNumberFormat="1" applyFont="1" applyFill="1" applyBorder="1" applyAlignment="1">
      <alignment horizontal="center" vertical="top" wrapText="1"/>
    </xf>
    <xf numFmtId="49" fontId="6" fillId="8" borderId="2" xfId="0" applyNumberFormat="1" applyFont="1" applyFill="1" applyBorder="1" applyAlignment="1">
      <alignment horizontal="center" vertical="top"/>
    </xf>
    <xf numFmtId="0" fontId="2" fillId="0" borderId="0" xfId="0" applyFont="1" applyAlignment="1">
      <alignment horizontal="center" vertical="center"/>
    </xf>
    <xf numFmtId="0" fontId="12" fillId="0" borderId="1" xfId="0" applyFont="1" applyBorder="1" applyAlignment="1">
      <alignment horizontal="center" vertical="center" wrapText="1"/>
    </xf>
    <xf numFmtId="0" fontId="12" fillId="8" borderId="2" xfId="0" applyFont="1" applyFill="1" applyBorder="1" applyAlignment="1">
      <alignment horizontal="left" vertical="top" wrapText="1"/>
    </xf>
    <xf numFmtId="4" fontId="12" fillId="8" borderId="4" xfId="0" applyNumberFormat="1" applyFont="1" applyFill="1" applyBorder="1" applyAlignment="1">
      <alignment horizontal="right" vertical="top" wrapText="1"/>
    </xf>
    <xf numFmtId="4" fontId="12" fillId="8" borderId="6" xfId="0" applyNumberFormat="1" applyFont="1" applyFill="1" applyBorder="1" applyAlignment="1">
      <alignment horizontal="right" vertical="top" wrapText="1"/>
    </xf>
    <xf numFmtId="4" fontId="12" fillId="8" borderId="4" xfId="0" applyNumberFormat="1" applyFont="1" applyFill="1" applyBorder="1" applyAlignment="1">
      <alignment horizontal="right" vertical="top"/>
    </xf>
    <xf numFmtId="4" fontId="12" fillId="8" borderId="6" xfId="0" applyNumberFormat="1" applyFont="1" applyFill="1" applyBorder="1" applyAlignment="1">
      <alignment horizontal="right" vertical="top"/>
    </xf>
    <xf numFmtId="2" fontId="12" fillId="8" borderId="4" xfId="0" applyNumberFormat="1" applyFont="1" applyFill="1" applyBorder="1" applyAlignment="1">
      <alignment horizontal="right" vertical="top" wrapText="1"/>
    </xf>
    <xf numFmtId="2" fontId="12" fillId="8" borderId="6" xfId="0" applyNumberFormat="1" applyFont="1" applyFill="1" applyBorder="1" applyAlignment="1">
      <alignment horizontal="right" vertical="top" wrapText="1"/>
    </xf>
    <xf numFmtId="0" fontId="12" fillId="8" borderId="4" xfId="0" applyFont="1" applyFill="1" applyBorder="1" applyAlignment="1">
      <alignment horizontal="left" vertical="top" wrapText="1"/>
    </xf>
    <xf numFmtId="0" fontId="12" fillId="8" borderId="6" xfId="0" applyFont="1" applyFill="1" applyBorder="1" applyAlignment="1">
      <alignment horizontal="left" vertical="top" wrapText="1"/>
    </xf>
    <xf numFmtId="2" fontId="12" fillId="8" borderId="4" xfId="0" applyNumberFormat="1" applyFont="1" applyFill="1" applyBorder="1" applyAlignment="1">
      <alignment horizontal="right" vertical="top"/>
    </xf>
    <xf numFmtId="2" fontId="12" fillId="8" borderId="6" xfId="0" applyNumberFormat="1" applyFont="1" applyFill="1" applyBorder="1" applyAlignment="1">
      <alignment horizontal="right" vertical="top"/>
    </xf>
    <xf numFmtId="0" fontId="6" fillId="0" borderId="2" xfId="0" applyFont="1" applyBorder="1" applyAlignment="1">
      <alignment horizontal="center" vertical="center" wrapText="1"/>
    </xf>
    <xf numFmtId="0" fontId="15" fillId="8" borderId="9" xfId="0" applyFont="1" applyFill="1" applyBorder="1" applyAlignment="1">
      <alignment horizontal="center" vertical="top"/>
    </xf>
    <xf numFmtId="0" fontId="15" fillId="8" borderId="0" xfId="0" applyFont="1" applyFill="1" applyBorder="1" applyAlignment="1">
      <alignment horizontal="center" vertical="top"/>
    </xf>
    <xf numFmtId="0" fontId="15" fillId="8" borderId="10" xfId="0" applyFont="1" applyFill="1" applyBorder="1" applyAlignment="1">
      <alignment horizontal="center" vertical="top"/>
    </xf>
    <xf numFmtId="0" fontId="10" fillId="13" borderId="2" xfId="0" applyFont="1" applyFill="1" applyBorder="1" applyAlignment="1">
      <alignment horizontal="left" vertical="top"/>
    </xf>
    <xf numFmtId="0" fontId="10" fillId="4" borderId="6" xfId="0" applyFont="1" applyFill="1" applyBorder="1" applyAlignment="1">
      <alignment horizontal="left" vertical="top"/>
    </xf>
    <xf numFmtId="0" fontId="10" fillId="14" borderId="6" xfId="0" applyFont="1" applyFill="1" applyBorder="1" applyAlignment="1">
      <alignment horizontal="left" vertical="top"/>
    </xf>
    <xf numFmtId="0" fontId="1" fillId="8" borderId="0" xfId="0" applyFont="1" applyFill="1" applyAlignment="1">
      <alignment horizontal="center" vertical="center"/>
    </xf>
    <xf numFmtId="0" fontId="10" fillId="8" borderId="0" xfId="0" applyFont="1" applyFill="1" applyBorder="1" applyAlignment="1">
      <alignment horizontal="center" vertical="center" wrapText="1"/>
    </xf>
    <xf numFmtId="0" fontId="10" fillId="6" borderId="2" xfId="0" applyFont="1" applyFill="1" applyBorder="1" applyAlignment="1">
      <alignment horizontal="left" vertical="top"/>
    </xf>
    <xf numFmtId="0" fontId="10" fillId="7" borderId="2" xfId="0" applyFont="1" applyFill="1" applyBorder="1" applyAlignment="1">
      <alignment horizontal="left" vertical="top"/>
    </xf>
    <xf numFmtId="0" fontId="10" fillId="15" borderId="4" xfId="0" applyFont="1" applyFill="1" applyBorder="1" applyAlignment="1">
      <alignment horizontal="left" vertical="top"/>
    </xf>
    <xf numFmtId="0" fontId="2" fillId="0" borderId="0" xfId="0" applyFont="1" applyAlignment="1">
      <alignment horizontal="center"/>
    </xf>
    <xf numFmtId="0" fontId="1" fillId="0" borderId="1" xfId="0" applyFont="1" applyBorder="1" applyAlignment="1">
      <alignment horizontal="center" vertical="center" wrapText="1"/>
    </xf>
    <xf numFmtId="0" fontId="10" fillId="0" borderId="0" xfId="0" applyFont="1" applyAlignment="1">
      <alignment horizontal="center" vertical="center"/>
    </xf>
    <xf numFmtId="0" fontId="10" fillId="0" borderId="1" xfId="0" applyFont="1" applyBorder="1" applyAlignment="1">
      <alignment horizontal="center" vertical="center" wrapText="1"/>
    </xf>
    <xf numFmtId="49" fontId="35" fillId="0" borderId="0" xfId="4" applyNumberFormat="1" applyFont="1" applyFill="1" applyBorder="1" applyAlignment="1">
      <alignment horizontal="left" vertical="center" wrapText="1"/>
    </xf>
    <xf numFmtId="0" fontId="15" fillId="8" borderId="7" xfId="0" applyFont="1" applyFill="1" applyBorder="1" applyAlignment="1">
      <alignment horizontal="center"/>
    </xf>
    <xf numFmtId="0" fontId="15" fillId="8" borderId="1" xfId="0" applyFont="1" applyFill="1" applyBorder="1" applyAlignment="1">
      <alignment horizontal="center"/>
    </xf>
    <xf numFmtId="0" fontId="15" fillId="8" borderId="8" xfId="0" applyFont="1" applyFill="1" applyBorder="1" applyAlignment="1">
      <alignment horizontal="center"/>
    </xf>
  </cellXfs>
  <cellStyles count="5">
    <cellStyle name="S4" xfId="1"/>
    <cellStyle name="S5" xfId="2"/>
    <cellStyle name="S6" xfId="3"/>
    <cellStyle name="Обычный" xfId="0" builtinId="0"/>
    <cellStyle name="Обычный 2" xfId="4"/>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CHE207"/>
  <sheetViews>
    <sheetView tabSelected="1" zoomScale="90" zoomScaleNormal="90" workbookViewId="0">
      <selection sqref="A1:P1"/>
    </sheetView>
  </sheetViews>
  <sheetFormatPr defaultRowHeight="15" x14ac:dyDescent="0.25"/>
  <cols>
    <col min="1" max="2" width="11.140625" customWidth="1"/>
    <col min="3" max="3" width="18.140625" customWidth="1"/>
    <col min="4" max="4" width="19.140625" customWidth="1"/>
    <col min="5" max="5" width="17.7109375" customWidth="1"/>
    <col min="6" max="6" width="19" customWidth="1"/>
    <col min="7" max="7" width="11.42578125" customWidth="1"/>
    <col min="8" max="8" width="11.140625" customWidth="1"/>
    <col min="9" max="9" width="13.42578125" style="174" customWidth="1"/>
    <col min="10" max="10" width="14.42578125" style="175" customWidth="1"/>
    <col min="11" max="11" width="10.28515625" customWidth="1"/>
    <col min="12" max="12" width="12.42578125" style="175" customWidth="1"/>
    <col min="13" max="13" width="12.140625" customWidth="1"/>
    <col min="14" max="14" width="10.42578125" customWidth="1"/>
    <col min="15" max="15" width="28.140625" customWidth="1"/>
    <col min="16" max="16" width="11.7109375" customWidth="1"/>
    <col min="17" max="17" width="11.140625" customWidth="1"/>
    <col min="18" max="18" width="16.5703125" customWidth="1"/>
    <col min="19" max="19" width="10.5703125" customWidth="1"/>
    <col min="20" max="20" width="15.5703125" customWidth="1"/>
    <col min="21" max="21" width="11.42578125" customWidth="1"/>
  </cols>
  <sheetData>
    <row r="1" spans="1:2241" ht="23.25" customHeight="1" x14ac:dyDescent="0.25">
      <c r="A1" s="378" t="s">
        <v>78</v>
      </c>
      <c r="B1" s="378"/>
      <c r="C1" s="378"/>
      <c r="D1" s="378"/>
      <c r="E1" s="378"/>
      <c r="F1" s="378"/>
      <c r="G1" s="378"/>
      <c r="H1" s="378"/>
      <c r="I1" s="378"/>
      <c r="J1" s="378"/>
      <c r="K1" s="378"/>
      <c r="L1" s="378"/>
      <c r="M1" s="378"/>
      <c r="N1" s="378"/>
      <c r="O1" s="378"/>
      <c r="P1" s="378"/>
    </row>
    <row r="2" spans="1:2241" ht="39.75" customHeight="1" x14ac:dyDescent="0.25">
      <c r="A2" s="19"/>
      <c r="B2" s="19"/>
      <c r="C2" s="379" t="s">
        <v>79</v>
      </c>
      <c r="D2" s="379"/>
      <c r="E2" s="379"/>
      <c r="F2" s="379"/>
      <c r="G2" s="379"/>
      <c r="H2" s="379"/>
      <c r="I2" s="379"/>
      <c r="J2" s="379"/>
      <c r="K2" s="379"/>
      <c r="L2" s="379"/>
      <c r="M2" s="379"/>
      <c r="N2" s="379"/>
      <c r="O2" s="379"/>
      <c r="P2" s="19"/>
      <c r="Q2" s="20"/>
      <c r="R2" s="20"/>
      <c r="S2" s="20"/>
    </row>
    <row r="3" spans="1:2241" s="4" customFormat="1" ht="99" customHeight="1" x14ac:dyDescent="0.3">
      <c r="A3" s="21" t="s">
        <v>0</v>
      </c>
      <c r="B3" s="22" t="s">
        <v>1</v>
      </c>
      <c r="C3" s="22" t="s">
        <v>2</v>
      </c>
      <c r="D3" s="22" t="s">
        <v>3</v>
      </c>
      <c r="E3" s="22" t="s">
        <v>23</v>
      </c>
      <c r="F3" s="22" t="s">
        <v>4</v>
      </c>
      <c r="G3" s="22" t="s">
        <v>30</v>
      </c>
      <c r="H3" s="22" t="s">
        <v>31</v>
      </c>
      <c r="I3" s="164" t="s">
        <v>5</v>
      </c>
      <c r="J3" s="165" t="s">
        <v>43</v>
      </c>
      <c r="K3" s="22" t="s">
        <v>41</v>
      </c>
      <c r="L3" s="165" t="s">
        <v>6</v>
      </c>
      <c r="M3" s="22" t="s">
        <v>7</v>
      </c>
      <c r="N3" s="22" t="s">
        <v>8</v>
      </c>
      <c r="O3" s="22" t="s">
        <v>9</v>
      </c>
      <c r="P3" s="22" t="s">
        <v>10</v>
      </c>
      <c r="Q3" s="22" t="s">
        <v>11</v>
      </c>
      <c r="R3" s="22" t="s">
        <v>29</v>
      </c>
      <c r="S3" s="22" t="s">
        <v>12</v>
      </c>
      <c r="T3" s="22" t="s">
        <v>13</v>
      </c>
      <c r="U3" s="24"/>
    </row>
    <row r="4" spans="1:2241" s="4" customFormat="1" ht="18.75" x14ac:dyDescent="0.3">
      <c r="A4" s="40">
        <v>1</v>
      </c>
      <c r="B4" s="22">
        <v>2</v>
      </c>
      <c r="C4" s="22">
        <v>3</v>
      </c>
      <c r="D4" s="22">
        <v>4</v>
      </c>
      <c r="E4" s="22">
        <v>5</v>
      </c>
      <c r="F4" s="22">
        <v>6</v>
      </c>
      <c r="G4" s="22">
        <v>7</v>
      </c>
      <c r="H4" s="22">
        <v>8</v>
      </c>
      <c r="I4" s="164">
        <v>9</v>
      </c>
      <c r="J4" s="165">
        <v>10</v>
      </c>
      <c r="K4" s="22">
        <v>11</v>
      </c>
      <c r="L4" s="165">
        <v>12</v>
      </c>
      <c r="M4" s="22">
        <v>13</v>
      </c>
      <c r="N4" s="22">
        <v>14</v>
      </c>
      <c r="O4" s="22">
        <v>15</v>
      </c>
      <c r="P4" s="22">
        <v>16</v>
      </c>
      <c r="Q4" s="22">
        <v>17</v>
      </c>
      <c r="R4" s="22">
        <v>18</v>
      </c>
      <c r="S4" s="22">
        <v>19</v>
      </c>
      <c r="T4" s="22">
        <v>20</v>
      </c>
    </row>
    <row r="5" spans="1:2241" ht="51" x14ac:dyDescent="0.25">
      <c r="A5" s="137">
        <v>1</v>
      </c>
      <c r="B5" s="187" t="s">
        <v>409</v>
      </c>
      <c r="C5" s="105" t="s">
        <v>80</v>
      </c>
      <c r="D5" s="105" t="s">
        <v>81</v>
      </c>
      <c r="E5" s="102" t="s">
        <v>48</v>
      </c>
      <c r="F5" s="43" t="s">
        <v>77</v>
      </c>
      <c r="G5" s="43">
        <v>935</v>
      </c>
      <c r="H5" s="43"/>
      <c r="I5" s="166">
        <v>1001225</v>
      </c>
      <c r="J5" s="167">
        <f>I5-L5</f>
        <v>1001225</v>
      </c>
      <c r="K5" s="110">
        <f>J5/I5*100</f>
        <v>100</v>
      </c>
      <c r="L5" s="166">
        <v>0</v>
      </c>
      <c r="M5" s="107"/>
      <c r="N5" s="108">
        <v>40163</v>
      </c>
      <c r="O5" s="163" t="s">
        <v>82</v>
      </c>
      <c r="P5" s="42"/>
      <c r="Q5" s="103"/>
      <c r="R5" s="102"/>
      <c r="S5" s="150"/>
      <c r="T5" s="42"/>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8"/>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c r="BHB5" s="6"/>
      <c r="BHC5" s="6"/>
      <c r="BHD5" s="6"/>
      <c r="BHE5" s="6"/>
      <c r="BHF5" s="6"/>
      <c r="BHG5" s="6"/>
      <c r="BHH5" s="6"/>
      <c r="BHI5" s="6"/>
      <c r="BHJ5" s="6"/>
      <c r="BHK5" s="6"/>
      <c r="BHL5" s="6"/>
      <c r="BHM5" s="6"/>
      <c r="BHN5" s="6"/>
      <c r="BHO5" s="6"/>
      <c r="BHP5" s="6"/>
      <c r="BHQ5" s="6"/>
      <c r="BHR5" s="6"/>
      <c r="BHS5" s="6"/>
      <c r="BHT5" s="6"/>
      <c r="BHU5" s="6"/>
      <c r="BHV5" s="6"/>
      <c r="BHW5" s="6"/>
      <c r="BHX5" s="6"/>
      <c r="BHY5" s="6"/>
      <c r="BHZ5" s="6"/>
      <c r="BIA5" s="6"/>
      <c r="BIB5" s="6"/>
      <c r="BIC5" s="6"/>
      <c r="BID5" s="6"/>
      <c r="BIE5" s="6"/>
      <c r="BIF5" s="6"/>
      <c r="BIG5" s="6"/>
      <c r="BIH5" s="6"/>
      <c r="BII5" s="6"/>
      <c r="BIJ5" s="6"/>
      <c r="BIK5" s="6"/>
      <c r="BIL5" s="6"/>
      <c r="BIM5" s="6"/>
      <c r="BIN5" s="6"/>
      <c r="BIO5" s="6"/>
      <c r="BIP5" s="6"/>
      <c r="BIQ5" s="6"/>
      <c r="BIR5" s="6"/>
      <c r="BIS5" s="6"/>
      <c r="BIT5" s="6"/>
      <c r="BIU5" s="6"/>
      <c r="BIV5" s="6"/>
      <c r="BIW5" s="6"/>
      <c r="BIX5" s="6"/>
      <c r="BIY5" s="6"/>
      <c r="BIZ5" s="6"/>
      <c r="BJA5" s="6"/>
      <c r="BJB5" s="6"/>
      <c r="BJC5" s="6"/>
      <c r="BJD5" s="6"/>
      <c r="BJE5" s="6"/>
      <c r="BJF5" s="6"/>
      <c r="BJG5" s="6"/>
      <c r="BJH5" s="6"/>
      <c r="BJI5" s="6"/>
      <c r="BJJ5" s="6"/>
      <c r="BJK5" s="6"/>
      <c r="BJL5" s="6"/>
      <c r="BJM5" s="6"/>
      <c r="BJN5" s="6"/>
      <c r="BJO5" s="6"/>
      <c r="BJP5" s="6"/>
      <c r="BJQ5" s="6"/>
      <c r="BJR5" s="6"/>
      <c r="BJS5" s="6"/>
      <c r="BJT5" s="6"/>
      <c r="BJU5" s="6"/>
      <c r="BJV5" s="6"/>
      <c r="BJW5" s="6"/>
      <c r="BJX5" s="6"/>
      <c r="BJY5" s="6"/>
      <c r="BJZ5" s="6"/>
      <c r="BKA5" s="6"/>
      <c r="BKB5" s="6"/>
      <c r="BKC5" s="6"/>
      <c r="BKD5" s="6"/>
      <c r="BKE5" s="6"/>
      <c r="BKF5" s="6"/>
      <c r="BKG5" s="6"/>
      <c r="BKH5" s="6"/>
      <c r="BKI5" s="6"/>
      <c r="BKJ5" s="6"/>
      <c r="BKK5" s="6"/>
      <c r="BKL5" s="6"/>
      <c r="BKM5" s="6"/>
      <c r="BKN5" s="6"/>
      <c r="BKO5" s="6"/>
      <c r="BKP5" s="6"/>
      <c r="BKQ5" s="6"/>
      <c r="BKR5" s="6"/>
      <c r="BKS5" s="6"/>
      <c r="BKT5" s="6"/>
      <c r="BKU5" s="6"/>
      <c r="BKV5" s="6"/>
      <c r="BKW5" s="6"/>
      <c r="BKX5" s="6"/>
      <c r="BKY5" s="6"/>
      <c r="BKZ5" s="6"/>
      <c r="BLA5" s="6"/>
      <c r="BLB5" s="6"/>
      <c r="BLC5" s="6"/>
      <c r="BLD5" s="6"/>
      <c r="BLE5" s="6"/>
      <c r="BLF5" s="6"/>
      <c r="BLG5" s="6"/>
      <c r="BLH5" s="6"/>
      <c r="BLI5" s="6"/>
      <c r="BLJ5" s="6"/>
      <c r="BLK5" s="6"/>
      <c r="BLL5" s="6"/>
      <c r="BLM5" s="6"/>
      <c r="BLN5" s="6"/>
      <c r="BLO5" s="6"/>
      <c r="BLP5" s="6"/>
      <c r="BLQ5" s="6"/>
      <c r="BLR5" s="6"/>
      <c r="BLS5" s="6"/>
      <c r="BLT5" s="6"/>
      <c r="BLU5" s="6"/>
      <c r="BLV5" s="6"/>
      <c r="BLW5" s="6"/>
      <c r="BLX5" s="6"/>
      <c r="BLY5" s="6"/>
      <c r="BLZ5" s="6"/>
      <c r="BMA5" s="6"/>
      <c r="BMB5" s="6"/>
      <c r="BMC5" s="6"/>
      <c r="BMD5" s="6"/>
      <c r="BME5" s="6"/>
      <c r="BMF5" s="6"/>
      <c r="BMG5" s="6"/>
      <c r="BMH5" s="6"/>
      <c r="BMI5" s="6"/>
      <c r="BMJ5" s="6"/>
      <c r="BMK5" s="6"/>
      <c r="BML5" s="6"/>
      <c r="BMM5" s="6"/>
      <c r="BMN5" s="6"/>
      <c r="BMO5" s="6"/>
      <c r="BMP5" s="6"/>
      <c r="BMQ5" s="6"/>
      <c r="BMR5" s="6"/>
      <c r="BMS5" s="6"/>
      <c r="BMT5" s="6"/>
      <c r="BMU5" s="6"/>
      <c r="BMV5" s="6"/>
      <c r="BMW5" s="6"/>
      <c r="BMX5" s="6"/>
      <c r="BMY5" s="6"/>
      <c r="BMZ5" s="6"/>
      <c r="BNA5" s="6"/>
      <c r="BNB5" s="6"/>
      <c r="BNC5" s="6"/>
      <c r="BND5" s="6"/>
      <c r="BNE5" s="6"/>
      <c r="BNF5" s="6"/>
      <c r="BNG5" s="6"/>
      <c r="BNH5" s="6"/>
      <c r="BNI5" s="6"/>
      <c r="BNJ5" s="6"/>
      <c r="BNK5" s="6"/>
      <c r="BNL5" s="6"/>
      <c r="BNM5" s="6"/>
      <c r="BNN5" s="6"/>
      <c r="BNO5" s="6"/>
      <c r="BNP5" s="6"/>
      <c r="BNQ5" s="6"/>
      <c r="BNR5" s="6"/>
      <c r="BNS5" s="6"/>
      <c r="BNT5" s="6"/>
      <c r="BNU5" s="6"/>
      <c r="BNV5" s="6"/>
      <c r="BNW5" s="6"/>
      <c r="BNX5" s="6"/>
      <c r="BNY5" s="6"/>
      <c r="BNZ5" s="6"/>
      <c r="BOA5" s="6"/>
      <c r="BOB5" s="6"/>
      <c r="BOC5" s="6"/>
      <c r="BOD5" s="6"/>
      <c r="BOE5" s="6"/>
      <c r="BOF5" s="6"/>
      <c r="BOG5" s="6"/>
      <c r="BOH5" s="6"/>
      <c r="BOI5" s="6"/>
      <c r="BOJ5" s="6"/>
      <c r="BOK5" s="6"/>
      <c r="BOL5" s="6"/>
      <c r="BOM5" s="6"/>
      <c r="BON5" s="6"/>
      <c r="BOO5" s="6"/>
      <c r="BOP5" s="6"/>
      <c r="BOQ5" s="6"/>
      <c r="BOR5" s="6"/>
      <c r="BOS5" s="6"/>
      <c r="BOT5" s="6"/>
      <c r="BOU5" s="6"/>
      <c r="BOV5" s="6"/>
      <c r="BOW5" s="6"/>
      <c r="BOX5" s="6"/>
      <c r="BOY5" s="6"/>
      <c r="BOZ5" s="6"/>
      <c r="BPA5" s="6"/>
      <c r="BPB5" s="6"/>
      <c r="BPC5" s="6"/>
      <c r="BPD5" s="6"/>
      <c r="BPE5" s="6"/>
      <c r="BPF5" s="6"/>
      <c r="BPG5" s="6"/>
      <c r="BPH5" s="6"/>
      <c r="BPI5" s="6"/>
      <c r="BPJ5" s="6"/>
      <c r="BPK5" s="6"/>
      <c r="BPL5" s="6"/>
      <c r="BPM5" s="6"/>
      <c r="BPN5" s="6"/>
      <c r="BPO5" s="6"/>
      <c r="BPP5" s="6"/>
      <c r="BPQ5" s="6"/>
      <c r="BPR5" s="6"/>
      <c r="BPS5" s="6"/>
      <c r="BPT5" s="6"/>
      <c r="BPU5" s="6"/>
      <c r="BPV5" s="6"/>
      <c r="BPW5" s="6"/>
      <c r="BPX5" s="6"/>
      <c r="BPY5" s="6"/>
      <c r="BPZ5" s="6"/>
      <c r="BQA5" s="6"/>
      <c r="BQB5" s="6"/>
      <c r="BQC5" s="6"/>
      <c r="BQD5" s="6"/>
      <c r="BQE5" s="6"/>
      <c r="BQF5" s="6"/>
      <c r="BQG5" s="6"/>
      <c r="BQH5" s="6"/>
      <c r="BQI5" s="6"/>
      <c r="BQJ5" s="6"/>
      <c r="BQK5" s="6"/>
      <c r="BQL5" s="6"/>
      <c r="BQM5" s="6"/>
      <c r="BQN5" s="6"/>
      <c r="BQO5" s="6"/>
      <c r="BQP5" s="6"/>
      <c r="BQQ5" s="6"/>
      <c r="BQR5" s="6"/>
      <c r="BQS5" s="6"/>
      <c r="BQT5" s="6"/>
      <c r="BQU5" s="6"/>
      <c r="BQV5" s="6"/>
      <c r="BQW5" s="6"/>
      <c r="BQX5" s="6"/>
      <c r="BQY5" s="6"/>
      <c r="BQZ5" s="6"/>
      <c r="BRA5" s="6"/>
      <c r="BRB5" s="6"/>
      <c r="BRC5" s="6"/>
      <c r="BRD5" s="6"/>
      <c r="BRE5" s="6"/>
      <c r="BRF5" s="6"/>
      <c r="BRG5" s="6"/>
      <c r="BRH5" s="6"/>
      <c r="BRI5" s="6"/>
      <c r="BRJ5" s="6"/>
      <c r="BRK5" s="6"/>
      <c r="BRL5" s="6"/>
      <c r="BRM5" s="6"/>
      <c r="BRN5" s="6"/>
      <c r="BRO5" s="6"/>
      <c r="BRP5" s="6"/>
      <c r="BRQ5" s="6"/>
      <c r="BRR5" s="6"/>
      <c r="BRS5" s="6"/>
      <c r="BRT5" s="6"/>
      <c r="BRU5" s="6"/>
      <c r="BRV5" s="6"/>
      <c r="BRW5" s="6"/>
      <c r="BRX5" s="6"/>
      <c r="BRY5" s="6"/>
      <c r="BRZ5" s="6"/>
      <c r="BSA5" s="6"/>
      <c r="BSB5" s="6"/>
      <c r="BSC5" s="6"/>
      <c r="BSD5" s="6"/>
      <c r="BSE5" s="6"/>
      <c r="BSF5" s="6"/>
      <c r="BSG5" s="6"/>
      <c r="BSH5" s="6"/>
      <c r="BSI5" s="6"/>
      <c r="BSJ5" s="6"/>
      <c r="BSK5" s="6"/>
      <c r="BSL5" s="6"/>
      <c r="BSM5" s="6"/>
      <c r="BSN5" s="6"/>
      <c r="BSO5" s="6"/>
      <c r="BSP5" s="6"/>
      <c r="BSQ5" s="6"/>
      <c r="BSR5" s="6"/>
      <c r="BSS5" s="6"/>
      <c r="BST5" s="6"/>
      <c r="BSU5" s="6"/>
      <c r="BSV5" s="6"/>
      <c r="BSW5" s="6"/>
      <c r="BSX5" s="6"/>
      <c r="BSY5" s="6"/>
      <c r="BSZ5" s="6"/>
      <c r="BTA5" s="6"/>
      <c r="BTB5" s="6"/>
      <c r="BTC5" s="6"/>
      <c r="BTD5" s="6"/>
      <c r="BTE5" s="6"/>
      <c r="BTF5" s="6"/>
      <c r="BTG5" s="6"/>
      <c r="BTH5" s="6"/>
      <c r="BTI5" s="6"/>
      <c r="BTJ5" s="6"/>
      <c r="BTK5" s="6"/>
      <c r="BTL5" s="6"/>
      <c r="BTM5" s="6"/>
      <c r="BTN5" s="6"/>
      <c r="BTO5" s="6"/>
      <c r="BTP5" s="6"/>
      <c r="BTQ5" s="6"/>
      <c r="BTR5" s="6"/>
      <c r="BTS5" s="6"/>
      <c r="BTT5" s="6"/>
      <c r="BTU5" s="6"/>
      <c r="BTV5" s="6"/>
      <c r="BTW5" s="6"/>
      <c r="BTX5" s="6"/>
      <c r="BTY5" s="6"/>
      <c r="BTZ5" s="6"/>
      <c r="BUA5" s="6"/>
      <c r="BUB5" s="6"/>
      <c r="BUC5" s="6"/>
      <c r="BUD5" s="6"/>
      <c r="BUE5" s="6"/>
      <c r="BUF5" s="6"/>
      <c r="BUG5" s="6"/>
      <c r="BUH5" s="6"/>
      <c r="BUI5" s="6"/>
      <c r="BUJ5" s="6"/>
      <c r="BUK5" s="6"/>
      <c r="BUL5" s="6"/>
      <c r="BUM5" s="6"/>
      <c r="BUN5" s="6"/>
      <c r="BUO5" s="6"/>
      <c r="BUP5" s="6"/>
      <c r="BUQ5" s="6"/>
      <c r="BUR5" s="6"/>
      <c r="BUS5" s="6"/>
      <c r="BUT5" s="6"/>
      <c r="BUU5" s="6"/>
      <c r="BUV5" s="6"/>
      <c r="BUW5" s="6"/>
      <c r="BUX5" s="6"/>
      <c r="BUY5" s="6"/>
      <c r="BUZ5" s="6"/>
      <c r="BVA5" s="6"/>
      <c r="BVB5" s="6"/>
      <c r="BVC5" s="6"/>
      <c r="BVD5" s="6"/>
      <c r="BVE5" s="6"/>
      <c r="BVF5" s="6"/>
      <c r="BVG5" s="6"/>
      <c r="BVH5" s="6"/>
      <c r="BVI5" s="6"/>
      <c r="BVJ5" s="6"/>
      <c r="BVK5" s="6"/>
      <c r="BVL5" s="6"/>
      <c r="BVM5" s="6"/>
      <c r="BVN5" s="6"/>
      <c r="BVO5" s="6"/>
      <c r="BVP5" s="6"/>
      <c r="BVQ5" s="6"/>
      <c r="BVR5" s="6"/>
      <c r="BVS5" s="6"/>
      <c r="BVT5" s="6"/>
      <c r="BVU5" s="6"/>
      <c r="BVV5" s="6"/>
      <c r="BVW5" s="6"/>
      <c r="BVX5" s="6"/>
      <c r="BVY5" s="6"/>
      <c r="BVZ5" s="6"/>
      <c r="BWA5" s="6"/>
      <c r="BWB5" s="6"/>
      <c r="BWC5" s="6"/>
      <c r="BWD5" s="6"/>
      <c r="BWE5" s="6"/>
      <c r="BWF5" s="6"/>
      <c r="BWG5" s="6"/>
      <c r="BWH5" s="6"/>
      <c r="BWI5" s="6"/>
      <c r="BWJ5" s="6"/>
      <c r="BWK5" s="6"/>
      <c r="BWL5" s="6"/>
      <c r="BWM5" s="6"/>
      <c r="BWN5" s="6"/>
      <c r="BWO5" s="6"/>
      <c r="BWP5" s="6"/>
      <c r="BWQ5" s="6"/>
      <c r="BWR5" s="6"/>
      <c r="BWS5" s="6"/>
      <c r="BWT5" s="6"/>
      <c r="BWU5" s="6"/>
      <c r="BWV5" s="6"/>
      <c r="BWW5" s="6"/>
      <c r="BWX5" s="6"/>
      <c r="BWY5" s="6"/>
      <c r="BWZ5" s="6"/>
      <c r="BXA5" s="6"/>
      <c r="BXB5" s="6"/>
      <c r="BXC5" s="6"/>
      <c r="BXD5" s="6"/>
      <c r="BXE5" s="6"/>
      <c r="BXF5" s="6"/>
      <c r="BXG5" s="6"/>
      <c r="BXH5" s="6"/>
      <c r="BXI5" s="6"/>
      <c r="BXJ5" s="6"/>
      <c r="BXK5" s="6"/>
      <c r="BXL5" s="6"/>
      <c r="BXM5" s="6"/>
      <c r="BXN5" s="6"/>
      <c r="BXO5" s="6"/>
      <c r="BXP5" s="6"/>
      <c r="BXQ5" s="6"/>
      <c r="BXR5" s="6"/>
      <c r="BXS5" s="6"/>
      <c r="BXT5" s="6"/>
      <c r="BXU5" s="6"/>
      <c r="BXV5" s="6"/>
      <c r="BXW5" s="6"/>
      <c r="BXX5" s="6"/>
      <c r="BXY5" s="6"/>
      <c r="BXZ5" s="6"/>
      <c r="BYA5" s="6"/>
      <c r="BYB5" s="6"/>
      <c r="BYC5" s="6"/>
      <c r="BYD5" s="6"/>
      <c r="BYE5" s="6"/>
      <c r="BYF5" s="6"/>
      <c r="BYG5" s="6"/>
      <c r="BYH5" s="6"/>
      <c r="BYI5" s="6"/>
      <c r="BYJ5" s="6"/>
      <c r="BYK5" s="6"/>
      <c r="BYL5" s="6"/>
      <c r="BYM5" s="6"/>
      <c r="BYN5" s="6"/>
      <c r="BYO5" s="6"/>
      <c r="BYP5" s="6"/>
      <c r="BYQ5" s="6"/>
      <c r="BYR5" s="6"/>
      <c r="BYS5" s="6"/>
      <c r="BYT5" s="6"/>
      <c r="BYU5" s="6"/>
      <c r="BYV5" s="6"/>
      <c r="BYW5" s="6"/>
      <c r="BYX5" s="6"/>
      <c r="BYY5" s="6"/>
      <c r="BYZ5" s="6"/>
      <c r="BZA5" s="6"/>
      <c r="BZB5" s="6"/>
      <c r="BZC5" s="6"/>
      <c r="BZD5" s="6"/>
      <c r="BZE5" s="6"/>
      <c r="BZF5" s="6"/>
      <c r="BZG5" s="6"/>
      <c r="BZH5" s="6"/>
      <c r="BZI5" s="6"/>
      <c r="BZJ5" s="6"/>
      <c r="BZK5" s="6"/>
      <c r="BZL5" s="6"/>
      <c r="BZM5" s="6"/>
      <c r="BZN5" s="6"/>
      <c r="BZO5" s="6"/>
      <c r="BZP5" s="6"/>
      <c r="BZQ5" s="6"/>
      <c r="BZR5" s="6"/>
      <c r="BZS5" s="6"/>
      <c r="BZT5" s="6"/>
      <c r="BZU5" s="6"/>
      <c r="BZV5" s="6"/>
      <c r="BZW5" s="6"/>
      <c r="BZX5" s="6"/>
      <c r="BZY5" s="6"/>
      <c r="BZZ5" s="6"/>
      <c r="CAA5" s="6"/>
      <c r="CAB5" s="6"/>
      <c r="CAC5" s="6"/>
      <c r="CAD5" s="6"/>
      <c r="CAE5" s="6"/>
      <c r="CAF5" s="6"/>
      <c r="CAG5" s="6"/>
      <c r="CAH5" s="6"/>
      <c r="CAI5" s="6"/>
      <c r="CAJ5" s="6"/>
      <c r="CAK5" s="6"/>
      <c r="CAL5" s="6"/>
      <c r="CAM5" s="6"/>
      <c r="CAN5" s="6"/>
      <c r="CAO5" s="6"/>
      <c r="CAP5" s="6"/>
      <c r="CAQ5" s="6"/>
      <c r="CAR5" s="6"/>
      <c r="CAS5" s="6"/>
      <c r="CAT5" s="6"/>
      <c r="CAU5" s="6"/>
      <c r="CAV5" s="6"/>
      <c r="CAW5" s="6"/>
      <c r="CAX5" s="6"/>
      <c r="CAY5" s="6"/>
      <c r="CAZ5" s="6"/>
      <c r="CBA5" s="6"/>
      <c r="CBB5" s="6"/>
      <c r="CBC5" s="6"/>
      <c r="CBD5" s="6"/>
      <c r="CBE5" s="6"/>
      <c r="CBF5" s="6"/>
      <c r="CBG5" s="6"/>
      <c r="CBH5" s="6"/>
      <c r="CBI5" s="6"/>
      <c r="CBJ5" s="6"/>
      <c r="CBK5" s="6"/>
      <c r="CBL5" s="6"/>
      <c r="CBM5" s="6"/>
      <c r="CBN5" s="6"/>
      <c r="CBO5" s="6"/>
      <c r="CBP5" s="6"/>
      <c r="CBQ5" s="6"/>
      <c r="CBR5" s="6"/>
      <c r="CBS5" s="6"/>
      <c r="CBT5" s="6"/>
      <c r="CBU5" s="6"/>
      <c r="CBV5" s="6"/>
      <c r="CBW5" s="6"/>
      <c r="CBX5" s="6"/>
      <c r="CBY5" s="6"/>
      <c r="CBZ5" s="6"/>
      <c r="CCA5" s="6"/>
      <c r="CCB5" s="6"/>
      <c r="CCC5" s="6"/>
      <c r="CCD5" s="6"/>
      <c r="CCE5" s="6"/>
      <c r="CCF5" s="6"/>
      <c r="CCG5" s="6"/>
      <c r="CCH5" s="6"/>
      <c r="CCI5" s="6"/>
      <c r="CCJ5" s="6"/>
      <c r="CCK5" s="6"/>
      <c r="CCL5" s="6"/>
      <c r="CCM5" s="6"/>
      <c r="CCN5" s="6"/>
      <c r="CCO5" s="6"/>
      <c r="CCP5" s="6"/>
      <c r="CCQ5" s="6"/>
      <c r="CCR5" s="6"/>
      <c r="CCS5" s="6"/>
      <c r="CCT5" s="6"/>
      <c r="CCU5" s="6"/>
      <c r="CCV5" s="6"/>
      <c r="CCW5" s="6"/>
      <c r="CCX5" s="6"/>
      <c r="CCY5" s="6"/>
      <c r="CCZ5" s="6"/>
      <c r="CDA5" s="6"/>
      <c r="CDB5" s="6"/>
      <c r="CDC5" s="6"/>
      <c r="CDD5" s="6"/>
      <c r="CDE5" s="6"/>
      <c r="CDF5" s="6"/>
      <c r="CDG5" s="6"/>
      <c r="CDH5" s="6"/>
      <c r="CDI5" s="6"/>
      <c r="CDJ5" s="6"/>
      <c r="CDK5" s="6"/>
      <c r="CDL5" s="6"/>
      <c r="CDM5" s="6"/>
      <c r="CDN5" s="6"/>
      <c r="CDO5" s="6"/>
      <c r="CDP5" s="6"/>
      <c r="CDQ5" s="6"/>
      <c r="CDR5" s="6"/>
      <c r="CDS5" s="6"/>
      <c r="CDT5" s="6"/>
      <c r="CDU5" s="6"/>
      <c r="CDV5" s="6"/>
      <c r="CDW5" s="6"/>
      <c r="CDX5" s="6"/>
      <c r="CDY5" s="6"/>
      <c r="CDZ5" s="6"/>
      <c r="CEA5" s="6"/>
      <c r="CEB5" s="6"/>
      <c r="CEC5" s="6"/>
      <c r="CED5" s="6"/>
      <c r="CEE5" s="6"/>
      <c r="CEF5" s="6"/>
      <c r="CEG5" s="6"/>
      <c r="CEH5" s="6"/>
      <c r="CEI5" s="6"/>
      <c r="CEJ5" s="6"/>
      <c r="CEK5" s="6"/>
      <c r="CEL5" s="6"/>
      <c r="CEM5" s="6"/>
      <c r="CEN5" s="6"/>
      <c r="CEO5" s="6"/>
      <c r="CEP5" s="6"/>
      <c r="CEQ5" s="6"/>
      <c r="CER5" s="6"/>
      <c r="CES5" s="6"/>
      <c r="CET5" s="6"/>
      <c r="CEU5" s="6"/>
      <c r="CEV5" s="6"/>
      <c r="CEW5" s="6"/>
      <c r="CEX5" s="6"/>
      <c r="CEY5" s="6"/>
      <c r="CEZ5" s="6"/>
      <c r="CFA5" s="6"/>
      <c r="CFB5" s="6"/>
      <c r="CFC5" s="6"/>
      <c r="CFD5" s="6"/>
      <c r="CFE5" s="6"/>
      <c r="CFF5" s="6"/>
      <c r="CFG5" s="6"/>
      <c r="CFH5" s="6"/>
      <c r="CFI5" s="6"/>
      <c r="CFJ5" s="6"/>
      <c r="CFK5" s="6"/>
      <c r="CFL5" s="6"/>
      <c r="CFM5" s="6"/>
      <c r="CFN5" s="6"/>
      <c r="CFO5" s="6"/>
      <c r="CFP5" s="6"/>
      <c r="CFQ5" s="6"/>
      <c r="CFR5" s="6"/>
      <c r="CFS5" s="6"/>
      <c r="CFT5" s="6"/>
      <c r="CFU5" s="6"/>
      <c r="CFV5" s="6"/>
      <c r="CFW5" s="6"/>
      <c r="CFX5" s="6"/>
      <c r="CFY5" s="6"/>
      <c r="CFZ5" s="6"/>
      <c r="CGA5" s="6"/>
      <c r="CGB5" s="6"/>
      <c r="CGC5" s="6"/>
      <c r="CGD5" s="6"/>
      <c r="CGE5" s="6"/>
      <c r="CGF5" s="6"/>
      <c r="CGG5" s="6"/>
      <c r="CGH5" s="6"/>
      <c r="CGI5" s="6"/>
      <c r="CGJ5" s="6"/>
      <c r="CGK5" s="6"/>
      <c r="CGL5" s="6"/>
      <c r="CGM5" s="6"/>
      <c r="CGN5" s="6"/>
      <c r="CGO5" s="6"/>
      <c r="CGP5" s="6"/>
      <c r="CGQ5" s="6"/>
      <c r="CGR5" s="6"/>
      <c r="CGS5" s="6"/>
      <c r="CGT5" s="6"/>
      <c r="CGU5" s="6"/>
      <c r="CGV5" s="6"/>
      <c r="CGW5" s="6"/>
      <c r="CGX5" s="6"/>
      <c r="CGY5" s="6"/>
      <c r="CGZ5" s="6"/>
      <c r="CHA5" s="6"/>
      <c r="CHB5" s="6"/>
      <c r="CHC5" s="6"/>
      <c r="CHD5" s="6"/>
      <c r="CHE5" s="6"/>
    </row>
    <row r="6" spans="1:2241" ht="51.75" customHeight="1" x14ac:dyDescent="0.25">
      <c r="A6" s="160">
        <v>2</v>
      </c>
      <c r="B6" s="105" t="s">
        <v>410</v>
      </c>
      <c r="C6" s="105" t="s">
        <v>83</v>
      </c>
      <c r="D6" s="105" t="s">
        <v>84</v>
      </c>
      <c r="E6" s="102" t="s">
        <v>48</v>
      </c>
      <c r="F6" s="43" t="s">
        <v>77</v>
      </c>
      <c r="G6" s="43" t="s">
        <v>77</v>
      </c>
      <c r="H6" s="43"/>
      <c r="I6" s="166">
        <v>1</v>
      </c>
      <c r="J6" s="167">
        <f t="shared" ref="J6:J15" si="0">I6-L6</f>
        <v>0</v>
      </c>
      <c r="K6" s="110">
        <f t="shared" ref="K6:K15" si="1">J6/I6*100</f>
        <v>0</v>
      </c>
      <c r="L6" s="166">
        <v>1</v>
      </c>
      <c r="M6" s="42"/>
      <c r="N6" s="108">
        <v>39003</v>
      </c>
      <c r="O6" s="109" t="s">
        <v>85</v>
      </c>
      <c r="P6" s="42"/>
      <c r="Q6" s="42"/>
      <c r="R6" s="102"/>
      <c r="S6" s="104"/>
      <c r="T6" s="42"/>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8"/>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row>
    <row r="7" spans="1:2241" ht="92.25" customHeight="1" x14ac:dyDescent="0.25">
      <c r="A7" s="160">
        <v>3</v>
      </c>
      <c r="B7" s="105" t="s">
        <v>411</v>
      </c>
      <c r="C7" s="105" t="s">
        <v>86</v>
      </c>
      <c r="D7" s="105" t="s">
        <v>87</v>
      </c>
      <c r="E7" s="102" t="s">
        <v>48</v>
      </c>
      <c r="F7" s="43" t="s">
        <v>77</v>
      </c>
      <c r="G7" s="43">
        <v>165</v>
      </c>
      <c r="H7" s="43"/>
      <c r="I7" s="166">
        <v>232232</v>
      </c>
      <c r="J7" s="167">
        <f t="shared" si="0"/>
        <v>29996.53</v>
      </c>
      <c r="K7" s="110">
        <f t="shared" si="1"/>
        <v>12.916622170932515</v>
      </c>
      <c r="L7" s="166">
        <v>202235.47</v>
      </c>
      <c r="M7" s="43" t="s">
        <v>77</v>
      </c>
      <c r="N7" s="108">
        <v>39473</v>
      </c>
      <c r="O7" s="102" t="s">
        <v>89</v>
      </c>
      <c r="P7" s="104"/>
      <c r="Q7" s="102"/>
      <c r="R7" s="145"/>
      <c r="S7" s="104"/>
      <c r="T7" s="147"/>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8"/>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row>
    <row r="8" spans="1:2241" ht="102" x14ac:dyDescent="0.25">
      <c r="A8" s="160">
        <v>4</v>
      </c>
      <c r="B8" s="105" t="s">
        <v>412</v>
      </c>
      <c r="C8" s="105" t="s">
        <v>90</v>
      </c>
      <c r="D8" s="105" t="s">
        <v>91</v>
      </c>
      <c r="E8" s="102" t="s">
        <v>48</v>
      </c>
      <c r="F8" s="43" t="s">
        <v>77</v>
      </c>
      <c r="G8" s="43">
        <v>233</v>
      </c>
      <c r="H8" s="43"/>
      <c r="I8" s="166">
        <v>694044.51</v>
      </c>
      <c r="J8" s="167">
        <f t="shared" si="0"/>
        <v>333835.63</v>
      </c>
      <c r="K8" s="110">
        <f t="shared" si="1"/>
        <v>48.100031797672457</v>
      </c>
      <c r="L8" s="166">
        <v>360208.88</v>
      </c>
      <c r="M8" s="42"/>
      <c r="N8" s="108">
        <v>39003</v>
      </c>
      <c r="O8" s="102" t="s">
        <v>93</v>
      </c>
      <c r="P8" s="42"/>
      <c r="Q8" s="42"/>
      <c r="R8" s="102" t="s">
        <v>92</v>
      </c>
      <c r="S8" s="104">
        <v>39695</v>
      </c>
      <c r="T8" s="42"/>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8"/>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row>
    <row r="9" spans="1:2241" ht="78" customHeight="1" x14ac:dyDescent="0.25">
      <c r="A9" s="160">
        <v>5</v>
      </c>
      <c r="B9" s="105" t="s">
        <v>413</v>
      </c>
      <c r="C9" s="105" t="s">
        <v>94</v>
      </c>
      <c r="D9" s="105" t="s">
        <v>95</v>
      </c>
      <c r="E9" s="102" t="s">
        <v>48</v>
      </c>
      <c r="F9" s="43"/>
      <c r="G9" s="43" t="s">
        <v>77</v>
      </c>
      <c r="H9" s="43" t="s">
        <v>101</v>
      </c>
      <c r="I9" s="166">
        <v>12212.97</v>
      </c>
      <c r="J9" s="167">
        <f t="shared" si="0"/>
        <v>0</v>
      </c>
      <c r="K9" s="110">
        <f t="shared" si="1"/>
        <v>0</v>
      </c>
      <c r="L9" s="166">
        <v>12212.97</v>
      </c>
      <c r="M9" s="42"/>
      <c r="N9" s="108">
        <v>39473</v>
      </c>
      <c r="O9" s="102" t="s">
        <v>89</v>
      </c>
      <c r="P9" s="42"/>
      <c r="Q9" s="42"/>
      <c r="R9" s="102"/>
      <c r="S9" s="104"/>
      <c r="T9" s="42"/>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8"/>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row>
    <row r="10" spans="1:2241" ht="102" x14ac:dyDescent="0.25">
      <c r="A10" s="160">
        <v>6</v>
      </c>
      <c r="B10" s="105" t="s">
        <v>414</v>
      </c>
      <c r="C10" s="105" t="s">
        <v>96</v>
      </c>
      <c r="D10" s="105" t="s">
        <v>95</v>
      </c>
      <c r="E10" s="102" t="s">
        <v>49</v>
      </c>
      <c r="F10" s="43"/>
      <c r="G10" s="43">
        <v>60</v>
      </c>
      <c r="H10" s="43"/>
      <c r="I10" s="166">
        <v>320367</v>
      </c>
      <c r="J10" s="167">
        <f t="shared" si="0"/>
        <v>284325.78000000003</v>
      </c>
      <c r="K10" s="110">
        <f t="shared" si="1"/>
        <v>88.750021069585827</v>
      </c>
      <c r="L10" s="166">
        <v>36041.22</v>
      </c>
      <c r="M10" s="42"/>
      <c r="N10" s="108">
        <v>39734</v>
      </c>
      <c r="O10" s="102" t="s">
        <v>93</v>
      </c>
      <c r="P10" s="42"/>
      <c r="Q10" s="149"/>
      <c r="R10" s="148" t="s">
        <v>77</v>
      </c>
      <c r="S10" s="150" t="s">
        <v>77</v>
      </c>
      <c r="T10" s="42"/>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8"/>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row>
    <row r="11" spans="1:2241" ht="76.5" x14ac:dyDescent="0.25">
      <c r="A11" s="160">
        <v>7</v>
      </c>
      <c r="B11" s="105" t="s">
        <v>415</v>
      </c>
      <c r="C11" s="105" t="s">
        <v>98</v>
      </c>
      <c r="D11" s="105" t="s">
        <v>99</v>
      </c>
      <c r="E11" s="102" t="s">
        <v>49</v>
      </c>
      <c r="F11" s="43"/>
      <c r="G11" s="43">
        <v>80</v>
      </c>
      <c r="H11" s="105"/>
      <c r="I11" s="167">
        <v>52977</v>
      </c>
      <c r="J11" s="167">
        <f t="shared" si="0"/>
        <v>0</v>
      </c>
      <c r="K11" s="110">
        <f t="shared" si="1"/>
        <v>0</v>
      </c>
      <c r="L11" s="166">
        <v>52977</v>
      </c>
      <c r="M11" s="43"/>
      <c r="N11" s="108">
        <v>40681</v>
      </c>
      <c r="O11" s="102" t="s">
        <v>100</v>
      </c>
      <c r="P11" s="42"/>
      <c r="Q11" s="42"/>
      <c r="R11" s="102" t="s">
        <v>77</v>
      </c>
      <c r="S11" s="104" t="s">
        <v>77</v>
      </c>
      <c r="T11" s="42"/>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8"/>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row>
    <row r="12" spans="1:2241" ht="76.5" x14ac:dyDescent="0.25">
      <c r="A12" s="160">
        <v>8</v>
      </c>
      <c r="B12" s="105" t="s">
        <v>416</v>
      </c>
      <c r="C12" s="102" t="s">
        <v>103</v>
      </c>
      <c r="D12" s="105" t="s">
        <v>99</v>
      </c>
      <c r="E12" s="102" t="s">
        <v>49</v>
      </c>
      <c r="F12" s="42"/>
      <c r="G12" s="43">
        <v>359.05</v>
      </c>
      <c r="H12" s="102"/>
      <c r="I12" s="166">
        <v>145462</v>
      </c>
      <c r="J12" s="167">
        <f t="shared" si="0"/>
        <v>0</v>
      </c>
      <c r="K12" s="110">
        <f t="shared" si="1"/>
        <v>0</v>
      </c>
      <c r="L12" s="166">
        <v>145462</v>
      </c>
      <c r="M12" s="42"/>
      <c r="N12" s="108">
        <v>40681</v>
      </c>
      <c r="O12" s="102" t="s">
        <v>104</v>
      </c>
      <c r="P12" s="42"/>
      <c r="Q12" s="42"/>
      <c r="R12" s="42"/>
      <c r="S12" s="42"/>
      <c r="T12" s="42"/>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8"/>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row>
    <row r="13" spans="1:2241" ht="89.25" x14ac:dyDescent="0.25">
      <c r="A13" s="160">
        <v>9</v>
      </c>
      <c r="B13" s="105" t="s">
        <v>417</v>
      </c>
      <c r="C13" s="102" t="s">
        <v>105</v>
      </c>
      <c r="D13" s="105" t="s">
        <v>156</v>
      </c>
      <c r="E13" s="102" t="s">
        <v>49</v>
      </c>
      <c r="F13" s="43" t="s">
        <v>370</v>
      </c>
      <c r="G13" s="177">
        <v>90.9</v>
      </c>
      <c r="H13" s="102" t="s">
        <v>77</v>
      </c>
      <c r="I13" s="166">
        <v>277571</v>
      </c>
      <c r="J13" s="167">
        <f t="shared" si="0"/>
        <v>277571</v>
      </c>
      <c r="K13" s="110">
        <f t="shared" si="1"/>
        <v>100</v>
      </c>
      <c r="L13" s="166">
        <v>0</v>
      </c>
      <c r="M13" s="42"/>
      <c r="N13" s="108">
        <v>39003</v>
      </c>
      <c r="O13" s="102" t="s">
        <v>107</v>
      </c>
      <c r="P13" s="42" t="s">
        <v>77</v>
      </c>
      <c r="Q13" s="42"/>
      <c r="R13" s="42"/>
      <c r="S13" s="42"/>
      <c r="T13" s="42"/>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8"/>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row>
    <row r="14" spans="1:2241" ht="63.75" x14ac:dyDescent="0.25">
      <c r="A14" s="160">
        <v>10</v>
      </c>
      <c r="B14" s="105" t="s">
        <v>418</v>
      </c>
      <c r="C14" s="102" t="s">
        <v>108</v>
      </c>
      <c r="D14" s="105" t="s">
        <v>97</v>
      </c>
      <c r="E14" s="102" t="s">
        <v>49</v>
      </c>
      <c r="F14" s="42"/>
      <c r="G14" s="42"/>
      <c r="H14" s="102"/>
      <c r="I14" s="166">
        <v>38532.32</v>
      </c>
      <c r="J14" s="167">
        <f t="shared" si="0"/>
        <v>38532.32</v>
      </c>
      <c r="K14" s="110">
        <f t="shared" si="1"/>
        <v>100</v>
      </c>
      <c r="L14" s="166">
        <v>0</v>
      </c>
      <c r="M14" s="42"/>
      <c r="N14" s="108">
        <v>39003</v>
      </c>
      <c r="O14" s="102" t="s">
        <v>109</v>
      </c>
      <c r="P14" s="42"/>
      <c r="Q14" s="42"/>
      <c r="R14" s="42"/>
      <c r="S14" s="42"/>
      <c r="T14" s="42"/>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8"/>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row>
    <row r="15" spans="1:2241" ht="51" x14ac:dyDescent="0.25">
      <c r="A15" s="160">
        <v>11</v>
      </c>
      <c r="B15" s="105" t="s">
        <v>419</v>
      </c>
      <c r="C15" s="102" t="s">
        <v>111</v>
      </c>
      <c r="D15" s="105" t="s">
        <v>112</v>
      </c>
      <c r="E15" s="102" t="s">
        <v>49</v>
      </c>
      <c r="F15" s="42"/>
      <c r="G15" s="42"/>
      <c r="H15" s="102"/>
      <c r="I15" s="166">
        <v>56709.84</v>
      </c>
      <c r="J15" s="167">
        <f t="shared" si="0"/>
        <v>21679.14</v>
      </c>
      <c r="K15" s="110">
        <f t="shared" si="1"/>
        <v>38.228180506240186</v>
      </c>
      <c r="L15" s="166">
        <v>35030.699999999997</v>
      </c>
      <c r="M15" s="42"/>
      <c r="N15" s="108">
        <v>39003</v>
      </c>
      <c r="O15" s="102" t="s">
        <v>109</v>
      </c>
      <c r="P15" s="42"/>
      <c r="Q15" s="42"/>
      <c r="R15" s="42"/>
      <c r="S15" s="42"/>
      <c r="T15" s="42"/>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8"/>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row>
    <row r="16" spans="1:2241" ht="63.75" x14ac:dyDescent="0.25">
      <c r="A16" s="160">
        <v>12</v>
      </c>
      <c r="B16" s="105" t="s">
        <v>420</v>
      </c>
      <c r="C16" s="105" t="s">
        <v>113</v>
      </c>
      <c r="D16" s="105" t="s">
        <v>114</v>
      </c>
      <c r="E16" s="102" t="s">
        <v>49</v>
      </c>
      <c r="F16" s="43" t="s">
        <v>77</v>
      </c>
      <c r="G16" s="111" t="s">
        <v>77</v>
      </c>
      <c r="H16" s="155"/>
      <c r="I16" s="166">
        <v>229170.26</v>
      </c>
      <c r="J16" s="167">
        <f>I16-L16</f>
        <v>63064.430000000022</v>
      </c>
      <c r="K16" s="110">
        <f>J16/I16*100</f>
        <v>27.518592508469474</v>
      </c>
      <c r="L16" s="166">
        <v>166105.82999999999</v>
      </c>
      <c r="M16" s="42"/>
      <c r="N16" s="108">
        <v>39003</v>
      </c>
      <c r="O16" s="102" t="s">
        <v>109</v>
      </c>
      <c r="P16" s="42"/>
      <c r="Q16" s="42"/>
      <c r="R16" s="42"/>
      <c r="S16" s="42"/>
      <c r="T16" s="42"/>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8"/>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row>
    <row r="17" spans="1:144" s="23" customFormat="1" ht="63.75" x14ac:dyDescent="0.25">
      <c r="A17" s="160">
        <v>13</v>
      </c>
      <c r="B17" s="105" t="s">
        <v>421</v>
      </c>
      <c r="C17" s="102" t="s">
        <v>115</v>
      </c>
      <c r="D17" s="102" t="s">
        <v>116</v>
      </c>
      <c r="E17" s="102" t="s">
        <v>50</v>
      </c>
      <c r="F17" s="102" t="s">
        <v>77</v>
      </c>
      <c r="G17" s="102" t="s">
        <v>77</v>
      </c>
      <c r="H17" s="42"/>
      <c r="I17" s="140">
        <v>34794.28</v>
      </c>
      <c r="J17" s="167">
        <f>I17-L17</f>
        <v>34794.28</v>
      </c>
      <c r="K17" s="110">
        <f>J17/I17*100</f>
        <v>100</v>
      </c>
      <c r="L17" s="140">
        <v>0</v>
      </c>
      <c r="M17" s="42"/>
      <c r="N17" s="108">
        <v>39003</v>
      </c>
      <c r="O17" s="102" t="s">
        <v>109</v>
      </c>
      <c r="P17" s="104"/>
      <c r="Q17" s="102"/>
      <c r="R17" s="102" t="s">
        <v>77</v>
      </c>
      <c r="S17" s="112" t="s">
        <v>55</v>
      </c>
      <c r="T17" s="42"/>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row>
    <row r="18" spans="1:144" s="37" customFormat="1" ht="63.75" x14ac:dyDescent="0.25">
      <c r="A18" s="160">
        <v>14</v>
      </c>
      <c r="B18" s="105" t="s">
        <v>102</v>
      </c>
      <c r="C18" s="102" t="s">
        <v>117</v>
      </c>
      <c r="D18" s="102" t="s">
        <v>118</v>
      </c>
      <c r="E18" s="102" t="s">
        <v>49</v>
      </c>
      <c r="F18" s="102"/>
      <c r="G18" s="102"/>
      <c r="H18" s="42"/>
      <c r="I18" s="140">
        <v>20748.169999999998</v>
      </c>
      <c r="J18" s="167">
        <f t="shared" ref="J18:J22" si="2">I18-L18</f>
        <v>20748.169999999998</v>
      </c>
      <c r="K18" s="110">
        <f t="shared" ref="K18:K23" si="3">J18/I18*100</f>
        <v>100</v>
      </c>
      <c r="L18" s="140">
        <v>0</v>
      </c>
      <c r="M18" s="42"/>
      <c r="N18" s="108">
        <v>39003</v>
      </c>
      <c r="O18" s="102" t="s">
        <v>109</v>
      </c>
      <c r="P18" s="104"/>
      <c r="Q18" s="102"/>
      <c r="R18" s="42"/>
      <c r="S18" s="42"/>
      <c r="T18" s="42"/>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8"/>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row>
    <row r="19" spans="1:144" s="41" customFormat="1" ht="51" x14ac:dyDescent="0.25">
      <c r="A19" s="160">
        <v>15</v>
      </c>
      <c r="B19" s="105" t="s">
        <v>422</v>
      </c>
      <c r="C19" s="102" t="s">
        <v>119</v>
      </c>
      <c r="D19" s="102" t="s">
        <v>120</v>
      </c>
      <c r="E19" s="102" t="s">
        <v>49</v>
      </c>
      <c r="F19" s="102"/>
      <c r="G19" s="102"/>
      <c r="H19" s="42"/>
      <c r="I19" s="140">
        <v>35443.65</v>
      </c>
      <c r="J19" s="167">
        <f t="shared" si="2"/>
        <v>35443.65</v>
      </c>
      <c r="K19" s="110">
        <f t="shared" si="3"/>
        <v>100</v>
      </c>
      <c r="L19" s="140">
        <v>0</v>
      </c>
      <c r="M19" s="42"/>
      <c r="N19" s="108">
        <v>39003</v>
      </c>
      <c r="O19" s="102" t="s">
        <v>109</v>
      </c>
      <c r="P19" s="113"/>
      <c r="Q19" s="114"/>
      <c r="R19" s="114" t="s">
        <v>77</v>
      </c>
      <c r="S19" s="113" t="s">
        <v>77</v>
      </c>
      <c r="T19" s="42"/>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c r="EI19" s="39"/>
      <c r="EJ19" s="39"/>
      <c r="EK19" s="39"/>
      <c r="EL19" s="39"/>
      <c r="EM19" s="39"/>
      <c r="EN19" s="39"/>
    </row>
    <row r="20" spans="1:144" s="41" customFormat="1" ht="63.75" x14ac:dyDescent="0.25">
      <c r="A20" s="160">
        <v>16</v>
      </c>
      <c r="B20" s="105" t="s">
        <v>423</v>
      </c>
      <c r="C20" s="102" t="s">
        <v>121</v>
      </c>
      <c r="D20" s="102" t="s">
        <v>122</v>
      </c>
      <c r="E20" s="102" t="s">
        <v>49</v>
      </c>
      <c r="F20" s="102" t="s">
        <v>77</v>
      </c>
      <c r="G20" s="102" t="s">
        <v>77</v>
      </c>
      <c r="H20" s="42"/>
      <c r="I20" s="140">
        <v>6958.85</v>
      </c>
      <c r="J20" s="167">
        <f t="shared" si="2"/>
        <v>6958.85</v>
      </c>
      <c r="K20" s="110">
        <f t="shared" si="3"/>
        <v>100</v>
      </c>
      <c r="L20" s="140">
        <v>0</v>
      </c>
      <c r="M20" s="42"/>
      <c r="N20" s="108">
        <v>39003</v>
      </c>
      <c r="O20" s="102" t="s">
        <v>109</v>
      </c>
      <c r="P20" s="113"/>
      <c r="Q20" s="114"/>
      <c r="R20" s="127"/>
      <c r="S20" s="127"/>
      <c r="T20" s="42"/>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row>
    <row r="21" spans="1:144" s="41" customFormat="1" ht="63.75" x14ac:dyDescent="0.25">
      <c r="A21" s="160">
        <v>17</v>
      </c>
      <c r="B21" s="105" t="s">
        <v>110</v>
      </c>
      <c r="C21" s="102" t="s">
        <v>123</v>
      </c>
      <c r="D21" s="102" t="s">
        <v>124</v>
      </c>
      <c r="E21" s="102" t="s">
        <v>49</v>
      </c>
      <c r="F21" s="102" t="s">
        <v>77</v>
      </c>
      <c r="G21" s="102" t="s">
        <v>77</v>
      </c>
      <c r="H21" s="42"/>
      <c r="I21" s="140">
        <v>631306.26</v>
      </c>
      <c r="J21" s="167">
        <f t="shared" si="2"/>
        <v>210693.8</v>
      </c>
      <c r="K21" s="110">
        <f t="shared" si="3"/>
        <v>33.374261170798462</v>
      </c>
      <c r="L21" s="140">
        <v>420612.46</v>
      </c>
      <c r="M21" s="42"/>
      <c r="N21" s="108">
        <v>39003</v>
      </c>
      <c r="O21" s="102" t="s">
        <v>109</v>
      </c>
      <c r="P21" s="113"/>
      <c r="Q21" s="114"/>
      <c r="R21" s="127"/>
      <c r="S21" s="127"/>
      <c r="T21" s="42"/>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row>
    <row r="22" spans="1:144" s="41" customFormat="1" ht="76.5" x14ac:dyDescent="0.25">
      <c r="A22" s="160">
        <v>18</v>
      </c>
      <c r="B22" s="105" t="s">
        <v>424</v>
      </c>
      <c r="C22" s="102" t="s">
        <v>125</v>
      </c>
      <c r="D22" s="102" t="s">
        <v>126</v>
      </c>
      <c r="E22" s="102" t="s">
        <v>49</v>
      </c>
      <c r="F22" s="43" t="s">
        <v>77</v>
      </c>
      <c r="G22" s="102" t="s">
        <v>77</v>
      </c>
      <c r="H22" s="42"/>
      <c r="I22" s="140">
        <v>331079.71000000002</v>
      </c>
      <c r="J22" s="167">
        <f t="shared" si="2"/>
        <v>116569.66000000003</v>
      </c>
      <c r="K22" s="110">
        <f t="shared" si="3"/>
        <v>35.208941073435163</v>
      </c>
      <c r="L22" s="140">
        <v>214510.05</v>
      </c>
      <c r="M22" s="42"/>
      <c r="N22" s="108">
        <v>39003</v>
      </c>
      <c r="O22" s="102" t="s">
        <v>109</v>
      </c>
      <c r="P22" s="113"/>
      <c r="Q22" s="114"/>
      <c r="R22" s="127"/>
      <c r="S22" s="127"/>
      <c r="T22" s="42"/>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row>
    <row r="23" spans="1:144" s="41" customFormat="1" ht="79.5" customHeight="1" x14ac:dyDescent="0.25">
      <c r="A23" s="160">
        <v>19</v>
      </c>
      <c r="B23" s="105" t="s">
        <v>425</v>
      </c>
      <c r="C23" s="102" t="s">
        <v>127</v>
      </c>
      <c r="D23" s="102" t="s">
        <v>128</v>
      </c>
      <c r="E23" s="102" t="s">
        <v>49</v>
      </c>
      <c r="F23" s="43" t="s">
        <v>77</v>
      </c>
      <c r="G23" s="102" t="s">
        <v>77</v>
      </c>
      <c r="H23" s="42"/>
      <c r="I23" s="168">
        <v>119620.16</v>
      </c>
      <c r="J23" s="169">
        <f t="shared" ref="J23" si="4">I23-L23</f>
        <v>38052.089999999997</v>
      </c>
      <c r="K23" s="138">
        <f t="shared" si="3"/>
        <v>31.810766680131508</v>
      </c>
      <c r="L23" s="168">
        <v>81568.070000000007</v>
      </c>
      <c r="M23" s="127"/>
      <c r="N23" s="108">
        <v>39003</v>
      </c>
      <c r="O23" s="102" t="s">
        <v>109</v>
      </c>
      <c r="P23" s="113"/>
      <c r="Q23" s="114"/>
      <c r="R23" s="127"/>
      <c r="S23" s="127"/>
      <c r="T23" s="42"/>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row>
    <row r="24" spans="1:144" s="41" customFormat="1" ht="90" customHeight="1" x14ac:dyDescent="0.25">
      <c r="A24" s="160">
        <v>20</v>
      </c>
      <c r="B24" s="105" t="s">
        <v>426</v>
      </c>
      <c r="C24" s="103" t="s">
        <v>129</v>
      </c>
      <c r="D24" s="103" t="s">
        <v>130</v>
      </c>
      <c r="E24" s="102" t="s">
        <v>49</v>
      </c>
      <c r="F24" s="43" t="s">
        <v>77</v>
      </c>
      <c r="G24" s="102" t="s">
        <v>77</v>
      </c>
      <c r="H24" s="43"/>
      <c r="I24" s="167">
        <v>23712.19</v>
      </c>
      <c r="J24" s="167">
        <f t="shared" ref="J24" si="5">I24-L24</f>
        <v>23712.19</v>
      </c>
      <c r="K24" s="110">
        <f t="shared" ref="K24" si="6">J24/I24*100</f>
        <v>100</v>
      </c>
      <c r="L24" s="167">
        <v>0</v>
      </c>
      <c r="M24" s="43" t="s">
        <v>77</v>
      </c>
      <c r="N24" s="108">
        <v>39003</v>
      </c>
      <c r="O24" s="102" t="s">
        <v>109</v>
      </c>
      <c r="P24" s="113"/>
      <c r="Q24" s="114"/>
      <c r="R24" s="127"/>
      <c r="S24" s="127"/>
      <c r="T24" s="42"/>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row>
    <row r="25" spans="1:144" s="41" customFormat="1" ht="53.25" customHeight="1" x14ac:dyDescent="0.25">
      <c r="A25" s="160">
        <v>21</v>
      </c>
      <c r="B25" s="105" t="s">
        <v>427</v>
      </c>
      <c r="C25" s="103" t="s">
        <v>131</v>
      </c>
      <c r="D25" s="103" t="s">
        <v>132</v>
      </c>
      <c r="E25" s="102" t="s">
        <v>49</v>
      </c>
      <c r="F25" s="42"/>
      <c r="G25" s="43"/>
      <c r="H25" s="42"/>
      <c r="I25" s="167">
        <v>49621.11</v>
      </c>
      <c r="J25" s="167">
        <f t="shared" ref="J25:J32" si="7">I25-L25</f>
        <v>19991.02</v>
      </c>
      <c r="K25" s="110">
        <f t="shared" ref="K25:K32" si="8">J25/I25*100</f>
        <v>40.287329324152566</v>
      </c>
      <c r="L25" s="167">
        <v>29630.09</v>
      </c>
      <c r="M25" s="42"/>
      <c r="N25" s="108">
        <v>39003</v>
      </c>
      <c r="O25" s="102" t="s">
        <v>109</v>
      </c>
      <c r="P25" s="113"/>
      <c r="Q25" s="114"/>
      <c r="R25" s="127"/>
      <c r="S25" s="127"/>
      <c r="T25" s="42"/>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row>
    <row r="26" spans="1:144" s="41" customFormat="1" ht="63.75" x14ac:dyDescent="0.25">
      <c r="A26" s="160">
        <v>22</v>
      </c>
      <c r="B26" s="105" t="s">
        <v>428</v>
      </c>
      <c r="C26" s="103" t="s">
        <v>133</v>
      </c>
      <c r="D26" s="103" t="s">
        <v>134</v>
      </c>
      <c r="E26" s="102" t="s">
        <v>49</v>
      </c>
      <c r="F26" s="42"/>
      <c r="G26" s="43">
        <v>1500</v>
      </c>
      <c r="H26" s="42"/>
      <c r="I26" s="167">
        <v>2957751.49</v>
      </c>
      <c r="J26" s="167">
        <f t="shared" si="7"/>
        <v>1102670.5400000003</v>
      </c>
      <c r="K26" s="110">
        <f t="shared" si="8"/>
        <v>37.280702713803727</v>
      </c>
      <c r="L26" s="167">
        <v>1855080.95</v>
      </c>
      <c r="M26" s="42"/>
      <c r="N26" s="112">
        <v>40219</v>
      </c>
      <c r="O26" s="112" t="s">
        <v>135</v>
      </c>
      <c r="P26" s="113"/>
      <c r="Q26" s="114"/>
      <c r="R26" s="127"/>
      <c r="S26" s="127"/>
      <c r="T26" s="42"/>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row>
    <row r="27" spans="1:144" s="41" customFormat="1" ht="63.75" x14ac:dyDescent="0.25">
      <c r="A27" s="160">
        <v>23</v>
      </c>
      <c r="B27" s="105" t="s">
        <v>429</v>
      </c>
      <c r="C27" s="103" t="s">
        <v>136</v>
      </c>
      <c r="D27" s="103" t="s">
        <v>137</v>
      </c>
      <c r="E27" s="102" t="s">
        <v>49</v>
      </c>
      <c r="F27" s="42"/>
      <c r="G27" s="43">
        <v>23510</v>
      </c>
      <c r="H27" s="42"/>
      <c r="I27" s="167">
        <v>9453000</v>
      </c>
      <c r="J27" s="167">
        <f t="shared" si="7"/>
        <v>2835900</v>
      </c>
      <c r="K27" s="110">
        <f t="shared" si="8"/>
        <v>30</v>
      </c>
      <c r="L27" s="167">
        <v>6617100</v>
      </c>
      <c r="M27" s="42"/>
      <c r="N27" s="112">
        <v>39878</v>
      </c>
      <c r="O27" s="112" t="s">
        <v>138</v>
      </c>
      <c r="P27" s="113"/>
      <c r="Q27" s="114"/>
      <c r="R27" s="127"/>
      <c r="S27" s="127"/>
      <c r="T27" s="42"/>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row>
    <row r="28" spans="1:144" s="41" customFormat="1" ht="51" x14ac:dyDescent="0.25">
      <c r="A28" s="160">
        <v>24</v>
      </c>
      <c r="B28" s="105" t="s">
        <v>430</v>
      </c>
      <c r="C28" s="103" t="s">
        <v>150</v>
      </c>
      <c r="D28" s="103" t="s">
        <v>139</v>
      </c>
      <c r="E28" s="102" t="s">
        <v>49</v>
      </c>
      <c r="F28" s="102" t="s">
        <v>151</v>
      </c>
      <c r="G28" s="102">
        <v>64.099999999999994</v>
      </c>
      <c r="H28" s="43"/>
      <c r="I28" s="167">
        <v>707211</v>
      </c>
      <c r="J28" s="167">
        <f t="shared" si="7"/>
        <v>707211</v>
      </c>
      <c r="K28" s="110">
        <f t="shared" si="8"/>
        <v>100</v>
      </c>
      <c r="L28" s="167">
        <v>0</v>
      </c>
      <c r="M28" s="166">
        <v>971986.12</v>
      </c>
      <c r="N28" s="112">
        <v>41823</v>
      </c>
      <c r="O28" s="112" t="s">
        <v>142</v>
      </c>
      <c r="P28" s="113"/>
      <c r="Q28" s="114"/>
      <c r="R28" s="127"/>
      <c r="S28" s="127"/>
      <c r="T28" s="42"/>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row>
    <row r="29" spans="1:144" s="182" customFormat="1" ht="63.75" x14ac:dyDescent="0.25">
      <c r="A29" s="160">
        <v>25</v>
      </c>
      <c r="B29" s="178" t="s">
        <v>431</v>
      </c>
      <c r="C29" s="143" t="s">
        <v>152</v>
      </c>
      <c r="D29" s="143" t="s">
        <v>139</v>
      </c>
      <c r="E29" s="145" t="s">
        <v>49</v>
      </c>
      <c r="F29" s="102" t="s">
        <v>153</v>
      </c>
      <c r="G29" s="145">
        <v>82.1</v>
      </c>
      <c r="H29" s="144"/>
      <c r="I29" s="170">
        <v>297970</v>
      </c>
      <c r="J29" s="170">
        <f t="shared" si="7"/>
        <v>297970</v>
      </c>
      <c r="K29" s="146">
        <f t="shared" si="8"/>
        <v>100</v>
      </c>
      <c r="L29" s="170">
        <v>0</v>
      </c>
      <c r="M29" s="166">
        <v>3299871.57</v>
      </c>
      <c r="N29" s="112">
        <v>41823</v>
      </c>
      <c r="O29" s="112" t="s">
        <v>143</v>
      </c>
      <c r="P29" s="179"/>
      <c r="Q29" s="180"/>
      <c r="R29" s="181"/>
      <c r="S29" s="181"/>
      <c r="T29" s="144"/>
    </row>
    <row r="30" spans="1:144" s="182" customFormat="1" ht="51" x14ac:dyDescent="0.25">
      <c r="A30" s="160">
        <v>26</v>
      </c>
      <c r="B30" s="178" t="s">
        <v>432</v>
      </c>
      <c r="C30" s="143" t="s">
        <v>140</v>
      </c>
      <c r="D30" s="143" t="s">
        <v>141</v>
      </c>
      <c r="E30" s="143" t="s">
        <v>49</v>
      </c>
      <c r="F30" s="144"/>
      <c r="G30" s="183">
        <v>1000.08</v>
      </c>
      <c r="H30" s="144"/>
      <c r="I30" s="170">
        <v>2924000</v>
      </c>
      <c r="J30" s="170">
        <f t="shared" si="7"/>
        <v>0</v>
      </c>
      <c r="K30" s="146">
        <f t="shared" si="8"/>
        <v>0</v>
      </c>
      <c r="L30" s="170">
        <v>2924000</v>
      </c>
      <c r="M30" s="144"/>
      <c r="N30" s="147">
        <v>41998</v>
      </c>
      <c r="O30" s="147" t="s">
        <v>144</v>
      </c>
      <c r="P30" s="179"/>
      <c r="Q30" s="180"/>
      <c r="R30" s="181"/>
      <c r="S30" s="181"/>
      <c r="T30" s="144"/>
    </row>
    <row r="31" spans="1:144" s="41" customFormat="1" ht="204" x14ac:dyDescent="0.25">
      <c r="A31" s="160">
        <v>27</v>
      </c>
      <c r="B31" s="105" t="s">
        <v>433</v>
      </c>
      <c r="C31" s="143" t="s">
        <v>145</v>
      </c>
      <c r="D31" s="143" t="s">
        <v>146</v>
      </c>
      <c r="E31" s="103" t="s">
        <v>49</v>
      </c>
      <c r="F31" s="42"/>
      <c r="G31" s="43">
        <v>14500</v>
      </c>
      <c r="H31" s="42"/>
      <c r="I31" s="167">
        <v>26747979.789999999</v>
      </c>
      <c r="J31" s="167">
        <f t="shared" si="7"/>
        <v>0</v>
      </c>
      <c r="K31" s="110">
        <f t="shared" si="8"/>
        <v>0</v>
      </c>
      <c r="L31" s="167">
        <v>26747979.789999999</v>
      </c>
      <c r="M31" s="42"/>
      <c r="N31" s="112">
        <v>42368</v>
      </c>
      <c r="O31" s="112" t="s">
        <v>147</v>
      </c>
      <c r="P31" s="113"/>
      <c r="Q31" s="114"/>
      <c r="R31" s="127"/>
      <c r="S31" s="127"/>
      <c r="T31" s="42"/>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row>
    <row r="32" spans="1:144" s="41" customFormat="1" ht="76.5" x14ac:dyDescent="0.25">
      <c r="A32" s="160">
        <v>28</v>
      </c>
      <c r="B32" s="105" t="s">
        <v>434</v>
      </c>
      <c r="C32" s="103" t="s">
        <v>74</v>
      </c>
      <c r="D32" s="103" t="s">
        <v>148</v>
      </c>
      <c r="E32" s="103" t="s">
        <v>73</v>
      </c>
      <c r="F32" s="156" t="s">
        <v>46</v>
      </c>
      <c r="G32" s="43">
        <v>115.9</v>
      </c>
      <c r="H32" s="42"/>
      <c r="I32" s="167">
        <v>440708</v>
      </c>
      <c r="J32" s="167">
        <f t="shared" si="7"/>
        <v>440708</v>
      </c>
      <c r="K32" s="110">
        <f t="shared" si="8"/>
        <v>100</v>
      </c>
      <c r="L32" s="167">
        <v>0</v>
      </c>
      <c r="M32" s="167">
        <v>1817181.03</v>
      </c>
      <c r="N32" s="112">
        <v>42996</v>
      </c>
      <c r="O32" s="112" t="s">
        <v>149</v>
      </c>
      <c r="P32" s="113"/>
      <c r="Q32" s="114"/>
      <c r="R32" s="127"/>
      <c r="S32" s="127"/>
      <c r="T32" s="42"/>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row>
    <row r="33" spans="1:2241" s="41" customFormat="1" ht="63.75" x14ac:dyDescent="0.25">
      <c r="A33" s="160">
        <v>29</v>
      </c>
      <c r="B33" s="105" t="s">
        <v>435</v>
      </c>
      <c r="C33" s="103" t="s">
        <v>154</v>
      </c>
      <c r="D33" s="103" t="s">
        <v>155</v>
      </c>
      <c r="E33" s="141" t="s">
        <v>49</v>
      </c>
      <c r="F33" s="156"/>
      <c r="G33" s="157"/>
      <c r="H33" s="42"/>
      <c r="I33" s="167">
        <v>10998</v>
      </c>
      <c r="J33" s="167">
        <f t="shared" ref="J33" si="9">I33-L33</f>
        <v>0</v>
      </c>
      <c r="K33" s="110">
        <f t="shared" ref="K33" si="10">J33/I33*100</f>
        <v>0</v>
      </c>
      <c r="L33" s="167">
        <v>10998</v>
      </c>
      <c r="M33" s="42"/>
      <c r="N33" s="112">
        <v>39562</v>
      </c>
      <c r="O33" s="112" t="s">
        <v>157</v>
      </c>
      <c r="P33" s="113"/>
      <c r="Q33" s="114"/>
      <c r="R33" s="127"/>
      <c r="S33" s="127"/>
      <c r="T33" s="42"/>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row>
    <row r="34" spans="1:2241" s="41" customFormat="1" ht="61.5" customHeight="1" x14ac:dyDescent="0.25">
      <c r="A34" s="160">
        <v>30</v>
      </c>
      <c r="B34" s="105" t="s">
        <v>436</v>
      </c>
      <c r="C34" s="103" t="s">
        <v>154</v>
      </c>
      <c r="D34" s="103" t="s">
        <v>155</v>
      </c>
      <c r="E34" s="103" t="s">
        <v>49</v>
      </c>
      <c r="F34" s="102"/>
      <c r="G34" s="116"/>
      <c r="H34" s="107"/>
      <c r="I34" s="167">
        <v>10998</v>
      </c>
      <c r="J34" s="167">
        <f t="shared" ref="J34:J35" si="11">I34-L34</f>
        <v>0</v>
      </c>
      <c r="K34" s="110">
        <f t="shared" ref="K34" si="12">J34/I34*100</f>
        <v>0</v>
      </c>
      <c r="L34" s="167">
        <v>10998</v>
      </c>
      <c r="M34" s="107"/>
      <c r="N34" s="112">
        <v>39562</v>
      </c>
      <c r="O34" s="112" t="s">
        <v>157</v>
      </c>
      <c r="P34" s="104"/>
      <c r="Q34" s="102"/>
      <c r="R34" s="107"/>
      <c r="S34" s="107"/>
      <c r="T34" s="107"/>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c r="EK34" s="39"/>
      <c r="EL34" s="39"/>
      <c r="EM34" s="39"/>
      <c r="EN34" s="39"/>
    </row>
    <row r="35" spans="1:2241" s="41" customFormat="1" ht="64.5" customHeight="1" x14ac:dyDescent="0.25">
      <c r="A35" s="160">
        <v>31</v>
      </c>
      <c r="B35" s="105" t="s">
        <v>437</v>
      </c>
      <c r="C35" s="103" t="s">
        <v>154</v>
      </c>
      <c r="D35" s="103" t="s">
        <v>155</v>
      </c>
      <c r="E35" s="103" t="s">
        <v>49</v>
      </c>
      <c r="F35" s="102"/>
      <c r="G35" s="116"/>
      <c r="H35" s="184"/>
      <c r="I35" s="167">
        <v>10998</v>
      </c>
      <c r="J35" s="167">
        <f t="shared" si="11"/>
        <v>0</v>
      </c>
      <c r="K35" s="185"/>
      <c r="L35" s="167">
        <v>10998</v>
      </c>
      <c r="M35" s="184"/>
      <c r="N35" s="112">
        <v>39562</v>
      </c>
      <c r="O35" s="112" t="s">
        <v>157</v>
      </c>
      <c r="P35" s="186"/>
      <c r="Q35" s="185"/>
      <c r="R35" s="184"/>
      <c r="S35" s="184"/>
      <c r="T35" s="184"/>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c r="EK35" s="39"/>
      <c r="EL35" s="39"/>
      <c r="EM35" s="39"/>
      <c r="EN35" s="39"/>
    </row>
    <row r="36" spans="1:2241" s="182" customFormat="1" ht="102" customHeight="1" x14ac:dyDescent="0.25">
      <c r="A36" s="160">
        <v>32</v>
      </c>
      <c r="B36" s="105" t="s">
        <v>438</v>
      </c>
      <c r="C36" s="143" t="s">
        <v>403</v>
      </c>
      <c r="D36" s="143" t="s">
        <v>196</v>
      </c>
      <c r="E36" s="188" t="s">
        <v>49</v>
      </c>
      <c r="F36" s="145"/>
      <c r="G36" s="189"/>
      <c r="H36" s="145"/>
      <c r="I36" s="170">
        <v>1</v>
      </c>
      <c r="J36" s="170">
        <f t="shared" ref="J36" si="13">I36-L36</f>
        <v>0</v>
      </c>
      <c r="K36" s="146">
        <f t="shared" ref="K36" si="14">J36/I36*100</f>
        <v>0</v>
      </c>
      <c r="L36" s="170">
        <v>1</v>
      </c>
      <c r="M36" s="190"/>
      <c r="N36" s="147">
        <v>40317</v>
      </c>
      <c r="O36" s="145" t="s">
        <v>202</v>
      </c>
      <c r="P36" s="191"/>
      <c r="Q36" s="145"/>
      <c r="R36" s="190"/>
      <c r="S36" s="190"/>
      <c r="T36" s="190"/>
    </row>
    <row r="37" spans="1:2241" s="41" customFormat="1" ht="63.75" x14ac:dyDescent="0.25">
      <c r="A37" s="160">
        <v>33</v>
      </c>
      <c r="B37" s="105" t="s">
        <v>439</v>
      </c>
      <c r="C37" s="103" t="s">
        <v>404</v>
      </c>
      <c r="D37" s="103" t="s">
        <v>197</v>
      </c>
      <c r="E37" s="141" t="s">
        <v>49</v>
      </c>
      <c r="F37" s="102"/>
      <c r="G37" s="116"/>
      <c r="H37" s="102"/>
      <c r="I37" s="167">
        <v>1</v>
      </c>
      <c r="J37" s="167">
        <f t="shared" ref="J37" si="15">I37-L37</f>
        <v>0</v>
      </c>
      <c r="K37" s="110">
        <f t="shared" ref="K37" si="16">J37/I37*100</f>
        <v>0</v>
      </c>
      <c r="L37" s="167">
        <v>1</v>
      </c>
      <c r="M37" s="142"/>
      <c r="N37" s="147">
        <v>40402</v>
      </c>
      <c r="O37" s="102" t="s">
        <v>201</v>
      </c>
      <c r="P37" s="104"/>
      <c r="Q37" s="102"/>
      <c r="R37" s="142"/>
      <c r="S37" s="142"/>
      <c r="T37" s="142"/>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c r="EK37" s="39"/>
      <c r="EL37" s="39"/>
      <c r="EM37" s="39"/>
      <c r="EN37" s="39"/>
    </row>
    <row r="38" spans="1:2241" s="41" customFormat="1" ht="106.5" customHeight="1" x14ac:dyDescent="0.25">
      <c r="A38" s="160">
        <v>34</v>
      </c>
      <c r="B38" s="105" t="s">
        <v>440</v>
      </c>
      <c r="C38" s="103" t="s">
        <v>405</v>
      </c>
      <c r="D38" s="103" t="s">
        <v>198</v>
      </c>
      <c r="E38" s="141" t="s">
        <v>49</v>
      </c>
      <c r="F38" s="102"/>
      <c r="G38" s="116"/>
      <c r="H38" s="102"/>
      <c r="I38" s="167">
        <v>1</v>
      </c>
      <c r="J38" s="167">
        <f t="shared" ref="J38:J39" si="17">I38-L38</f>
        <v>0</v>
      </c>
      <c r="K38" s="110">
        <f t="shared" ref="K38:K39" si="18">J38/I38*100</f>
        <v>0</v>
      </c>
      <c r="L38" s="167">
        <v>1</v>
      </c>
      <c r="M38" s="142"/>
      <c r="N38" s="112">
        <v>40701</v>
      </c>
      <c r="O38" s="102" t="s">
        <v>200</v>
      </c>
      <c r="P38" s="104"/>
      <c r="Q38" s="102"/>
      <c r="R38" s="142"/>
      <c r="S38" s="142"/>
      <c r="T38" s="142"/>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c r="EJ38" s="39"/>
      <c r="EK38" s="39"/>
      <c r="EL38" s="39"/>
      <c r="EM38" s="39"/>
      <c r="EN38" s="39"/>
    </row>
    <row r="39" spans="1:2241" s="41" customFormat="1" ht="114.75" x14ac:dyDescent="0.25">
      <c r="A39" s="160">
        <v>35</v>
      </c>
      <c r="B39" s="105" t="s">
        <v>441</v>
      </c>
      <c r="C39" s="103" t="s">
        <v>406</v>
      </c>
      <c r="D39" s="103" t="s">
        <v>199</v>
      </c>
      <c r="E39" s="141" t="s">
        <v>49</v>
      </c>
      <c r="F39" s="102" t="s">
        <v>75</v>
      </c>
      <c r="G39" s="116"/>
      <c r="H39" s="102" t="s">
        <v>77</v>
      </c>
      <c r="I39" s="167">
        <v>1</v>
      </c>
      <c r="J39" s="167">
        <f t="shared" si="17"/>
        <v>0</v>
      </c>
      <c r="K39" s="110">
        <f t="shared" si="18"/>
        <v>0</v>
      </c>
      <c r="L39" s="167">
        <v>1</v>
      </c>
      <c r="M39" s="142"/>
      <c r="N39" s="112">
        <v>40701</v>
      </c>
      <c r="O39" s="102" t="s">
        <v>200</v>
      </c>
      <c r="P39" s="104"/>
      <c r="Q39" s="102"/>
      <c r="R39" s="142"/>
      <c r="S39" s="142"/>
      <c r="T39" s="142"/>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row>
    <row r="40" spans="1:2241" s="47" customFormat="1" x14ac:dyDescent="0.25">
      <c r="A40" s="42" t="s">
        <v>70</v>
      </c>
      <c r="B40" s="103"/>
      <c r="C40" s="103"/>
      <c r="D40" s="103"/>
      <c r="E40" s="103"/>
      <c r="F40" s="42"/>
      <c r="G40" s="102"/>
      <c r="H40" s="42"/>
      <c r="I40" s="167">
        <f>SUM(I5:I39)</f>
        <v>47875407.560000002</v>
      </c>
      <c r="J40" s="167"/>
      <c r="K40" s="167"/>
      <c r="L40" s="167">
        <f>SUM(L5:L39)</f>
        <v>39933754.479999997</v>
      </c>
      <c r="M40" s="42"/>
      <c r="N40" s="108"/>
      <c r="O40" s="102"/>
      <c r="P40" s="42"/>
      <c r="Q40" s="42"/>
      <c r="R40" s="42"/>
      <c r="S40" s="42"/>
      <c r="T40" s="42"/>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8"/>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6"/>
      <c r="WB40" s="46"/>
      <c r="WC40" s="46"/>
      <c r="WD40" s="46"/>
      <c r="WE40" s="46"/>
      <c r="WF40" s="46"/>
      <c r="WG40" s="46"/>
      <c r="WH40" s="46"/>
      <c r="WI40" s="46"/>
      <c r="WJ40" s="46"/>
      <c r="WK40" s="46"/>
      <c r="WL40" s="46"/>
      <c r="WM40" s="46"/>
      <c r="WN40" s="46"/>
      <c r="WO40" s="46"/>
      <c r="WP40" s="46"/>
      <c r="WQ40" s="46"/>
      <c r="WR40" s="46"/>
      <c r="WS40" s="46"/>
      <c r="WT40" s="46"/>
      <c r="WU40" s="46"/>
      <c r="WV40" s="46"/>
      <c r="WW40" s="46"/>
      <c r="WX40" s="46"/>
      <c r="WY40" s="46"/>
      <c r="WZ40" s="46"/>
      <c r="XA40" s="46"/>
      <c r="XB40" s="46"/>
      <c r="XC40" s="46"/>
      <c r="XD40" s="46"/>
      <c r="XE40" s="46"/>
      <c r="XF40" s="46"/>
      <c r="XG40" s="46"/>
      <c r="XH40" s="46"/>
      <c r="XI40" s="46"/>
      <c r="XJ40" s="46"/>
      <c r="XK40" s="46"/>
      <c r="XL40" s="46"/>
      <c r="XM40" s="46"/>
      <c r="XN40" s="46"/>
      <c r="XO40" s="46"/>
      <c r="XP40" s="46"/>
      <c r="XQ40" s="46"/>
      <c r="XR40" s="46"/>
      <c r="XS40" s="46"/>
      <c r="XT40" s="46"/>
      <c r="XU40" s="46"/>
      <c r="XV40" s="46"/>
      <c r="XW40" s="46"/>
      <c r="XX40" s="46"/>
      <c r="XY40" s="46"/>
      <c r="XZ40" s="46"/>
      <c r="YA40" s="46"/>
      <c r="YB40" s="46"/>
      <c r="YC40" s="46"/>
      <c r="YD40" s="46"/>
      <c r="YE40" s="46"/>
      <c r="YF40" s="46"/>
      <c r="YG40" s="46"/>
      <c r="YH40" s="46"/>
      <c r="YI40" s="46"/>
      <c r="YJ40" s="46"/>
      <c r="YK40" s="46"/>
      <c r="YL40" s="46"/>
      <c r="YM40" s="46"/>
      <c r="YN40" s="46"/>
      <c r="YO40" s="46"/>
      <c r="YP40" s="46"/>
      <c r="YQ40" s="46"/>
      <c r="YR40" s="46"/>
      <c r="YS40" s="46"/>
      <c r="YT40" s="46"/>
      <c r="YU40" s="46"/>
      <c r="YV40" s="46"/>
      <c r="YW40" s="46"/>
      <c r="YX40" s="46"/>
      <c r="YY40" s="46"/>
      <c r="YZ40" s="46"/>
      <c r="ZA40" s="46"/>
      <c r="ZB40" s="46"/>
      <c r="ZC40" s="46"/>
      <c r="ZD40" s="46"/>
      <c r="ZE40" s="46"/>
      <c r="ZF40" s="46"/>
      <c r="ZG40" s="46"/>
      <c r="ZH40" s="46"/>
      <c r="ZI40" s="46"/>
      <c r="ZJ40" s="46"/>
      <c r="ZK40" s="46"/>
      <c r="ZL40" s="46"/>
      <c r="ZM40" s="46"/>
      <c r="ZN40" s="46"/>
      <c r="ZO40" s="46"/>
      <c r="ZP40" s="46"/>
      <c r="ZQ40" s="46"/>
      <c r="ZR40" s="46"/>
      <c r="ZS40" s="46"/>
      <c r="ZT40" s="46"/>
      <c r="ZU40" s="46"/>
      <c r="ZV40" s="46"/>
      <c r="ZW40" s="46"/>
      <c r="ZX40" s="46"/>
      <c r="ZY40" s="46"/>
      <c r="ZZ40" s="46"/>
      <c r="AAA40" s="46"/>
      <c r="AAB40" s="46"/>
      <c r="AAC40" s="46"/>
      <c r="AAD40" s="46"/>
      <c r="AAE40" s="46"/>
      <c r="AAF40" s="46"/>
      <c r="AAG40" s="46"/>
      <c r="AAH40" s="46"/>
      <c r="AAI40" s="46"/>
      <c r="AAJ40" s="46"/>
      <c r="AAK40" s="46"/>
      <c r="AAL40" s="46"/>
      <c r="AAM40" s="46"/>
      <c r="AAN40" s="46"/>
      <c r="AAO40" s="46"/>
      <c r="AAP40" s="46"/>
      <c r="AAQ40" s="46"/>
      <c r="AAR40" s="46"/>
      <c r="AAS40" s="46"/>
      <c r="AAT40" s="46"/>
      <c r="AAU40" s="46"/>
      <c r="AAV40" s="46"/>
      <c r="AAW40" s="46"/>
      <c r="AAX40" s="46"/>
      <c r="AAY40" s="46"/>
      <c r="AAZ40" s="46"/>
      <c r="ABA40" s="46"/>
      <c r="ABB40" s="46"/>
      <c r="ABC40" s="46"/>
      <c r="ABD40" s="46"/>
      <c r="ABE40" s="46"/>
      <c r="ABF40" s="46"/>
      <c r="ABG40" s="46"/>
      <c r="ABH40" s="46"/>
      <c r="ABI40" s="46"/>
      <c r="ABJ40" s="46"/>
      <c r="ABK40" s="46"/>
      <c r="ABL40" s="46"/>
      <c r="ABM40" s="46"/>
      <c r="ABN40" s="46"/>
      <c r="ABO40" s="46"/>
      <c r="ABP40" s="46"/>
      <c r="ABQ40" s="46"/>
      <c r="ABR40" s="46"/>
      <c r="ABS40" s="46"/>
      <c r="ABT40" s="46"/>
      <c r="ABU40" s="46"/>
      <c r="ABV40" s="46"/>
      <c r="ABW40" s="46"/>
      <c r="ABX40" s="46"/>
      <c r="ABY40" s="46"/>
      <c r="ABZ40" s="46"/>
      <c r="ACA40" s="46"/>
      <c r="ACB40" s="46"/>
      <c r="ACC40" s="46"/>
      <c r="ACD40" s="46"/>
      <c r="ACE40" s="46"/>
      <c r="ACF40" s="46"/>
      <c r="ACG40" s="46"/>
      <c r="ACH40" s="46"/>
      <c r="ACI40" s="46"/>
      <c r="ACJ40" s="46"/>
      <c r="ACK40" s="46"/>
      <c r="ACL40" s="46"/>
      <c r="ACM40" s="46"/>
      <c r="ACN40" s="46"/>
      <c r="ACO40" s="46"/>
      <c r="ACP40" s="46"/>
      <c r="ACQ40" s="46"/>
      <c r="ACR40" s="46"/>
      <c r="ACS40" s="46"/>
      <c r="ACT40" s="46"/>
      <c r="ACU40" s="46"/>
      <c r="ACV40" s="46"/>
      <c r="ACW40" s="46"/>
      <c r="ACX40" s="46"/>
      <c r="ACY40" s="46"/>
      <c r="ACZ40" s="46"/>
      <c r="ADA40" s="46"/>
      <c r="ADB40" s="46"/>
      <c r="ADC40" s="46"/>
      <c r="ADD40" s="46"/>
      <c r="ADE40" s="46"/>
      <c r="ADF40" s="46"/>
      <c r="ADG40" s="46"/>
      <c r="ADH40" s="46"/>
      <c r="ADI40" s="46"/>
      <c r="ADJ40" s="46"/>
      <c r="ADK40" s="46"/>
      <c r="ADL40" s="46"/>
      <c r="ADM40" s="46"/>
      <c r="ADN40" s="46"/>
      <c r="ADO40" s="46"/>
      <c r="ADP40" s="46"/>
      <c r="ADQ40" s="46"/>
      <c r="ADR40" s="46"/>
      <c r="ADS40" s="46"/>
      <c r="ADT40" s="46"/>
      <c r="ADU40" s="46"/>
      <c r="ADV40" s="46"/>
      <c r="ADW40" s="46"/>
      <c r="ADX40" s="46"/>
      <c r="ADY40" s="46"/>
      <c r="ADZ40" s="46"/>
      <c r="AEA40" s="46"/>
      <c r="AEB40" s="46"/>
      <c r="AEC40" s="46"/>
      <c r="AED40" s="46"/>
      <c r="AEE40" s="46"/>
      <c r="AEF40" s="46"/>
      <c r="AEG40" s="46"/>
      <c r="AEH40" s="46"/>
      <c r="AEI40" s="46"/>
      <c r="AEJ40" s="46"/>
      <c r="AEK40" s="46"/>
      <c r="AEL40" s="46"/>
      <c r="AEM40" s="46"/>
      <c r="AEN40" s="46"/>
      <c r="AEO40" s="46"/>
      <c r="AEP40" s="46"/>
      <c r="AEQ40" s="46"/>
      <c r="AER40" s="46"/>
      <c r="AES40" s="46"/>
      <c r="AET40" s="46"/>
      <c r="AEU40" s="46"/>
      <c r="AEV40" s="46"/>
      <c r="AEW40" s="46"/>
      <c r="AEX40" s="46"/>
      <c r="AEY40" s="46"/>
      <c r="AEZ40" s="46"/>
      <c r="AFA40" s="46"/>
      <c r="AFB40" s="46"/>
      <c r="AFC40" s="46"/>
      <c r="AFD40" s="46"/>
      <c r="AFE40" s="46"/>
      <c r="AFF40" s="46"/>
      <c r="AFG40" s="46"/>
      <c r="AFH40" s="46"/>
      <c r="AFI40" s="46"/>
      <c r="AFJ40" s="46"/>
      <c r="AFK40" s="46"/>
      <c r="AFL40" s="46"/>
      <c r="AFM40" s="46"/>
      <c r="AFN40" s="46"/>
      <c r="AFO40" s="46"/>
      <c r="AFP40" s="46"/>
      <c r="AFQ40" s="46"/>
      <c r="AFR40" s="46"/>
      <c r="AFS40" s="46"/>
      <c r="AFT40" s="46"/>
      <c r="AFU40" s="46"/>
      <c r="AFV40" s="46"/>
      <c r="AFW40" s="46"/>
      <c r="AFX40" s="46"/>
      <c r="AFY40" s="46"/>
      <c r="AFZ40" s="46"/>
      <c r="AGA40" s="46"/>
      <c r="AGB40" s="46"/>
      <c r="AGC40" s="46"/>
      <c r="AGD40" s="46"/>
      <c r="AGE40" s="46"/>
      <c r="AGF40" s="46"/>
      <c r="AGG40" s="46"/>
      <c r="AGH40" s="46"/>
      <c r="AGI40" s="46"/>
      <c r="AGJ40" s="46"/>
      <c r="AGK40" s="46"/>
      <c r="AGL40" s="46"/>
      <c r="AGM40" s="46"/>
      <c r="AGN40" s="46"/>
      <c r="AGO40" s="46"/>
      <c r="AGP40" s="46"/>
      <c r="AGQ40" s="46"/>
      <c r="AGR40" s="46"/>
      <c r="AGS40" s="46"/>
      <c r="AGT40" s="46"/>
      <c r="AGU40" s="46"/>
      <c r="AGV40" s="46"/>
      <c r="AGW40" s="46"/>
      <c r="AGX40" s="46"/>
      <c r="AGY40" s="46"/>
      <c r="AGZ40" s="46"/>
      <c r="AHA40" s="46"/>
      <c r="AHB40" s="46"/>
      <c r="AHC40" s="46"/>
      <c r="AHD40" s="46"/>
      <c r="AHE40" s="46"/>
      <c r="AHF40" s="46"/>
      <c r="AHG40" s="46"/>
      <c r="AHH40" s="46"/>
      <c r="AHI40" s="46"/>
      <c r="AHJ40" s="46"/>
      <c r="AHK40" s="46"/>
      <c r="AHL40" s="46"/>
      <c r="AHM40" s="46"/>
      <c r="AHN40" s="46"/>
      <c r="AHO40" s="46"/>
      <c r="AHP40" s="46"/>
      <c r="AHQ40" s="46"/>
      <c r="AHR40" s="46"/>
      <c r="AHS40" s="46"/>
      <c r="AHT40" s="46"/>
      <c r="AHU40" s="46"/>
      <c r="AHV40" s="46"/>
      <c r="AHW40" s="46"/>
      <c r="AHX40" s="46"/>
      <c r="AHY40" s="46"/>
      <c r="AHZ40" s="46"/>
      <c r="AIA40" s="46"/>
      <c r="AIB40" s="46"/>
      <c r="AIC40" s="46"/>
      <c r="AID40" s="46"/>
      <c r="AIE40" s="46"/>
      <c r="AIF40" s="46"/>
      <c r="AIG40" s="46"/>
      <c r="AIH40" s="46"/>
      <c r="AII40" s="46"/>
      <c r="AIJ40" s="46"/>
      <c r="AIK40" s="46"/>
      <c r="AIL40" s="46"/>
      <c r="AIM40" s="46"/>
      <c r="AIN40" s="46"/>
      <c r="AIO40" s="46"/>
      <c r="AIP40" s="46"/>
      <c r="AIQ40" s="46"/>
      <c r="AIR40" s="46"/>
      <c r="AIS40" s="46"/>
      <c r="AIT40" s="46"/>
      <c r="AIU40" s="46"/>
      <c r="AIV40" s="46"/>
      <c r="AIW40" s="46"/>
      <c r="AIX40" s="46"/>
      <c r="AIY40" s="46"/>
      <c r="AIZ40" s="46"/>
      <c r="AJA40" s="46"/>
      <c r="AJB40" s="46"/>
      <c r="AJC40" s="46"/>
      <c r="AJD40" s="46"/>
      <c r="AJE40" s="46"/>
      <c r="AJF40" s="46"/>
      <c r="AJG40" s="46"/>
      <c r="AJH40" s="46"/>
      <c r="AJI40" s="46"/>
      <c r="AJJ40" s="46"/>
      <c r="AJK40" s="46"/>
      <c r="AJL40" s="46"/>
      <c r="AJM40" s="46"/>
      <c r="AJN40" s="46"/>
      <c r="AJO40" s="46"/>
      <c r="AJP40" s="46"/>
      <c r="AJQ40" s="46"/>
      <c r="AJR40" s="46"/>
      <c r="AJS40" s="46"/>
      <c r="AJT40" s="46"/>
      <c r="AJU40" s="46"/>
      <c r="AJV40" s="46"/>
      <c r="AJW40" s="46"/>
      <c r="AJX40" s="46"/>
      <c r="AJY40" s="46"/>
      <c r="AJZ40" s="46"/>
      <c r="AKA40" s="46"/>
      <c r="AKB40" s="46"/>
      <c r="AKC40" s="46"/>
      <c r="AKD40" s="46"/>
      <c r="AKE40" s="46"/>
      <c r="AKF40" s="46"/>
      <c r="AKG40" s="46"/>
      <c r="AKH40" s="46"/>
      <c r="AKI40" s="46"/>
      <c r="AKJ40" s="46"/>
      <c r="AKK40" s="46"/>
      <c r="AKL40" s="46"/>
      <c r="AKM40" s="46"/>
      <c r="AKN40" s="46"/>
      <c r="AKO40" s="46"/>
      <c r="AKP40" s="46"/>
      <c r="AKQ40" s="46"/>
      <c r="AKR40" s="46"/>
      <c r="AKS40" s="46"/>
      <c r="AKT40" s="46"/>
      <c r="AKU40" s="46"/>
      <c r="AKV40" s="46"/>
      <c r="AKW40" s="46"/>
      <c r="AKX40" s="46"/>
      <c r="AKY40" s="46"/>
      <c r="AKZ40" s="46"/>
      <c r="ALA40" s="46"/>
      <c r="ALB40" s="46"/>
      <c r="ALC40" s="46"/>
      <c r="ALD40" s="46"/>
      <c r="ALE40" s="46"/>
      <c r="ALF40" s="46"/>
      <c r="ALG40" s="46"/>
      <c r="ALH40" s="46"/>
      <c r="ALI40" s="46"/>
      <c r="ALJ40" s="46"/>
      <c r="ALK40" s="46"/>
      <c r="ALL40" s="46"/>
      <c r="ALM40" s="46"/>
      <c r="ALN40" s="46"/>
      <c r="ALO40" s="46"/>
      <c r="ALP40" s="46"/>
      <c r="ALQ40" s="46"/>
      <c r="ALR40" s="46"/>
      <c r="ALS40" s="46"/>
      <c r="ALT40" s="46"/>
      <c r="ALU40" s="46"/>
      <c r="ALV40" s="46"/>
      <c r="ALW40" s="46"/>
      <c r="ALX40" s="46"/>
      <c r="ALY40" s="46"/>
      <c r="ALZ40" s="46"/>
      <c r="AMA40" s="46"/>
      <c r="AMB40" s="46"/>
      <c r="AMC40" s="46"/>
      <c r="AMD40" s="46"/>
      <c r="AME40" s="46"/>
      <c r="AMF40" s="46"/>
      <c r="AMG40" s="46"/>
      <c r="AMH40" s="46"/>
      <c r="AMI40" s="46"/>
      <c r="AMJ40" s="46"/>
      <c r="AMK40" s="46"/>
      <c r="AML40" s="46"/>
      <c r="AMM40" s="46"/>
      <c r="AMN40" s="46"/>
      <c r="AMO40" s="46"/>
      <c r="AMP40" s="46"/>
      <c r="AMQ40" s="46"/>
      <c r="AMR40" s="46"/>
      <c r="AMS40" s="46"/>
      <c r="AMT40" s="46"/>
      <c r="AMU40" s="46"/>
      <c r="AMV40" s="46"/>
      <c r="AMW40" s="46"/>
      <c r="AMX40" s="46"/>
      <c r="AMY40" s="46"/>
      <c r="AMZ40" s="46"/>
      <c r="ANA40" s="46"/>
      <c r="ANB40" s="46"/>
      <c r="ANC40" s="46"/>
      <c r="AND40" s="46"/>
      <c r="ANE40" s="46"/>
      <c r="ANF40" s="46"/>
      <c r="ANG40" s="46"/>
      <c r="ANH40" s="46"/>
      <c r="ANI40" s="46"/>
      <c r="ANJ40" s="46"/>
      <c r="ANK40" s="46"/>
      <c r="ANL40" s="46"/>
      <c r="ANM40" s="46"/>
      <c r="ANN40" s="46"/>
      <c r="ANO40" s="46"/>
      <c r="ANP40" s="46"/>
      <c r="ANQ40" s="46"/>
      <c r="ANR40" s="46"/>
      <c r="ANS40" s="46"/>
      <c r="ANT40" s="46"/>
      <c r="ANU40" s="46"/>
      <c r="ANV40" s="46"/>
      <c r="ANW40" s="46"/>
      <c r="ANX40" s="46"/>
      <c r="ANY40" s="46"/>
      <c r="ANZ40" s="46"/>
      <c r="AOA40" s="46"/>
      <c r="AOB40" s="46"/>
      <c r="AOC40" s="46"/>
      <c r="AOD40" s="46"/>
      <c r="AOE40" s="46"/>
      <c r="AOF40" s="46"/>
      <c r="AOG40" s="46"/>
      <c r="AOH40" s="46"/>
      <c r="AOI40" s="46"/>
      <c r="AOJ40" s="46"/>
      <c r="AOK40" s="46"/>
      <c r="AOL40" s="46"/>
      <c r="AOM40" s="46"/>
      <c r="AON40" s="46"/>
      <c r="AOO40" s="46"/>
      <c r="AOP40" s="46"/>
      <c r="AOQ40" s="46"/>
      <c r="AOR40" s="46"/>
      <c r="AOS40" s="46"/>
      <c r="AOT40" s="46"/>
      <c r="AOU40" s="46"/>
      <c r="AOV40" s="46"/>
      <c r="AOW40" s="46"/>
      <c r="AOX40" s="46"/>
      <c r="AOY40" s="46"/>
      <c r="AOZ40" s="46"/>
      <c r="APA40" s="46"/>
      <c r="APB40" s="46"/>
      <c r="APC40" s="46"/>
      <c r="APD40" s="46"/>
      <c r="APE40" s="46"/>
      <c r="APF40" s="46"/>
      <c r="APG40" s="46"/>
      <c r="APH40" s="46"/>
      <c r="API40" s="46"/>
      <c r="APJ40" s="46"/>
      <c r="APK40" s="46"/>
      <c r="APL40" s="46"/>
      <c r="APM40" s="46"/>
      <c r="APN40" s="46"/>
      <c r="APO40" s="46"/>
      <c r="APP40" s="46"/>
      <c r="APQ40" s="46"/>
      <c r="APR40" s="46"/>
      <c r="APS40" s="46"/>
      <c r="APT40" s="46"/>
      <c r="APU40" s="46"/>
      <c r="APV40" s="46"/>
      <c r="APW40" s="46"/>
      <c r="APX40" s="46"/>
      <c r="APY40" s="46"/>
      <c r="APZ40" s="46"/>
      <c r="AQA40" s="46"/>
      <c r="AQB40" s="46"/>
      <c r="AQC40" s="46"/>
      <c r="AQD40" s="46"/>
      <c r="AQE40" s="46"/>
      <c r="AQF40" s="46"/>
      <c r="AQG40" s="46"/>
      <c r="AQH40" s="46"/>
      <c r="AQI40" s="46"/>
      <c r="AQJ40" s="46"/>
      <c r="AQK40" s="46"/>
      <c r="AQL40" s="46"/>
      <c r="AQM40" s="46"/>
      <c r="AQN40" s="46"/>
      <c r="AQO40" s="46"/>
      <c r="AQP40" s="46"/>
      <c r="AQQ40" s="46"/>
      <c r="AQR40" s="46"/>
      <c r="AQS40" s="46"/>
      <c r="AQT40" s="46"/>
      <c r="AQU40" s="46"/>
      <c r="AQV40" s="46"/>
      <c r="AQW40" s="46"/>
      <c r="AQX40" s="46"/>
      <c r="AQY40" s="46"/>
      <c r="AQZ40" s="46"/>
      <c r="ARA40" s="46"/>
      <c r="ARB40" s="46"/>
      <c r="ARC40" s="46"/>
      <c r="ARD40" s="46"/>
      <c r="ARE40" s="46"/>
      <c r="ARF40" s="46"/>
      <c r="ARG40" s="46"/>
      <c r="ARH40" s="46"/>
      <c r="ARI40" s="46"/>
      <c r="ARJ40" s="46"/>
      <c r="ARK40" s="46"/>
      <c r="ARL40" s="46"/>
      <c r="ARM40" s="46"/>
      <c r="ARN40" s="46"/>
      <c r="ARO40" s="46"/>
      <c r="ARP40" s="46"/>
      <c r="ARQ40" s="46"/>
      <c r="ARR40" s="46"/>
      <c r="ARS40" s="46"/>
      <c r="ART40" s="46"/>
      <c r="ARU40" s="46"/>
      <c r="ARV40" s="46"/>
      <c r="ARW40" s="46"/>
      <c r="ARX40" s="46"/>
      <c r="ARY40" s="46"/>
      <c r="ARZ40" s="46"/>
      <c r="ASA40" s="46"/>
      <c r="ASB40" s="46"/>
      <c r="ASC40" s="46"/>
      <c r="ASD40" s="46"/>
      <c r="ASE40" s="46"/>
      <c r="ASF40" s="46"/>
      <c r="ASG40" s="46"/>
      <c r="ASH40" s="46"/>
      <c r="ASI40" s="46"/>
      <c r="ASJ40" s="46"/>
      <c r="ASK40" s="46"/>
      <c r="ASL40" s="46"/>
      <c r="ASM40" s="46"/>
      <c r="ASN40" s="46"/>
      <c r="ASO40" s="46"/>
      <c r="ASP40" s="46"/>
      <c r="ASQ40" s="46"/>
      <c r="ASR40" s="46"/>
      <c r="ASS40" s="46"/>
      <c r="AST40" s="46"/>
      <c r="ASU40" s="46"/>
      <c r="ASV40" s="46"/>
      <c r="ASW40" s="46"/>
      <c r="ASX40" s="46"/>
      <c r="ASY40" s="46"/>
      <c r="ASZ40" s="46"/>
      <c r="ATA40" s="46"/>
      <c r="ATB40" s="46"/>
      <c r="ATC40" s="46"/>
      <c r="ATD40" s="46"/>
      <c r="ATE40" s="46"/>
      <c r="ATF40" s="46"/>
      <c r="ATG40" s="46"/>
      <c r="ATH40" s="46"/>
      <c r="ATI40" s="46"/>
      <c r="ATJ40" s="46"/>
      <c r="ATK40" s="46"/>
      <c r="ATL40" s="46"/>
      <c r="ATM40" s="46"/>
      <c r="ATN40" s="46"/>
      <c r="ATO40" s="46"/>
      <c r="ATP40" s="46"/>
      <c r="ATQ40" s="46"/>
      <c r="ATR40" s="46"/>
      <c r="ATS40" s="46"/>
      <c r="ATT40" s="46"/>
      <c r="ATU40" s="46"/>
      <c r="ATV40" s="46"/>
      <c r="ATW40" s="46"/>
      <c r="ATX40" s="46"/>
      <c r="ATY40" s="46"/>
      <c r="ATZ40" s="46"/>
      <c r="AUA40" s="46"/>
      <c r="AUB40" s="46"/>
      <c r="AUC40" s="46"/>
      <c r="AUD40" s="46"/>
      <c r="AUE40" s="46"/>
      <c r="AUF40" s="46"/>
      <c r="AUG40" s="46"/>
      <c r="AUH40" s="46"/>
      <c r="AUI40" s="46"/>
      <c r="AUJ40" s="46"/>
      <c r="AUK40" s="46"/>
      <c r="AUL40" s="46"/>
      <c r="AUM40" s="46"/>
      <c r="AUN40" s="46"/>
      <c r="AUO40" s="46"/>
      <c r="AUP40" s="46"/>
      <c r="AUQ40" s="46"/>
      <c r="AUR40" s="46"/>
      <c r="AUS40" s="46"/>
      <c r="AUT40" s="46"/>
      <c r="AUU40" s="46"/>
      <c r="AUV40" s="46"/>
      <c r="AUW40" s="46"/>
      <c r="AUX40" s="46"/>
      <c r="AUY40" s="46"/>
      <c r="AUZ40" s="46"/>
      <c r="AVA40" s="46"/>
      <c r="AVB40" s="46"/>
      <c r="AVC40" s="46"/>
      <c r="AVD40" s="46"/>
      <c r="AVE40" s="46"/>
      <c r="AVF40" s="46"/>
      <c r="AVG40" s="46"/>
      <c r="AVH40" s="46"/>
      <c r="AVI40" s="46"/>
      <c r="AVJ40" s="46"/>
      <c r="AVK40" s="46"/>
      <c r="AVL40" s="46"/>
      <c r="AVM40" s="46"/>
      <c r="AVN40" s="46"/>
      <c r="AVO40" s="46"/>
      <c r="AVP40" s="46"/>
      <c r="AVQ40" s="46"/>
      <c r="AVR40" s="46"/>
      <c r="AVS40" s="46"/>
      <c r="AVT40" s="46"/>
      <c r="AVU40" s="46"/>
      <c r="AVV40" s="46"/>
      <c r="AVW40" s="46"/>
      <c r="AVX40" s="46"/>
      <c r="AVY40" s="46"/>
      <c r="AVZ40" s="46"/>
      <c r="AWA40" s="46"/>
      <c r="AWB40" s="46"/>
      <c r="AWC40" s="46"/>
      <c r="AWD40" s="46"/>
      <c r="AWE40" s="46"/>
      <c r="AWF40" s="46"/>
      <c r="AWG40" s="46"/>
      <c r="AWH40" s="46"/>
      <c r="AWI40" s="46"/>
      <c r="AWJ40" s="46"/>
      <c r="AWK40" s="46"/>
      <c r="AWL40" s="46"/>
      <c r="AWM40" s="46"/>
      <c r="AWN40" s="46"/>
      <c r="AWO40" s="46"/>
      <c r="AWP40" s="46"/>
      <c r="AWQ40" s="46"/>
      <c r="AWR40" s="46"/>
      <c r="AWS40" s="46"/>
      <c r="AWT40" s="46"/>
      <c r="AWU40" s="46"/>
      <c r="AWV40" s="46"/>
      <c r="AWW40" s="46"/>
      <c r="AWX40" s="46"/>
      <c r="AWY40" s="46"/>
      <c r="AWZ40" s="46"/>
      <c r="AXA40" s="46"/>
      <c r="AXB40" s="46"/>
      <c r="AXC40" s="46"/>
      <c r="AXD40" s="46"/>
      <c r="AXE40" s="46"/>
      <c r="AXF40" s="46"/>
      <c r="AXG40" s="46"/>
      <c r="AXH40" s="46"/>
      <c r="AXI40" s="46"/>
      <c r="AXJ40" s="46"/>
      <c r="AXK40" s="46"/>
      <c r="AXL40" s="46"/>
      <c r="AXM40" s="46"/>
      <c r="AXN40" s="46"/>
      <c r="AXO40" s="46"/>
      <c r="AXP40" s="46"/>
      <c r="AXQ40" s="46"/>
      <c r="AXR40" s="46"/>
      <c r="AXS40" s="46"/>
      <c r="AXT40" s="46"/>
      <c r="AXU40" s="46"/>
      <c r="AXV40" s="46"/>
      <c r="AXW40" s="46"/>
      <c r="AXX40" s="46"/>
      <c r="AXY40" s="46"/>
      <c r="AXZ40" s="46"/>
      <c r="AYA40" s="46"/>
      <c r="AYB40" s="46"/>
      <c r="AYC40" s="46"/>
      <c r="AYD40" s="46"/>
      <c r="AYE40" s="46"/>
      <c r="AYF40" s="46"/>
      <c r="AYG40" s="46"/>
      <c r="AYH40" s="46"/>
      <c r="AYI40" s="46"/>
      <c r="AYJ40" s="46"/>
      <c r="AYK40" s="46"/>
      <c r="AYL40" s="46"/>
      <c r="AYM40" s="46"/>
      <c r="AYN40" s="46"/>
      <c r="AYO40" s="46"/>
      <c r="AYP40" s="46"/>
      <c r="AYQ40" s="46"/>
      <c r="AYR40" s="46"/>
      <c r="AYS40" s="46"/>
      <c r="AYT40" s="46"/>
      <c r="AYU40" s="46"/>
      <c r="AYV40" s="46"/>
      <c r="AYW40" s="46"/>
      <c r="AYX40" s="46"/>
      <c r="AYY40" s="46"/>
      <c r="AYZ40" s="46"/>
      <c r="AZA40" s="46"/>
      <c r="AZB40" s="46"/>
      <c r="AZC40" s="46"/>
      <c r="AZD40" s="46"/>
      <c r="AZE40" s="46"/>
      <c r="AZF40" s="46"/>
      <c r="AZG40" s="46"/>
      <c r="AZH40" s="46"/>
      <c r="AZI40" s="46"/>
      <c r="AZJ40" s="46"/>
      <c r="AZK40" s="46"/>
      <c r="AZL40" s="46"/>
      <c r="AZM40" s="46"/>
      <c r="AZN40" s="46"/>
      <c r="AZO40" s="46"/>
      <c r="AZP40" s="46"/>
      <c r="AZQ40" s="46"/>
      <c r="AZR40" s="46"/>
      <c r="AZS40" s="46"/>
      <c r="AZT40" s="46"/>
      <c r="AZU40" s="46"/>
      <c r="AZV40" s="46"/>
      <c r="AZW40" s="46"/>
      <c r="AZX40" s="46"/>
      <c r="AZY40" s="46"/>
      <c r="AZZ40" s="46"/>
      <c r="BAA40" s="46"/>
      <c r="BAB40" s="46"/>
      <c r="BAC40" s="46"/>
      <c r="BAD40" s="46"/>
      <c r="BAE40" s="46"/>
      <c r="BAF40" s="46"/>
      <c r="BAG40" s="46"/>
      <c r="BAH40" s="46"/>
      <c r="BAI40" s="46"/>
      <c r="BAJ40" s="46"/>
      <c r="BAK40" s="46"/>
      <c r="BAL40" s="46"/>
      <c r="BAM40" s="46"/>
      <c r="BAN40" s="46"/>
      <c r="BAO40" s="46"/>
      <c r="BAP40" s="46"/>
      <c r="BAQ40" s="46"/>
      <c r="BAR40" s="46"/>
      <c r="BAS40" s="46"/>
      <c r="BAT40" s="46"/>
      <c r="BAU40" s="46"/>
      <c r="BAV40" s="46"/>
      <c r="BAW40" s="46"/>
      <c r="BAX40" s="46"/>
      <c r="BAY40" s="46"/>
      <c r="BAZ40" s="46"/>
      <c r="BBA40" s="46"/>
      <c r="BBB40" s="46"/>
      <c r="BBC40" s="46"/>
      <c r="BBD40" s="46"/>
      <c r="BBE40" s="46"/>
      <c r="BBF40" s="46"/>
      <c r="BBG40" s="46"/>
      <c r="BBH40" s="46"/>
      <c r="BBI40" s="46"/>
      <c r="BBJ40" s="46"/>
      <c r="BBK40" s="46"/>
      <c r="BBL40" s="46"/>
      <c r="BBM40" s="46"/>
      <c r="BBN40" s="46"/>
      <c r="BBO40" s="46"/>
      <c r="BBP40" s="46"/>
      <c r="BBQ40" s="46"/>
      <c r="BBR40" s="46"/>
      <c r="BBS40" s="46"/>
      <c r="BBT40" s="46"/>
      <c r="BBU40" s="46"/>
      <c r="BBV40" s="46"/>
      <c r="BBW40" s="46"/>
      <c r="BBX40" s="46"/>
      <c r="BBY40" s="46"/>
      <c r="BBZ40" s="46"/>
      <c r="BCA40" s="46"/>
      <c r="BCB40" s="46"/>
      <c r="BCC40" s="46"/>
      <c r="BCD40" s="46"/>
      <c r="BCE40" s="46"/>
      <c r="BCF40" s="46"/>
      <c r="BCG40" s="46"/>
      <c r="BCH40" s="46"/>
      <c r="BCI40" s="46"/>
      <c r="BCJ40" s="46"/>
      <c r="BCK40" s="46"/>
      <c r="BCL40" s="46"/>
      <c r="BCM40" s="46"/>
      <c r="BCN40" s="46"/>
      <c r="BCO40" s="46"/>
      <c r="BCP40" s="46"/>
      <c r="BCQ40" s="46"/>
      <c r="BCR40" s="46"/>
      <c r="BCS40" s="46"/>
      <c r="BCT40" s="46"/>
      <c r="BCU40" s="46"/>
      <c r="BCV40" s="46"/>
      <c r="BCW40" s="46"/>
      <c r="BCX40" s="46"/>
      <c r="BCY40" s="46"/>
      <c r="BCZ40" s="46"/>
      <c r="BDA40" s="46"/>
      <c r="BDB40" s="46"/>
      <c r="BDC40" s="46"/>
      <c r="BDD40" s="46"/>
      <c r="BDE40" s="46"/>
      <c r="BDF40" s="46"/>
      <c r="BDG40" s="46"/>
      <c r="BDH40" s="46"/>
      <c r="BDI40" s="46"/>
      <c r="BDJ40" s="46"/>
      <c r="BDK40" s="46"/>
      <c r="BDL40" s="46"/>
      <c r="BDM40" s="46"/>
      <c r="BDN40" s="46"/>
      <c r="BDO40" s="46"/>
      <c r="BDP40" s="46"/>
      <c r="BDQ40" s="46"/>
      <c r="BDR40" s="46"/>
      <c r="BDS40" s="46"/>
      <c r="BDT40" s="46"/>
      <c r="BDU40" s="46"/>
      <c r="BDV40" s="46"/>
      <c r="BDW40" s="46"/>
      <c r="BDX40" s="46"/>
      <c r="BDY40" s="46"/>
      <c r="BDZ40" s="46"/>
      <c r="BEA40" s="46"/>
      <c r="BEB40" s="46"/>
      <c r="BEC40" s="46"/>
      <c r="BED40" s="46"/>
      <c r="BEE40" s="46"/>
      <c r="BEF40" s="46"/>
      <c r="BEG40" s="46"/>
      <c r="BEH40" s="46"/>
      <c r="BEI40" s="46"/>
      <c r="BEJ40" s="46"/>
      <c r="BEK40" s="46"/>
      <c r="BEL40" s="46"/>
      <c r="BEM40" s="46"/>
      <c r="BEN40" s="46"/>
      <c r="BEO40" s="46"/>
      <c r="BEP40" s="46"/>
      <c r="BEQ40" s="46"/>
      <c r="BER40" s="46"/>
      <c r="BES40" s="46"/>
      <c r="BET40" s="46"/>
      <c r="BEU40" s="46"/>
      <c r="BEV40" s="46"/>
      <c r="BEW40" s="46"/>
      <c r="BEX40" s="46"/>
      <c r="BEY40" s="46"/>
      <c r="BEZ40" s="46"/>
      <c r="BFA40" s="46"/>
      <c r="BFB40" s="46"/>
      <c r="BFC40" s="46"/>
      <c r="BFD40" s="46"/>
      <c r="BFE40" s="46"/>
      <c r="BFF40" s="46"/>
      <c r="BFG40" s="46"/>
      <c r="BFH40" s="46"/>
      <c r="BFI40" s="46"/>
      <c r="BFJ40" s="46"/>
      <c r="BFK40" s="46"/>
      <c r="BFL40" s="46"/>
      <c r="BFM40" s="46"/>
      <c r="BFN40" s="46"/>
      <c r="BFO40" s="46"/>
      <c r="BFP40" s="46"/>
      <c r="BFQ40" s="46"/>
      <c r="BFR40" s="46"/>
      <c r="BFS40" s="46"/>
      <c r="BFT40" s="46"/>
      <c r="BFU40" s="46"/>
      <c r="BFV40" s="46"/>
      <c r="BFW40" s="46"/>
      <c r="BFX40" s="46"/>
      <c r="BFY40" s="46"/>
      <c r="BFZ40" s="46"/>
      <c r="BGA40" s="46"/>
      <c r="BGB40" s="46"/>
      <c r="BGC40" s="46"/>
      <c r="BGD40" s="46"/>
      <c r="BGE40" s="46"/>
      <c r="BGF40" s="46"/>
      <c r="BGG40" s="46"/>
      <c r="BGH40" s="46"/>
      <c r="BGI40" s="46"/>
      <c r="BGJ40" s="46"/>
      <c r="BGK40" s="46"/>
      <c r="BGL40" s="46"/>
      <c r="BGM40" s="46"/>
      <c r="BGN40" s="46"/>
      <c r="BGO40" s="46"/>
      <c r="BGP40" s="46"/>
      <c r="BGQ40" s="46"/>
      <c r="BGR40" s="46"/>
      <c r="BGS40" s="46"/>
      <c r="BGT40" s="46"/>
      <c r="BGU40" s="46"/>
      <c r="BGV40" s="46"/>
      <c r="BGW40" s="46"/>
      <c r="BGX40" s="46"/>
      <c r="BGY40" s="46"/>
      <c r="BGZ40" s="46"/>
      <c r="BHA40" s="46"/>
      <c r="BHB40" s="46"/>
      <c r="BHC40" s="46"/>
      <c r="BHD40" s="46"/>
      <c r="BHE40" s="46"/>
      <c r="BHF40" s="46"/>
      <c r="BHG40" s="46"/>
      <c r="BHH40" s="46"/>
      <c r="BHI40" s="46"/>
      <c r="BHJ40" s="46"/>
      <c r="BHK40" s="46"/>
      <c r="BHL40" s="46"/>
      <c r="BHM40" s="46"/>
      <c r="BHN40" s="46"/>
      <c r="BHO40" s="46"/>
      <c r="BHP40" s="46"/>
      <c r="BHQ40" s="46"/>
      <c r="BHR40" s="46"/>
      <c r="BHS40" s="46"/>
      <c r="BHT40" s="46"/>
      <c r="BHU40" s="46"/>
      <c r="BHV40" s="46"/>
      <c r="BHW40" s="46"/>
      <c r="BHX40" s="46"/>
      <c r="BHY40" s="46"/>
      <c r="BHZ40" s="46"/>
      <c r="BIA40" s="46"/>
      <c r="BIB40" s="46"/>
      <c r="BIC40" s="46"/>
      <c r="BID40" s="46"/>
      <c r="BIE40" s="46"/>
      <c r="BIF40" s="46"/>
      <c r="BIG40" s="46"/>
      <c r="BIH40" s="46"/>
      <c r="BII40" s="46"/>
      <c r="BIJ40" s="46"/>
      <c r="BIK40" s="46"/>
      <c r="BIL40" s="46"/>
      <c r="BIM40" s="46"/>
      <c r="BIN40" s="46"/>
      <c r="BIO40" s="46"/>
      <c r="BIP40" s="46"/>
      <c r="BIQ40" s="46"/>
      <c r="BIR40" s="46"/>
      <c r="BIS40" s="46"/>
      <c r="BIT40" s="46"/>
      <c r="BIU40" s="46"/>
      <c r="BIV40" s="46"/>
      <c r="BIW40" s="46"/>
      <c r="BIX40" s="46"/>
      <c r="BIY40" s="46"/>
      <c r="BIZ40" s="46"/>
      <c r="BJA40" s="46"/>
      <c r="BJB40" s="46"/>
      <c r="BJC40" s="46"/>
      <c r="BJD40" s="46"/>
      <c r="BJE40" s="46"/>
      <c r="BJF40" s="46"/>
      <c r="BJG40" s="46"/>
      <c r="BJH40" s="46"/>
      <c r="BJI40" s="46"/>
      <c r="BJJ40" s="46"/>
      <c r="BJK40" s="46"/>
      <c r="BJL40" s="46"/>
      <c r="BJM40" s="46"/>
      <c r="BJN40" s="46"/>
      <c r="BJO40" s="46"/>
      <c r="BJP40" s="46"/>
      <c r="BJQ40" s="46"/>
      <c r="BJR40" s="46"/>
      <c r="BJS40" s="46"/>
      <c r="BJT40" s="46"/>
      <c r="BJU40" s="46"/>
      <c r="BJV40" s="46"/>
      <c r="BJW40" s="46"/>
      <c r="BJX40" s="46"/>
      <c r="BJY40" s="46"/>
      <c r="BJZ40" s="46"/>
      <c r="BKA40" s="46"/>
      <c r="BKB40" s="46"/>
      <c r="BKC40" s="46"/>
      <c r="BKD40" s="46"/>
      <c r="BKE40" s="46"/>
      <c r="BKF40" s="46"/>
      <c r="BKG40" s="46"/>
      <c r="BKH40" s="46"/>
      <c r="BKI40" s="46"/>
      <c r="BKJ40" s="46"/>
      <c r="BKK40" s="46"/>
      <c r="BKL40" s="46"/>
      <c r="BKM40" s="46"/>
      <c r="BKN40" s="46"/>
      <c r="BKO40" s="46"/>
      <c r="BKP40" s="46"/>
      <c r="BKQ40" s="46"/>
      <c r="BKR40" s="46"/>
      <c r="BKS40" s="46"/>
      <c r="BKT40" s="46"/>
      <c r="BKU40" s="46"/>
      <c r="BKV40" s="46"/>
      <c r="BKW40" s="46"/>
      <c r="BKX40" s="46"/>
      <c r="BKY40" s="46"/>
      <c r="BKZ40" s="46"/>
      <c r="BLA40" s="46"/>
      <c r="BLB40" s="46"/>
      <c r="BLC40" s="46"/>
      <c r="BLD40" s="46"/>
      <c r="BLE40" s="46"/>
      <c r="BLF40" s="46"/>
      <c r="BLG40" s="46"/>
      <c r="BLH40" s="46"/>
      <c r="BLI40" s="46"/>
      <c r="BLJ40" s="46"/>
      <c r="BLK40" s="46"/>
      <c r="BLL40" s="46"/>
      <c r="BLM40" s="46"/>
      <c r="BLN40" s="46"/>
      <c r="BLO40" s="46"/>
      <c r="BLP40" s="46"/>
      <c r="BLQ40" s="46"/>
      <c r="BLR40" s="46"/>
      <c r="BLS40" s="46"/>
      <c r="BLT40" s="46"/>
      <c r="BLU40" s="46"/>
      <c r="BLV40" s="46"/>
      <c r="BLW40" s="46"/>
      <c r="BLX40" s="46"/>
      <c r="BLY40" s="46"/>
      <c r="BLZ40" s="46"/>
      <c r="BMA40" s="46"/>
      <c r="BMB40" s="46"/>
      <c r="BMC40" s="46"/>
      <c r="BMD40" s="46"/>
      <c r="BME40" s="46"/>
      <c r="BMF40" s="46"/>
      <c r="BMG40" s="46"/>
      <c r="BMH40" s="46"/>
      <c r="BMI40" s="46"/>
      <c r="BMJ40" s="46"/>
      <c r="BMK40" s="46"/>
      <c r="BML40" s="46"/>
      <c r="BMM40" s="46"/>
      <c r="BMN40" s="46"/>
      <c r="BMO40" s="46"/>
      <c r="BMP40" s="46"/>
      <c r="BMQ40" s="46"/>
      <c r="BMR40" s="46"/>
      <c r="BMS40" s="46"/>
      <c r="BMT40" s="46"/>
      <c r="BMU40" s="46"/>
      <c r="BMV40" s="46"/>
      <c r="BMW40" s="46"/>
      <c r="BMX40" s="46"/>
      <c r="BMY40" s="46"/>
      <c r="BMZ40" s="46"/>
      <c r="BNA40" s="46"/>
      <c r="BNB40" s="46"/>
      <c r="BNC40" s="46"/>
      <c r="BND40" s="46"/>
      <c r="BNE40" s="46"/>
      <c r="BNF40" s="46"/>
      <c r="BNG40" s="46"/>
      <c r="BNH40" s="46"/>
      <c r="BNI40" s="46"/>
      <c r="BNJ40" s="46"/>
      <c r="BNK40" s="46"/>
      <c r="BNL40" s="46"/>
      <c r="BNM40" s="46"/>
      <c r="BNN40" s="46"/>
      <c r="BNO40" s="46"/>
      <c r="BNP40" s="46"/>
      <c r="BNQ40" s="46"/>
      <c r="BNR40" s="46"/>
      <c r="BNS40" s="46"/>
      <c r="BNT40" s="46"/>
      <c r="BNU40" s="46"/>
      <c r="BNV40" s="46"/>
      <c r="BNW40" s="46"/>
      <c r="BNX40" s="46"/>
      <c r="BNY40" s="46"/>
      <c r="BNZ40" s="46"/>
      <c r="BOA40" s="46"/>
      <c r="BOB40" s="46"/>
      <c r="BOC40" s="46"/>
      <c r="BOD40" s="46"/>
      <c r="BOE40" s="46"/>
      <c r="BOF40" s="46"/>
      <c r="BOG40" s="46"/>
      <c r="BOH40" s="46"/>
      <c r="BOI40" s="46"/>
      <c r="BOJ40" s="46"/>
      <c r="BOK40" s="46"/>
      <c r="BOL40" s="46"/>
      <c r="BOM40" s="46"/>
      <c r="BON40" s="46"/>
      <c r="BOO40" s="46"/>
      <c r="BOP40" s="46"/>
      <c r="BOQ40" s="46"/>
      <c r="BOR40" s="46"/>
      <c r="BOS40" s="46"/>
      <c r="BOT40" s="46"/>
      <c r="BOU40" s="46"/>
      <c r="BOV40" s="46"/>
      <c r="BOW40" s="46"/>
      <c r="BOX40" s="46"/>
      <c r="BOY40" s="46"/>
      <c r="BOZ40" s="46"/>
      <c r="BPA40" s="46"/>
      <c r="BPB40" s="46"/>
      <c r="BPC40" s="46"/>
      <c r="BPD40" s="46"/>
      <c r="BPE40" s="46"/>
      <c r="BPF40" s="46"/>
      <c r="BPG40" s="46"/>
      <c r="BPH40" s="46"/>
      <c r="BPI40" s="46"/>
      <c r="BPJ40" s="46"/>
      <c r="BPK40" s="46"/>
      <c r="BPL40" s="46"/>
      <c r="BPM40" s="46"/>
      <c r="BPN40" s="46"/>
      <c r="BPO40" s="46"/>
      <c r="BPP40" s="46"/>
      <c r="BPQ40" s="46"/>
      <c r="BPR40" s="46"/>
      <c r="BPS40" s="46"/>
      <c r="BPT40" s="46"/>
      <c r="BPU40" s="46"/>
      <c r="BPV40" s="46"/>
      <c r="BPW40" s="46"/>
      <c r="BPX40" s="46"/>
      <c r="BPY40" s="46"/>
      <c r="BPZ40" s="46"/>
      <c r="BQA40" s="46"/>
      <c r="BQB40" s="46"/>
      <c r="BQC40" s="46"/>
      <c r="BQD40" s="46"/>
      <c r="BQE40" s="46"/>
      <c r="BQF40" s="46"/>
      <c r="BQG40" s="46"/>
      <c r="BQH40" s="46"/>
      <c r="BQI40" s="46"/>
      <c r="BQJ40" s="46"/>
      <c r="BQK40" s="46"/>
      <c r="BQL40" s="46"/>
      <c r="BQM40" s="46"/>
      <c r="BQN40" s="46"/>
      <c r="BQO40" s="46"/>
      <c r="BQP40" s="46"/>
      <c r="BQQ40" s="46"/>
      <c r="BQR40" s="46"/>
      <c r="BQS40" s="46"/>
      <c r="BQT40" s="46"/>
      <c r="BQU40" s="46"/>
      <c r="BQV40" s="46"/>
      <c r="BQW40" s="46"/>
      <c r="BQX40" s="46"/>
      <c r="BQY40" s="46"/>
      <c r="BQZ40" s="46"/>
      <c r="BRA40" s="46"/>
      <c r="BRB40" s="46"/>
      <c r="BRC40" s="46"/>
      <c r="BRD40" s="46"/>
      <c r="BRE40" s="46"/>
      <c r="BRF40" s="46"/>
      <c r="BRG40" s="46"/>
      <c r="BRH40" s="46"/>
      <c r="BRI40" s="46"/>
      <c r="BRJ40" s="46"/>
      <c r="BRK40" s="46"/>
      <c r="BRL40" s="46"/>
      <c r="BRM40" s="46"/>
      <c r="BRN40" s="46"/>
      <c r="BRO40" s="46"/>
      <c r="BRP40" s="46"/>
      <c r="BRQ40" s="46"/>
      <c r="BRR40" s="46"/>
      <c r="BRS40" s="46"/>
      <c r="BRT40" s="46"/>
      <c r="BRU40" s="46"/>
      <c r="BRV40" s="46"/>
      <c r="BRW40" s="46"/>
      <c r="BRX40" s="46"/>
      <c r="BRY40" s="46"/>
      <c r="BRZ40" s="46"/>
      <c r="BSA40" s="46"/>
      <c r="BSB40" s="46"/>
      <c r="BSC40" s="46"/>
      <c r="BSD40" s="46"/>
      <c r="BSE40" s="46"/>
      <c r="BSF40" s="46"/>
      <c r="BSG40" s="46"/>
      <c r="BSH40" s="46"/>
      <c r="BSI40" s="46"/>
      <c r="BSJ40" s="46"/>
      <c r="BSK40" s="46"/>
      <c r="BSL40" s="46"/>
      <c r="BSM40" s="46"/>
      <c r="BSN40" s="46"/>
      <c r="BSO40" s="46"/>
      <c r="BSP40" s="46"/>
      <c r="BSQ40" s="46"/>
      <c r="BSR40" s="46"/>
      <c r="BSS40" s="46"/>
      <c r="BST40" s="46"/>
      <c r="BSU40" s="46"/>
      <c r="BSV40" s="46"/>
      <c r="BSW40" s="46"/>
      <c r="BSX40" s="46"/>
      <c r="BSY40" s="46"/>
      <c r="BSZ40" s="46"/>
      <c r="BTA40" s="46"/>
      <c r="BTB40" s="46"/>
      <c r="BTC40" s="46"/>
      <c r="BTD40" s="46"/>
      <c r="BTE40" s="46"/>
      <c r="BTF40" s="46"/>
      <c r="BTG40" s="46"/>
      <c r="BTH40" s="46"/>
      <c r="BTI40" s="46"/>
      <c r="BTJ40" s="46"/>
      <c r="BTK40" s="46"/>
      <c r="BTL40" s="46"/>
      <c r="BTM40" s="46"/>
      <c r="BTN40" s="46"/>
      <c r="BTO40" s="46"/>
      <c r="BTP40" s="46"/>
      <c r="BTQ40" s="46"/>
      <c r="BTR40" s="46"/>
      <c r="BTS40" s="46"/>
      <c r="BTT40" s="46"/>
      <c r="BTU40" s="46"/>
      <c r="BTV40" s="46"/>
      <c r="BTW40" s="46"/>
      <c r="BTX40" s="46"/>
      <c r="BTY40" s="46"/>
      <c r="BTZ40" s="46"/>
      <c r="BUA40" s="46"/>
      <c r="BUB40" s="46"/>
      <c r="BUC40" s="46"/>
      <c r="BUD40" s="46"/>
      <c r="BUE40" s="46"/>
      <c r="BUF40" s="46"/>
      <c r="BUG40" s="46"/>
      <c r="BUH40" s="46"/>
      <c r="BUI40" s="46"/>
      <c r="BUJ40" s="46"/>
      <c r="BUK40" s="46"/>
      <c r="BUL40" s="46"/>
      <c r="BUM40" s="46"/>
      <c r="BUN40" s="46"/>
      <c r="BUO40" s="46"/>
      <c r="BUP40" s="46"/>
      <c r="BUQ40" s="46"/>
      <c r="BUR40" s="46"/>
      <c r="BUS40" s="46"/>
      <c r="BUT40" s="46"/>
      <c r="BUU40" s="46"/>
      <c r="BUV40" s="46"/>
      <c r="BUW40" s="46"/>
      <c r="BUX40" s="46"/>
      <c r="BUY40" s="46"/>
      <c r="BUZ40" s="46"/>
      <c r="BVA40" s="46"/>
      <c r="BVB40" s="46"/>
      <c r="BVC40" s="46"/>
      <c r="BVD40" s="46"/>
      <c r="BVE40" s="46"/>
      <c r="BVF40" s="46"/>
      <c r="BVG40" s="46"/>
      <c r="BVH40" s="46"/>
      <c r="BVI40" s="46"/>
      <c r="BVJ40" s="46"/>
      <c r="BVK40" s="46"/>
      <c r="BVL40" s="46"/>
      <c r="BVM40" s="46"/>
      <c r="BVN40" s="46"/>
      <c r="BVO40" s="46"/>
      <c r="BVP40" s="46"/>
      <c r="BVQ40" s="46"/>
      <c r="BVR40" s="46"/>
      <c r="BVS40" s="46"/>
      <c r="BVT40" s="46"/>
      <c r="BVU40" s="46"/>
      <c r="BVV40" s="46"/>
      <c r="BVW40" s="46"/>
      <c r="BVX40" s="46"/>
      <c r="BVY40" s="46"/>
      <c r="BVZ40" s="46"/>
      <c r="BWA40" s="46"/>
      <c r="BWB40" s="46"/>
      <c r="BWC40" s="46"/>
      <c r="BWD40" s="46"/>
      <c r="BWE40" s="46"/>
      <c r="BWF40" s="46"/>
      <c r="BWG40" s="46"/>
      <c r="BWH40" s="46"/>
      <c r="BWI40" s="46"/>
      <c r="BWJ40" s="46"/>
      <c r="BWK40" s="46"/>
      <c r="BWL40" s="46"/>
      <c r="BWM40" s="46"/>
      <c r="BWN40" s="46"/>
      <c r="BWO40" s="46"/>
      <c r="BWP40" s="46"/>
      <c r="BWQ40" s="46"/>
      <c r="BWR40" s="46"/>
      <c r="BWS40" s="46"/>
      <c r="BWT40" s="46"/>
      <c r="BWU40" s="46"/>
      <c r="BWV40" s="46"/>
      <c r="BWW40" s="46"/>
      <c r="BWX40" s="46"/>
      <c r="BWY40" s="46"/>
      <c r="BWZ40" s="46"/>
      <c r="BXA40" s="46"/>
      <c r="BXB40" s="46"/>
      <c r="BXC40" s="46"/>
      <c r="BXD40" s="46"/>
      <c r="BXE40" s="46"/>
      <c r="BXF40" s="46"/>
      <c r="BXG40" s="46"/>
      <c r="BXH40" s="46"/>
      <c r="BXI40" s="46"/>
      <c r="BXJ40" s="46"/>
      <c r="BXK40" s="46"/>
      <c r="BXL40" s="46"/>
      <c r="BXM40" s="46"/>
      <c r="BXN40" s="46"/>
      <c r="BXO40" s="46"/>
      <c r="BXP40" s="46"/>
      <c r="BXQ40" s="46"/>
      <c r="BXR40" s="46"/>
      <c r="BXS40" s="46"/>
      <c r="BXT40" s="46"/>
      <c r="BXU40" s="46"/>
      <c r="BXV40" s="46"/>
      <c r="BXW40" s="46"/>
      <c r="BXX40" s="46"/>
      <c r="BXY40" s="46"/>
      <c r="BXZ40" s="46"/>
      <c r="BYA40" s="46"/>
      <c r="BYB40" s="46"/>
      <c r="BYC40" s="46"/>
      <c r="BYD40" s="46"/>
      <c r="BYE40" s="46"/>
      <c r="BYF40" s="46"/>
      <c r="BYG40" s="46"/>
      <c r="BYH40" s="46"/>
      <c r="BYI40" s="46"/>
      <c r="BYJ40" s="46"/>
      <c r="BYK40" s="46"/>
      <c r="BYL40" s="46"/>
      <c r="BYM40" s="46"/>
      <c r="BYN40" s="46"/>
      <c r="BYO40" s="46"/>
      <c r="BYP40" s="46"/>
      <c r="BYQ40" s="46"/>
      <c r="BYR40" s="46"/>
      <c r="BYS40" s="46"/>
      <c r="BYT40" s="46"/>
      <c r="BYU40" s="46"/>
      <c r="BYV40" s="46"/>
      <c r="BYW40" s="46"/>
      <c r="BYX40" s="46"/>
      <c r="BYY40" s="46"/>
      <c r="BYZ40" s="46"/>
      <c r="BZA40" s="46"/>
      <c r="BZB40" s="46"/>
      <c r="BZC40" s="46"/>
      <c r="BZD40" s="46"/>
      <c r="BZE40" s="46"/>
      <c r="BZF40" s="46"/>
      <c r="BZG40" s="46"/>
      <c r="BZH40" s="46"/>
      <c r="BZI40" s="46"/>
      <c r="BZJ40" s="46"/>
      <c r="BZK40" s="46"/>
      <c r="BZL40" s="46"/>
      <c r="BZM40" s="46"/>
      <c r="BZN40" s="46"/>
      <c r="BZO40" s="46"/>
      <c r="BZP40" s="46"/>
      <c r="BZQ40" s="46"/>
      <c r="BZR40" s="46"/>
      <c r="BZS40" s="46"/>
      <c r="BZT40" s="46"/>
      <c r="BZU40" s="46"/>
      <c r="BZV40" s="46"/>
      <c r="BZW40" s="46"/>
      <c r="BZX40" s="46"/>
      <c r="BZY40" s="46"/>
      <c r="BZZ40" s="46"/>
      <c r="CAA40" s="46"/>
      <c r="CAB40" s="46"/>
      <c r="CAC40" s="46"/>
      <c r="CAD40" s="46"/>
      <c r="CAE40" s="46"/>
      <c r="CAF40" s="46"/>
      <c r="CAG40" s="46"/>
      <c r="CAH40" s="46"/>
      <c r="CAI40" s="46"/>
      <c r="CAJ40" s="46"/>
      <c r="CAK40" s="46"/>
      <c r="CAL40" s="46"/>
      <c r="CAM40" s="46"/>
      <c r="CAN40" s="46"/>
      <c r="CAO40" s="46"/>
      <c r="CAP40" s="46"/>
      <c r="CAQ40" s="46"/>
      <c r="CAR40" s="46"/>
      <c r="CAS40" s="46"/>
      <c r="CAT40" s="46"/>
      <c r="CAU40" s="46"/>
      <c r="CAV40" s="46"/>
      <c r="CAW40" s="46"/>
      <c r="CAX40" s="46"/>
      <c r="CAY40" s="46"/>
      <c r="CAZ40" s="46"/>
      <c r="CBA40" s="46"/>
      <c r="CBB40" s="46"/>
      <c r="CBC40" s="46"/>
      <c r="CBD40" s="46"/>
      <c r="CBE40" s="46"/>
      <c r="CBF40" s="46"/>
      <c r="CBG40" s="46"/>
      <c r="CBH40" s="46"/>
      <c r="CBI40" s="46"/>
      <c r="CBJ40" s="46"/>
      <c r="CBK40" s="46"/>
      <c r="CBL40" s="46"/>
      <c r="CBM40" s="46"/>
      <c r="CBN40" s="46"/>
      <c r="CBO40" s="46"/>
      <c r="CBP40" s="46"/>
      <c r="CBQ40" s="46"/>
      <c r="CBR40" s="46"/>
      <c r="CBS40" s="46"/>
      <c r="CBT40" s="46"/>
      <c r="CBU40" s="46"/>
      <c r="CBV40" s="46"/>
      <c r="CBW40" s="46"/>
      <c r="CBX40" s="46"/>
      <c r="CBY40" s="46"/>
      <c r="CBZ40" s="46"/>
      <c r="CCA40" s="46"/>
      <c r="CCB40" s="46"/>
      <c r="CCC40" s="46"/>
      <c r="CCD40" s="46"/>
      <c r="CCE40" s="46"/>
      <c r="CCF40" s="46"/>
      <c r="CCG40" s="46"/>
      <c r="CCH40" s="46"/>
      <c r="CCI40" s="46"/>
      <c r="CCJ40" s="46"/>
      <c r="CCK40" s="46"/>
      <c r="CCL40" s="46"/>
      <c r="CCM40" s="46"/>
      <c r="CCN40" s="46"/>
      <c r="CCO40" s="46"/>
      <c r="CCP40" s="46"/>
      <c r="CCQ40" s="46"/>
      <c r="CCR40" s="46"/>
      <c r="CCS40" s="46"/>
      <c r="CCT40" s="46"/>
      <c r="CCU40" s="46"/>
      <c r="CCV40" s="46"/>
      <c r="CCW40" s="46"/>
      <c r="CCX40" s="46"/>
      <c r="CCY40" s="46"/>
      <c r="CCZ40" s="46"/>
      <c r="CDA40" s="46"/>
      <c r="CDB40" s="46"/>
      <c r="CDC40" s="46"/>
      <c r="CDD40" s="46"/>
      <c r="CDE40" s="46"/>
      <c r="CDF40" s="46"/>
      <c r="CDG40" s="46"/>
      <c r="CDH40" s="46"/>
      <c r="CDI40" s="46"/>
      <c r="CDJ40" s="46"/>
      <c r="CDK40" s="46"/>
      <c r="CDL40" s="46"/>
      <c r="CDM40" s="46"/>
      <c r="CDN40" s="46"/>
      <c r="CDO40" s="46"/>
      <c r="CDP40" s="46"/>
      <c r="CDQ40" s="46"/>
      <c r="CDR40" s="46"/>
      <c r="CDS40" s="46"/>
      <c r="CDT40" s="46"/>
      <c r="CDU40" s="46"/>
      <c r="CDV40" s="46"/>
      <c r="CDW40" s="46"/>
      <c r="CDX40" s="46"/>
      <c r="CDY40" s="46"/>
      <c r="CDZ40" s="46"/>
      <c r="CEA40" s="46"/>
      <c r="CEB40" s="46"/>
      <c r="CEC40" s="46"/>
      <c r="CED40" s="46"/>
      <c r="CEE40" s="46"/>
      <c r="CEF40" s="46"/>
      <c r="CEG40" s="46"/>
      <c r="CEH40" s="46"/>
      <c r="CEI40" s="46"/>
      <c r="CEJ40" s="46"/>
      <c r="CEK40" s="46"/>
      <c r="CEL40" s="46"/>
      <c r="CEM40" s="46"/>
      <c r="CEN40" s="46"/>
      <c r="CEO40" s="46"/>
      <c r="CEP40" s="46"/>
      <c r="CEQ40" s="46"/>
      <c r="CER40" s="46"/>
      <c r="CES40" s="46"/>
      <c r="CET40" s="46"/>
      <c r="CEU40" s="46"/>
      <c r="CEV40" s="46"/>
      <c r="CEW40" s="46"/>
      <c r="CEX40" s="46"/>
      <c r="CEY40" s="46"/>
      <c r="CEZ40" s="46"/>
      <c r="CFA40" s="46"/>
      <c r="CFB40" s="46"/>
      <c r="CFC40" s="46"/>
      <c r="CFD40" s="46"/>
      <c r="CFE40" s="46"/>
      <c r="CFF40" s="46"/>
      <c r="CFG40" s="46"/>
      <c r="CFH40" s="46"/>
      <c r="CFI40" s="46"/>
      <c r="CFJ40" s="46"/>
      <c r="CFK40" s="46"/>
      <c r="CFL40" s="46"/>
      <c r="CFM40" s="46"/>
      <c r="CFN40" s="46"/>
      <c r="CFO40" s="46"/>
      <c r="CFP40" s="46"/>
      <c r="CFQ40" s="46"/>
      <c r="CFR40" s="46"/>
      <c r="CFS40" s="46"/>
      <c r="CFT40" s="46"/>
      <c r="CFU40" s="46"/>
      <c r="CFV40" s="46"/>
      <c r="CFW40" s="46"/>
      <c r="CFX40" s="46"/>
      <c r="CFY40" s="46"/>
      <c r="CFZ40" s="46"/>
      <c r="CGA40" s="46"/>
      <c r="CGB40" s="46"/>
      <c r="CGC40" s="46"/>
      <c r="CGD40" s="46"/>
      <c r="CGE40" s="46"/>
      <c r="CGF40" s="46"/>
      <c r="CGG40" s="46"/>
      <c r="CGH40" s="46"/>
      <c r="CGI40" s="46"/>
      <c r="CGJ40" s="46"/>
      <c r="CGK40" s="46"/>
      <c r="CGL40" s="46"/>
      <c r="CGM40" s="46"/>
      <c r="CGN40" s="46"/>
      <c r="CGO40" s="46"/>
      <c r="CGP40" s="46"/>
      <c r="CGQ40" s="46"/>
      <c r="CGR40" s="46"/>
      <c r="CGS40" s="46"/>
      <c r="CGT40" s="46"/>
      <c r="CGU40" s="46"/>
      <c r="CGV40" s="46"/>
      <c r="CGW40" s="46"/>
      <c r="CGX40" s="46"/>
      <c r="CGY40" s="46"/>
      <c r="CGZ40" s="46"/>
      <c r="CHA40" s="46"/>
      <c r="CHB40" s="46"/>
      <c r="CHC40" s="46"/>
      <c r="CHD40" s="46"/>
      <c r="CHE40" s="46"/>
    </row>
    <row r="41" spans="1:2241" s="47" customFormat="1" x14ac:dyDescent="0.25">
      <c r="A41" s="42"/>
      <c r="B41" s="103"/>
      <c r="C41" s="103"/>
      <c r="D41" s="103"/>
      <c r="E41" s="103"/>
      <c r="F41" s="42"/>
      <c r="G41" s="102"/>
      <c r="H41" s="42"/>
      <c r="I41" s="167"/>
      <c r="J41" s="166"/>
      <c r="K41" s="43"/>
      <c r="L41" s="166"/>
      <c r="M41" s="42"/>
      <c r="N41" s="108"/>
      <c r="O41" s="102"/>
      <c r="P41" s="42"/>
      <c r="Q41" s="42"/>
      <c r="R41" s="42"/>
      <c r="S41" s="42"/>
      <c r="T41" s="42"/>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8"/>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46"/>
      <c r="EP41" s="46"/>
      <c r="EQ41" s="46"/>
      <c r="ER41" s="46"/>
      <c r="ES41" s="46"/>
      <c r="ET41" s="46"/>
      <c r="EU41" s="46"/>
      <c r="EV41" s="46"/>
      <c r="EW41" s="46"/>
      <c r="EX41" s="46"/>
      <c r="EY41" s="46"/>
      <c r="EZ41" s="46"/>
      <c r="FA41" s="46"/>
      <c r="FB41" s="46"/>
      <c r="FC41" s="46"/>
      <c r="FD41" s="46"/>
      <c r="FE41" s="46"/>
      <c r="FF41" s="46"/>
      <c r="FG41" s="46"/>
      <c r="FH41" s="46"/>
      <c r="FI41" s="46"/>
      <c r="FJ41" s="46"/>
      <c r="FK41" s="46"/>
      <c r="FL41" s="46"/>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6"/>
      <c r="GK41" s="46"/>
      <c r="GL41" s="46"/>
      <c r="GM41" s="46"/>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6"/>
      <c r="HL41" s="46"/>
      <c r="HM41" s="46"/>
      <c r="HN41" s="46"/>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6"/>
      <c r="IM41" s="46"/>
      <c r="IN41" s="46"/>
      <c r="IO41" s="46"/>
      <c r="IP41" s="46"/>
      <c r="IQ41" s="46"/>
      <c r="IR41" s="46"/>
      <c r="IS41" s="46"/>
      <c r="IT41" s="46"/>
      <c r="IU41" s="46"/>
      <c r="IV41" s="46"/>
      <c r="IW41" s="46"/>
      <c r="IX41" s="46"/>
      <c r="IY41" s="46"/>
      <c r="IZ41" s="46"/>
      <c r="JA41" s="46"/>
      <c r="JB41" s="46"/>
      <c r="JC41" s="46"/>
      <c r="JD41" s="46"/>
      <c r="JE41" s="46"/>
      <c r="JF41" s="46"/>
      <c r="JG41" s="46"/>
      <c r="JH41" s="46"/>
      <c r="JI41" s="46"/>
      <c r="JJ41" s="46"/>
      <c r="JK41" s="46"/>
      <c r="JL41" s="46"/>
      <c r="JM41" s="46"/>
      <c r="JN41" s="46"/>
      <c r="JO41" s="46"/>
      <c r="JP41" s="46"/>
      <c r="JQ41" s="46"/>
      <c r="JR41" s="46"/>
      <c r="JS41" s="46"/>
      <c r="JT41" s="46"/>
      <c r="JU41" s="46"/>
      <c r="JV41" s="46"/>
      <c r="JW41" s="46"/>
      <c r="JX41" s="46"/>
      <c r="JY41" s="46"/>
      <c r="JZ41" s="46"/>
      <c r="KA41" s="46"/>
      <c r="KB41" s="46"/>
      <c r="KC41" s="46"/>
      <c r="KD41" s="46"/>
      <c r="KE41" s="46"/>
      <c r="KF41" s="46"/>
      <c r="KG41" s="46"/>
      <c r="KH41" s="46"/>
      <c r="KI41" s="46"/>
      <c r="KJ41" s="46"/>
      <c r="KK41" s="46"/>
      <c r="KL41" s="46"/>
      <c r="KM41" s="46"/>
      <c r="KN41" s="46"/>
      <c r="KO41" s="46"/>
      <c r="KP41" s="46"/>
      <c r="KQ41" s="46"/>
      <c r="KR41" s="46"/>
      <c r="KS41" s="46"/>
      <c r="KT41" s="46"/>
      <c r="KU41" s="46"/>
      <c r="KV41" s="46"/>
      <c r="KW41" s="46"/>
      <c r="KX41" s="46"/>
      <c r="KY41" s="46"/>
      <c r="KZ41" s="46"/>
      <c r="LA41" s="46"/>
      <c r="LB41" s="46"/>
      <c r="LC41" s="46"/>
      <c r="LD41" s="46"/>
      <c r="LE41" s="46"/>
      <c r="LF41" s="46"/>
      <c r="LG41" s="46"/>
      <c r="LH41" s="46"/>
      <c r="LI41" s="46"/>
      <c r="LJ41" s="46"/>
      <c r="LK41" s="46"/>
      <c r="LL41" s="46"/>
      <c r="LM41" s="46"/>
      <c r="LN41" s="46"/>
      <c r="LO41" s="46"/>
      <c r="LP41" s="46"/>
      <c r="LQ41" s="46"/>
      <c r="LR41" s="46"/>
      <c r="LS41" s="46"/>
      <c r="LT41" s="46"/>
      <c r="LU41" s="46"/>
      <c r="LV41" s="46"/>
      <c r="LW41" s="46"/>
      <c r="LX41" s="46"/>
      <c r="LY41" s="46"/>
      <c r="LZ41" s="46"/>
      <c r="MA41" s="46"/>
      <c r="MB41" s="46"/>
      <c r="MC41" s="46"/>
      <c r="MD41" s="46"/>
      <c r="ME41" s="46"/>
      <c r="MF41" s="46"/>
      <c r="MG41" s="46"/>
      <c r="MH41" s="46"/>
      <c r="MI41" s="46"/>
      <c r="MJ41" s="46"/>
      <c r="MK41" s="46"/>
      <c r="ML41" s="46"/>
      <c r="MM41" s="46"/>
      <c r="MN41" s="46"/>
      <c r="MO41" s="46"/>
      <c r="MP41" s="46"/>
      <c r="MQ41" s="46"/>
      <c r="MR41" s="46"/>
      <c r="MS41" s="46"/>
      <c r="MT41" s="46"/>
      <c r="MU41" s="46"/>
      <c r="MV41" s="46"/>
      <c r="MW41" s="46"/>
      <c r="MX41" s="46"/>
      <c r="MY41" s="46"/>
      <c r="MZ41" s="46"/>
      <c r="NA41" s="46"/>
      <c r="NB41" s="46"/>
      <c r="NC41" s="46"/>
      <c r="ND41" s="46"/>
      <c r="NE41" s="46"/>
      <c r="NF41" s="46"/>
      <c r="NG41" s="46"/>
      <c r="NH41" s="46"/>
      <c r="NI41" s="46"/>
      <c r="NJ41" s="46"/>
      <c r="NK41" s="46"/>
      <c r="NL41" s="46"/>
      <c r="NM41" s="46"/>
      <c r="NN41" s="46"/>
      <c r="NO41" s="46"/>
      <c r="NP41" s="46"/>
      <c r="NQ41" s="46"/>
      <c r="NR41" s="46"/>
      <c r="NS41" s="46"/>
      <c r="NT41" s="46"/>
      <c r="NU41" s="46"/>
      <c r="NV41" s="46"/>
      <c r="NW41" s="46"/>
      <c r="NX41" s="46"/>
      <c r="NY41" s="46"/>
      <c r="NZ41" s="46"/>
      <c r="OA41" s="46"/>
      <c r="OB41" s="46"/>
      <c r="OC41" s="46"/>
      <c r="OD41" s="46"/>
      <c r="OE41" s="46"/>
      <c r="OF41" s="46"/>
      <c r="OG41" s="46"/>
      <c r="OH41" s="46"/>
      <c r="OI41" s="46"/>
      <c r="OJ41" s="46"/>
      <c r="OK41" s="46"/>
      <c r="OL41" s="46"/>
      <c r="OM41" s="46"/>
      <c r="ON41" s="46"/>
      <c r="OO41" s="46"/>
      <c r="OP41" s="46"/>
      <c r="OQ41" s="46"/>
      <c r="OR41" s="46"/>
      <c r="OS41" s="46"/>
      <c r="OT41" s="46"/>
      <c r="OU41" s="46"/>
      <c r="OV41" s="46"/>
      <c r="OW41" s="46"/>
      <c r="OX41" s="46"/>
      <c r="OY41" s="46"/>
      <c r="OZ41" s="46"/>
      <c r="PA41" s="46"/>
      <c r="PB41" s="46"/>
      <c r="PC41" s="46"/>
      <c r="PD41" s="46"/>
      <c r="PE41" s="46"/>
      <c r="PF41" s="46"/>
      <c r="PG41" s="46"/>
      <c r="PH41" s="46"/>
      <c r="PI41" s="46"/>
      <c r="PJ41" s="46"/>
      <c r="PK41" s="46"/>
      <c r="PL41" s="46"/>
      <c r="PM41" s="46"/>
      <c r="PN41" s="46"/>
      <c r="PO41" s="46"/>
      <c r="PP41" s="46"/>
      <c r="PQ41" s="46"/>
      <c r="PR41" s="46"/>
      <c r="PS41" s="46"/>
      <c r="PT41" s="46"/>
      <c r="PU41" s="46"/>
      <c r="PV41" s="46"/>
      <c r="PW41" s="46"/>
      <c r="PX41" s="46"/>
      <c r="PY41" s="46"/>
      <c r="PZ41" s="46"/>
      <c r="QA41" s="46"/>
      <c r="QB41" s="46"/>
      <c r="QC41" s="46"/>
      <c r="QD41" s="46"/>
      <c r="QE41" s="46"/>
      <c r="QF41" s="46"/>
      <c r="QG41" s="46"/>
      <c r="QH41" s="46"/>
      <c r="QI41" s="46"/>
      <c r="QJ41" s="46"/>
      <c r="QK41" s="46"/>
      <c r="QL41" s="46"/>
      <c r="QM41" s="46"/>
      <c r="QN41" s="46"/>
      <c r="QO41" s="46"/>
      <c r="QP41" s="46"/>
      <c r="QQ41" s="46"/>
      <c r="QR41" s="46"/>
      <c r="QS41" s="46"/>
      <c r="QT41" s="46"/>
      <c r="QU41" s="46"/>
      <c r="QV41" s="46"/>
      <c r="QW41" s="46"/>
      <c r="QX41" s="46"/>
      <c r="QY41" s="46"/>
      <c r="QZ41" s="46"/>
      <c r="RA41" s="46"/>
      <c r="RB41" s="46"/>
      <c r="RC41" s="46"/>
      <c r="RD41" s="46"/>
      <c r="RE41" s="46"/>
      <c r="RF41" s="46"/>
      <c r="RG41" s="46"/>
      <c r="RH41" s="46"/>
      <c r="RI41" s="46"/>
      <c r="RJ41" s="46"/>
      <c r="RK41" s="46"/>
      <c r="RL41" s="46"/>
      <c r="RM41" s="46"/>
      <c r="RN41" s="46"/>
      <c r="RO41" s="46"/>
      <c r="RP41" s="46"/>
      <c r="RQ41" s="46"/>
      <c r="RR41" s="46"/>
      <c r="RS41" s="46"/>
      <c r="RT41" s="46"/>
      <c r="RU41" s="46"/>
      <c r="RV41" s="46"/>
      <c r="RW41" s="46"/>
      <c r="RX41" s="46"/>
      <c r="RY41" s="46"/>
      <c r="RZ41" s="46"/>
      <c r="SA41" s="46"/>
      <c r="SB41" s="46"/>
      <c r="SC41" s="46"/>
      <c r="SD41" s="46"/>
      <c r="SE41" s="46"/>
      <c r="SF41" s="46"/>
      <c r="SG41" s="46"/>
      <c r="SH41" s="46"/>
      <c r="SI41" s="46"/>
      <c r="SJ41" s="46"/>
      <c r="SK41" s="46"/>
      <c r="SL41" s="46"/>
      <c r="SM41" s="46"/>
      <c r="SN41" s="46"/>
      <c r="SO41" s="46"/>
      <c r="SP41" s="46"/>
      <c r="SQ41" s="46"/>
      <c r="SR41" s="46"/>
      <c r="SS41" s="46"/>
      <c r="ST41" s="46"/>
      <c r="SU41" s="46"/>
      <c r="SV41" s="46"/>
      <c r="SW41" s="46"/>
      <c r="SX41" s="46"/>
      <c r="SY41" s="46"/>
      <c r="SZ41" s="46"/>
      <c r="TA41" s="46"/>
      <c r="TB41" s="46"/>
      <c r="TC41" s="46"/>
      <c r="TD41" s="46"/>
      <c r="TE41" s="46"/>
      <c r="TF41" s="46"/>
      <c r="TG41" s="46"/>
      <c r="TH41" s="46"/>
      <c r="TI41" s="46"/>
      <c r="TJ41" s="46"/>
      <c r="TK41" s="46"/>
      <c r="TL41" s="46"/>
      <c r="TM41" s="46"/>
      <c r="TN41" s="46"/>
      <c r="TO41" s="46"/>
      <c r="TP41" s="46"/>
      <c r="TQ41" s="46"/>
      <c r="TR41" s="46"/>
      <c r="TS41" s="46"/>
      <c r="TT41" s="46"/>
      <c r="TU41" s="46"/>
      <c r="TV41" s="46"/>
      <c r="TW41" s="46"/>
      <c r="TX41" s="46"/>
      <c r="TY41" s="46"/>
      <c r="TZ41" s="46"/>
      <c r="UA41" s="46"/>
      <c r="UB41" s="46"/>
      <c r="UC41" s="46"/>
      <c r="UD41" s="46"/>
      <c r="UE41" s="46"/>
      <c r="UF41" s="46"/>
      <c r="UG41" s="46"/>
      <c r="UH41" s="46"/>
      <c r="UI41" s="46"/>
      <c r="UJ41" s="46"/>
      <c r="UK41" s="46"/>
      <c r="UL41" s="46"/>
      <c r="UM41" s="46"/>
      <c r="UN41" s="46"/>
      <c r="UO41" s="46"/>
      <c r="UP41" s="46"/>
      <c r="UQ41" s="46"/>
      <c r="UR41" s="46"/>
      <c r="US41" s="46"/>
      <c r="UT41" s="46"/>
      <c r="UU41" s="46"/>
      <c r="UV41" s="46"/>
      <c r="UW41" s="46"/>
      <c r="UX41" s="46"/>
      <c r="UY41" s="46"/>
      <c r="UZ41" s="46"/>
      <c r="VA41" s="46"/>
      <c r="VB41" s="46"/>
      <c r="VC41" s="46"/>
      <c r="VD41" s="46"/>
      <c r="VE41" s="46"/>
      <c r="VF41" s="46"/>
      <c r="VG41" s="46"/>
      <c r="VH41" s="46"/>
      <c r="VI41" s="46"/>
      <c r="VJ41" s="46"/>
      <c r="VK41" s="46"/>
      <c r="VL41" s="46"/>
      <c r="VM41" s="46"/>
      <c r="VN41" s="46"/>
      <c r="VO41" s="46"/>
      <c r="VP41" s="46"/>
      <c r="VQ41" s="46"/>
      <c r="VR41" s="46"/>
      <c r="VS41" s="46"/>
      <c r="VT41" s="46"/>
      <c r="VU41" s="46"/>
      <c r="VV41" s="46"/>
      <c r="VW41" s="46"/>
      <c r="VX41" s="46"/>
      <c r="VY41" s="46"/>
      <c r="VZ41" s="46"/>
      <c r="WA41" s="46"/>
      <c r="WB41" s="46"/>
      <c r="WC41" s="46"/>
      <c r="WD41" s="46"/>
      <c r="WE41" s="46"/>
      <c r="WF41" s="46"/>
      <c r="WG41" s="46"/>
      <c r="WH41" s="46"/>
      <c r="WI41" s="46"/>
      <c r="WJ41" s="46"/>
      <c r="WK41" s="46"/>
      <c r="WL41" s="46"/>
      <c r="WM41" s="46"/>
      <c r="WN41" s="46"/>
      <c r="WO41" s="46"/>
      <c r="WP41" s="46"/>
      <c r="WQ41" s="46"/>
      <c r="WR41" s="46"/>
      <c r="WS41" s="46"/>
      <c r="WT41" s="46"/>
      <c r="WU41" s="46"/>
      <c r="WV41" s="46"/>
      <c r="WW41" s="46"/>
      <c r="WX41" s="46"/>
      <c r="WY41" s="46"/>
      <c r="WZ41" s="46"/>
      <c r="XA41" s="46"/>
      <c r="XB41" s="46"/>
      <c r="XC41" s="46"/>
      <c r="XD41" s="46"/>
      <c r="XE41" s="46"/>
      <c r="XF41" s="46"/>
      <c r="XG41" s="46"/>
      <c r="XH41" s="46"/>
      <c r="XI41" s="46"/>
      <c r="XJ41" s="46"/>
      <c r="XK41" s="46"/>
      <c r="XL41" s="46"/>
      <c r="XM41" s="46"/>
      <c r="XN41" s="46"/>
      <c r="XO41" s="46"/>
      <c r="XP41" s="46"/>
      <c r="XQ41" s="46"/>
      <c r="XR41" s="46"/>
      <c r="XS41" s="46"/>
      <c r="XT41" s="46"/>
      <c r="XU41" s="46"/>
      <c r="XV41" s="46"/>
      <c r="XW41" s="46"/>
      <c r="XX41" s="46"/>
      <c r="XY41" s="46"/>
      <c r="XZ41" s="46"/>
      <c r="YA41" s="46"/>
      <c r="YB41" s="46"/>
      <c r="YC41" s="46"/>
      <c r="YD41" s="46"/>
      <c r="YE41" s="46"/>
      <c r="YF41" s="46"/>
      <c r="YG41" s="46"/>
      <c r="YH41" s="46"/>
      <c r="YI41" s="46"/>
      <c r="YJ41" s="46"/>
      <c r="YK41" s="46"/>
      <c r="YL41" s="46"/>
      <c r="YM41" s="46"/>
      <c r="YN41" s="46"/>
      <c r="YO41" s="46"/>
      <c r="YP41" s="46"/>
      <c r="YQ41" s="46"/>
      <c r="YR41" s="46"/>
      <c r="YS41" s="46"/>
      <c r="YT41" s="46"/>
      <c r="YU41" s="46"/>
      <c r="YV41" s="46"/>
      <c r="YW41" s="46"/>
      <c r="YX41" s="46"/>
      <c r="YY41" s="46"/>
      <c r="YZ41" s="46"/>
      <c r="ZA41" s="46"/>
      <c r="ZB41" s="46"/>
      <c r="ZC41" s="46"/>
      <c r="ZD41" s="46"/>
      <c r="ZE41" s="46"/>
      <c r="ZF41" s="46"/>
      <c r="ZG41" s="46"/>
      <c r="ZH41" s="46"/>
      <c r="ZI41" s="46"/>
      <c r="ZJ41" s="46"/>
      <c r="ZK41" s="46"/>
      <c r="ZL41" s="46"/>
      <c r="ZM41" s="46"/>
      <c r="ZN41" s="46"/>
      <c r="ZO41" s="46"/>
      <c r="ZP41" s="46"/>
      <c r="ZQ41" s="46"/>
      <c r="ZR41" s="46"/>
      <c r="ZS41" s="46"/>
      <c r="ZT41" s="46"/>
      <c r="ZU41" s="46"/>
      <c r="ZV41" s="46"/>
      <c r="ZW41" s="46"/>
      <c r="ZX41" s="46"/>
      <c r="ZY41" s="46"/>
      <c r="ZZ41" s="46"/>
      <c r="AAA41" s="46"/>
      <c r="AAB41" s="46"/>
      <c r="AAC41" s="46"/>
      <c r="AAD41" s="46"/>
      <c r="AAE41" s="46"/>
      <c r="AAF41" s="46"/>
      <c r="AAG41" s="46"/>
      <c r="AAH41" s="46"/>
      <c r="AAI41" s="46"/>
      <c r="AAJ41" s="46"/>
      <c r="AAK41" s="46"/>
      <c r="AAL41" s="46"/>
      <c r="AAM41" s="46"/>
      <c r="AAN41" s="46"/>
      <c r="AAO41" s="46"/>
      <c r="AAP41" s="46"/>
      <c r="AAQ41" s="46"/>
      <c r="AAR41" s="46"/>
      <c r="AAS41" s="46"/>
      <c r="AAT41" s="46"/>
      <c r="AAU41" s="46"/>
      <c r="AAV41" s="46"/>
      <c r="AAW41" s="46"/>
      <c r="AAX41" s="46"/>
      <c r="AAY41" s="46"/>
      <c r="AAZ41" s="46"/>
      <c r="ABA41" s="46"/>
      <c r="ABB41" s="46"/>
      <c r="ABC41" s="46"/>
      <c r="ABD41" s="46"/>
      <c r="ABE41" s="46"/>
      <c r="ABF41" s="46"/>
      <c r="ABG41" s="46"/>
      <c r="ABH41" s="46"/>
      <c r="ABI41" s="46"/>
      <c r="ABJ41" s="46"/>
      <c r="ABK41" s="46"/>
      <c r="ABL41" s="46"/>
      <c r="ABM41" s="46"/>
      <c r="ABN41" s="46"/>
      <c r="ABO41" s="46"/>
      <c r="ABP41" s="46"/>
      <c r="ABQ41" s="46"/>
      <c r="ABR41" s="46"/>
      <c r="ABS41" s="46"/>
      <c r="ABT41" s="46"/>
      <c r="ABU41" s="46"/>
      <c r="ABV41" s="46"/>
      <c r="ABW41" s="46"/>
      <c r="ABX41" s="46"/>
      <c r="ABY41" s="46"/>
      <c r="ABZ41" s="46"/>
      <c r="ACA41" s="46"/>
      <c r="ACB41" s="46"/>
      <c r="ACC41" s="46"/>
      <c r="ACD41" s="46"/>
      <c r="ACE41" s="46"/>
      <c r="ACF41" s="46"/>
      <c r="ACG41" s="46"/>
      <c r="ACH41" s="46"/>
      <c r="ACI41" s="46"/>
      <c r="ACJ41" s="46"/>
      <c r="ACK41" s="46"/>
      <c r="ACL41" s="46"/>
      <c r="ACM41" s="46"/>
      <c r="ACN41" s="46"/>
      <c r="ACO41" s="46"/>
      <c r="ACP41" s="46"/>
      <c r="ACQ41" s="46"/>
      <c r="ACR41" s="46"/>
      <c r="ACS41" s="46"/>
      <c r="ACT41" s="46"/>
      <c r="ACU41" s="46"/>
      <c r="ACV41" s="46"/>
      <c r="ACW41" s="46"/>
      <c r="ACX41" s="46"/>
      <c r="ACY41" s="46"/>
      <c r="ACZ41" s="46"/>
      <c r="ADA41" s="46"/>
      <c r="ADB41" s="46"/>
      <c r="ADC41" s="46"/>
      <c r="ADD41" s="46"/>
      <c r="ADE41" s="46"/>
      <c r="ADF41" s="46"/>
      <c r="ADG41" s="46"/>
      <c r="ADH41" s="46"/>
      <c r="ADI41" s="46"/>
      <c r="ADJ41" s="46"/>
      <c r="ADK41" s="46"/>
      <c r="ADL41" s="46"/>
      <c r="ADM41" s="46"/>
      <c r="ADN41" s="46"/>
      <c r="ADO41" s="46"/>
      <c r="ADP41" s="46"/>
      <c r="ADQ41" s="46"/>
      <c r="ADR41" s="46"/>
      <c r="ADS41" s="46"/>
      <c r="ADT41" s="46"/>
      <c r="ADU41" s="46"/>
      <c r="ADV41" s="46"/>
      <c r="ADW41" s="46"/>
      <c r="ADX41" s="46"/>
      <c r="ADY41" s="46"/>
      <c r="ADZ41" s="46"/>
      <c r="AEA41" s="46"/>
      <c r="AEB41" s="46"/>
      <c r="AEC41" s="46"/>
      <c r="AED41" s="46"/>
      <c r="AEE41" s="46"/>
      <c r="AEF41" s="46"/>
      <c r="AEG41" s="46"/>
      <c r="AEH41" s="46"/>
      <c r="AEI41" s="46"/>
      <c r="AEJ41" s="46"/>
      <c r="AEK41" s="46"/>
      <c r="AEL41" s="46"/>
      <c r="AEM41" s="46"/>
      <c r="AEN41" s="46"/>
      <c r="AEO41" s="46"/>
      <c r="AEP41" s="46"/>
      <c r="AEQ41" s="46"/>
      <c r="AER41" s="46"/>
      <c r="AES41" s="46"/>
      <c r="AET41" s="46"/>
      <c r="AEU41" s="46"/>
      <c r="AEV41" s="46"/>
      <c r="AEW41" s="46"/>
      <c r="AEX41" s="46"/>
      <c r="AEY41" s="46"/>
      <c r="AEZ41" s="46"/>
      <c r="AFA41" s="46"/>
      <c r="AFB41" s="46"/>
      <c r="AFC41" s="46"/>
      <c r="AFD41" s="46"/>
      <c r="AFE41" s="46"/>
      <c r="AFF41" s="46"/>
      <c r="AFG41" s="46"/>
      <c r="AFH41" s="46"/>
      <c r="AFI41" s="46"/>
      <c r="AFJ41" s="46"/>
      <c r="AFK41" s="46"/>
      <c r="AFL41" s="46"/>
      <c r="AFM41" s="46"/>
      <c r="AFN41" s="46"/>
      <c r="AFO41" s="46"/>
      <c r="AFP41" s="46"/>
      <c r="AFQ41" s="46"/>
      <c r="AFR41" s="46"/>
      <c r="AFS41" s="46"/>
      <c r="AFT41" s="46"/>
      <c r="AFU41" s="46"/>
      <c r="AFV41" s="46"/>
      <c r="AFW41" s="46"/>
      <c r="AFX41" s="46"/>
      <c r="AFY41" s="46"/>
      <c r="AFZ41" s="46"/>
      <c r="AGA41" s="46"/>
      <c r="AGB41" s="46"/>
      <c r="AGC41" s="46"/>
      <c r="AGD41" s="46"/>
      <c r="AGE41" s="46"/>
      <c r="AGF41" s="46"/>
      <c r="AGG41" s="46"/>
      <c r="AGH41" s="46"/>
      <c r="AGI41" s="46"/>
      <c r="AGJ41" s="46"/>
      <c r="AGK41" s="46"/>
      <c r="AGL41" s="46"/>
      <c r="AGM41" s="46"/>
      <c r="AGN41" s="46"/>
      <c r="AGO41" s="46"/>
      <c r="AGP41" s="46"/>
      <c r="AGQ41" s="46"/>
      <c r="AGR41" s="46"/>
      <c r="AGS41" s="46"/>
      <c r="AGT41" s="46"/>
      <c r="AGU41" s="46"/>
      <c r="AGV41" s="46"/>
      <c r="AGW41" s="46"/>
      <c r="AGX41" s="46"/>
      <c r="AGY41" s="46"/>
      <c r="AGZ41" s="46"/>
      <c r="AHA41" s="46"/>
      <c r="AHB41" s="46"/>
      <c r="AHC41" s="46"/>
      <c r="AHD41" s="46"/>
      <c r="AHE41" s="46"/>
      <c r="AHF41" s="46"/>
      <c r="AHG41" s="46"/>
      <c r="AHH41" s="46"/>
      <c r="AHI41" s="46"/>
      <c r="AHJ41" s="46"/>
      <c r="AHK41" s="46"/>
      <c r="AHL41" s="46"/>
      <c r="AHM41" s="46"/>
      <c r="AHN41" s="46"/>
      <c r="AHO41" s="46"/>
      <c r="AHP41" s="46"/>
      <c r="AHQ41" s="46"/>
      <c r="AHR41" s="46"/>
      <c r="AHS41" s="46"/>
      <c r="AHT41" s="46"/>
      <c r="AHU41" s="46"/>
      <c r="AHV41" s="46"/>
      <c r="AHW41" s="46"/>
      <c r="AHX41" s="46"/>
      <c r="AHY41" s="46"/>
      <c r="AHZ41" s="46"/>
      <c r="AIA41" s="46"/>
      <c r="AIB41" s="46"/>
      <c r="AIC41" s="46"/>
      <c r="AID41" s="46"/>
      <c r="AIE41" s="46"/>
      <c r="AIF41" s="46"/>
      <c r="AIG41" s="46"/>
      <c r="AIH41" s="46"/>
      <c r="AII41" s="46"/>
      <c r="AIJ41" s="46"/>
      <c r="AIK41" s="46"/>
      <c r="AIL41" s="46"/>
      <c r="AIM41" s="46"/>
      <c r="AIN41" s="46"/>
      <c r="AIO41" s="46"/>
      <c r="AIP41" s="46"/>
      <c r="AIQ41" s="46"/>
      <c r="AIR41" s="46"/>
      <c r="AIS41" s="46"/>
      <c r="AIT41" s="46"/>
      <c r="AIU41" s="46"/>
      <c r="AIV41" s="46"/>
      <c r="AIW41" s="46"/>
      <c r="AIX41" s="46"/>
      <c r="AIY41" s="46"/>
      <c r="AIZ41" s="46"/>
      <c r="AJA41" s="46"/>
      <c r="AJB41" s="46"/>
      <c r="AJC41" s="46"/>
      <c r="AJD41" s="46"/>
      <c r="AJE41" s="46"/>
      <c r="AJF41" s="46"/>
      <c r="AJG41" s="46"/>
      <c r="AJH41" s="46"/>
      <c r="AJI41" s="46"/>
      <c r="AJJ41" s="46"/>
      <c r="AJK41" s="46"/>
      <c r="AJL41" s="46"/>
      <c r="AJM41" s="46"/>
      <c r="AJN41" s="46"/>
      <c r="AJO41" s="46"/>
      <c r="AJP41" s="46"/>
      <c r="AJQ41" s="46"/>
      <c r="AJR41" s="46"/>
      <c r="AJS41" s="46"/>
      <c r="AJT41" s="46"/>
      <c r="AJU41" s="46"/>
      <c r="AJV41" s="46"/>
      <c r="AJW41" s="46"/>
      <c r="AJX41" s="46"/>
      <c r="AJY41" s="46"/>
      <c r="AJZ41" s="46"/>
      <c r="AKA41" s="46"/>
      <c r="AKB41" s="46"/>
      <c r="AKC41" s="46"/>
      <c r="AKD41" s="46"/>
      <c r="AKE41" s="46"/>
      <c r="AKF41" s="46"/>
      <c r="AKG41" s="46"/>
      <c r="AKH41" s="46"/>
      <c r="AKI41" s="46"/>
      <c r="AKJ41" s="46"/>
      <c r="AKK41" s="46"/>
      <c r="AKL41" s="46"/>
      <c r="AKM41" s="46"/>
      <c r="AKN41" s="46"/>
      <c r="AKO41" s="46"/>
      <c r="AKP41" s="46"/>
      <c r="AKQ41" s="46"/>
      <c r="AKR41" s="46"/>
      <c r="AKS41" s="46"/>
      <c r="AKT41" s="46"/>
      <c r="AKU41" s="46"/>
      <c r="AKV41" s="46"/>
      <c r="AKW41" s="46"/>
      <c r="AKX41" s="46"/>
      <c r="AKY41" s="46"/>
      <c r="AKZ41" s="46"/>
      <c r="ALA41" s="46"/>
      <c r="ALB41" s="46"/>
      <c r="ALC41" s="46"/>
      <c r="ALD41" s="46"/>
      <c r="ALE41" s="46"/>
      <c r="ALF41" s="46"/>
      <c r="ALG41" s="46"/>
      <c r="ALH41" s="46"/>
      <c r="ALI41" s="46"/>
      <c r="ALJ41" s="46"/>
      <c r="ALK41" s="46"/>
      <c r="ALL41" s="46"/>
      <c r="ALM41" s="46"/>
      <c r="ALN41" s="46"/>
      <c r="ALO41" s="46"/>
      <c r="ALP41" s="46"/>
      <c r="ALQ41" s="46"/>
      <c r="ALR41" s="46"/>
      <c r="ALS41" s="46"/>
      <c r="ALT41" s="46"/>
      <c r="ALU41" s="46"/>
      <c r="ALV41" s="46"/>
      <c r="ALW41" s="46"/>
      <c r="ALX41" s="46"/>
      <c r="ALY41" s="46"/>
      <c r="ALZ41" s="46"/>
      <c r="AMA41" s="46"/>
      <c r="AMB41" s="46"/>
      <c r="AMC41" s="46"/>
      <c r="AMD41" s="46"/>
      <c r="AME41" s="46"/>
      <c r="AMF41" s="46"/>
      <c r="AMG41" s="46"/>
      <c r="AMH41" s="46"/>
      <c r="AMI41" s="46"/>
      <c r="AMJ41" s="46"/>
      <c r="AMK41" s="46"/>
      <c r="AML41" s="46"/>
      <c r="AMM41" s="46"/>
      <c r="AMN41" s="46"/>
      <c r="AMO41" s="46"/>
      <c r="AMP41" s="46"/>
      <c r="AMQ41" s="46"/>
      <c r="AMR41" s="46"/>
      <c r="AMS41" s="46"/>
      <c r="AMT41" s="46"/>
      <c r="AMU41" s="46"/>
      <c r="AMV41" s="46"/>
      <c r="AMW41" s="46"/>
      <c r="AMX41" s="46"/>
      <c r="AMY41" s="46"/>
      <c r="AMZ41" s="46"/>
      <c r="ANA41" s="46"/>
      <c r="ANB41" s="46"/>
      <c r="ANC41" s="46"/>
      <c r="AND41" s="46"/>
      <c r="ANE41" s="46"/>
      <c r="ANF41" s="46"/>
      <c r="ANG41" s="46"/>
      <c r="ANH41" s="46"/>
      <c r="ANI41" s="46"/>
      <c r="ANJ41" s="46"/>
      <c r="ANK41" s="46"/>
      <c r="ANL41" s="46"/>
      <c r="ANM41" s="46"/>
      <c r="ANN41" s="46"/>
      <c r="ANO41" s="46"/>
      <c r="ANP41" s="46"/>
      <c r="ANQ41" s="46"/>
      <c r="ANR41" s="46"/>
      <c r="ANS41" s="46"/>
      <c r="ANT41" s="46"/>
      <c r="ANU41" s="46"/>
      <c r="ANV41" s="46"/>
      <c r="ANW41" s="46"/>
      <c r="ANX41" s="46"/>
      <c r="ANY41" s="46"/>
      <c r="ANZ41" s="46"/>
      <c r="AOA41" s="46"/>
      <c r="AOB41" s="46"/>
      <c r="AOC41" s="46"/>
      <c r="AOD41" s="46"/>
      <c r="AOE41" s="46"/>
      <c r="AOF41" s="46"/>
      <c r="AOG41" s="46"/>
      <c r="AOH41" s="46"/>
      <c r="AOI41" s="46"/>
      <c r="AOJ41" s="46"/>
      <c r="AOK41" s="46"/>
      <c r="AOL41" s="46"/>
      <c r="AOM41" s="46"/>
      <c r="AON41" s="46"/>
      <c r="AOO41" s="46"/>
      <c r="AOP41" s="46"/>
      <c r="AOQ41" s="46"/>
      <c r="AOR41" s="46"/>
      <c r="AOS41" s="46"/>
      <c r="AOT41" s="46"/>
      <c r="AOU41" s="46"/>
      <c r="AOV41" s="46"/>
      <c r="AOW41" s="46"/>
      <c r="AOX41" s="46"/>
      <c r="AOY41" s="46"/>
      <c r="AOZ41" s="46"/>
      <c r="APA41" s="46"/>
      <c r="APB41" s="46"/>
      <c r="APC41" s="46"/>
      <c r="APD41" s="46"/>
      <c r="APE41" s="46"/>
      <c r="APF41" s="46"/>
      <c r="APG41" s="46"/>
      <c r="APH41" s="46"/>
      <c r="API41" s="46"/>
      <c r="APJ41" s="46"/>
      <c r="APK41" s="46"/>
      <c r="APL41" s="46"/>
      <c r="APM41" s="46"/>
      <c r="APN41" s="46"/>
      <c r="APO41" s="46"/>
      <c r="APP41" s="46"/>
      <c r="APQ41" s="46"/>
      <c r="APR41" s="46"/>
      <c r="APS41" s="46"/>
      <c r="APT41" s="46"/>
      <c r="APU41" s="46"/>
      <c r="APV41" s="46"/>
      <c r="APW41" s="46"/>
      <c r="APX41" s="46"/>
      <c r="APY41" s="46"/>
      <c r="APZ41" s="46"/>
      <c r="AQA41" s="46"/>
      <c r="AQB41" s="46"/>
      <c r="AQC41" s="46"/>
      <c r="AQD41" s="46"/>
      <c r="AQE41" s="46"/>
      <c r="AQF41" s="46"/>
      <c r="AQG41" s="46"/>
      <c r="AQH41" s="46"/>
      <c r="AQI41" s="46"/>
      <c r="AQJ41" s="46"/>
      <c r="AQK41" s="46"/>
      <c r="AQL41" s="46"/>
      <c r="AQM41" s="46"/>
      <c r="AQN41" s="46"/>
      <c r="AQO41" s="46"/>
      <c r="AQP41" s="46"/>
      <c r="AQQ41" s="46"/>
      <c r="AQR41" s="46"/>
      <c r="AQS41" s="46"/>
      <c r="AQT41" s="46"/>
      <c r="AQU41" s="46"/>
      <c r="AQV41" s="46"/>
      <c r="AQW41" s="46"/>
      <c r="AQX41" s="46"/>
      <c r="AQY41" s="46"/>
      <c r="AQZ41" s="46"/>
      <c r="ARA41" s="46"/>
      <c r="ARB41" s="46"/>
      <c r="ARC41" s="46"/>
      <c r="ARD41" s="46"/>
      <c r="ARE41" s="46"/>
      <c r="ARF41" s="46"/>
      <c r="ARG41" s="46"/>
      <c r="ARH41" s="46"/>
      <c r="ARI41" s="46"/>
      <c r="ARJ41" s="46"/>
      <c r="ARK41" s="46"/>
      <c r="ARL41" s="46"/>
      <c r="ARM41" s="46"/>
      <c r="ARN41" s="46"/>
      <c r="ARO41" s="46"/>
      <c r="ARP41" s="46"/>
      <c r="ARQ41" s="46"/>
      <c r="ARR41" s="46"/>
      <c r="ARS41" s="46"/>
      <c r="ART41" s="46"/>
      <c r="ARU41" s="46"/>
      <c r="ARV41" s="46"/>
      <c r="ARW41" s="46"/>
      <c r="ARX41" s="46"/>
      <c r="ARY41" s="46"/>
      <c r="ARZ41" s="46"/>
      <c r="ASA41" s="46"/>
      <c r="ASB41" s="46"/>
      <c r="ASC41" s="46"/>
      <c r="ASD41" s="46"/>
      <c r="ASE41" s="46"/>
      <c r="ASF41" s="46"/>
      <c r="ASG41" s="46"/>
      <c r="ASH41" s="46"/>
      <c r="ASI41" s="46"/>
      <c r="ASJ41" s="46"/>
      <c r="ASK41" s="46"/>
      <c r="ASL41" s="46"/>
      <c r="ASM41" s="46"/>
      <c r="ASN41" s="46"/>
      <c r="ASO41" s="46"/>
      <c r="ASP41" s="46"/>
      <c r="ASQ41" s="46"/>
      <c r="ASR41" s="46"/>
      <c r="ASS41" s="46"/>
      <c r="AST41" s="46"/>
      <c r="ASU41" s="46"/>
      <c r="ASV41" s="46"/>
      <c r="ASW41" s="46"/>
      <c r="ASX41" s="46"/>
      <c r="ASY41" s="46"/>
      <c r="ASZ41" s="46"/>
      <c r="ATA41" s="46"/>
      <c r="ATB41" s="46"/>
      <c r="ATC41" s="46"/>
      <c r="ATD41" s="46"/>
      <c r="ATE41" s="46"/>
      <c r="ATF41" s="46"/>
      <c r="ATG41" s="46"/>
      <c r="ATH41" s="46"/>
      <c r="ATI41" s="46"/>
      <c r="ATJ41" s="46"/>
      <c r="ATK41" s="46"/>
      <c r="ATL41" s="46"/>
      <c r="ATM41" s="46"/>
      <c r="ATN41" s="46"/>
      <c r="ATO41" s="46"/>
      <c r="ATP41" s="46"/>
      <c r="ATQ41" s="46"/>
      <c r="ATR41" s="46"/>
      <c r="ATS41" s="46"/>
      <c r="ATT41" s="46"/>
      <c r="ATU41" s="46"/>
      <c r="ATV41" s="46"/>
      <c r="ATW41" s="46"/>
      <c r="ATX41" s="46"/>
      <c r="ATY41" s="46"/>
      <c r="ATZ41" s="46"/>
      <c r="AUA41" s="46"/>
      <c r="AUB41" s="46"/>
      <c r="AUC41" s="46"/>
      <c r="AUD41" s="46"/>
      <c r="AUE41" s="46"/>
      <c r="AUF41" s="46"/>
      <c r="AUG41" s="46"/>
      <c r="AUH41" s="46"/>
      <c r="AUI41" s="46"/>
      <c r="AUJ41" s="46"/>
      <c r="AUK41" s="46"/>
      <c r="AUL41" s="46"/>
      <c r="AUM41" s="46"/>
      <c r="AUN41" s="46"/>
      <c r="AUO41" s="46"/>
      <c r="AUP41" s="46"/>
      <c r="AUQ41" s="46"/>
      <c r="AUR41" s="46"/>
      <c r="AUS41" s="46"/>
      <c r="AUT41" s="46"/>
      <c r="AUU41" s="46"/>
      <c r="AUV41" s="46"/>
      <c r="AUW41" s="46"/>
      <c r="AUX41" s="46"/>
      <c r="AUY41" s="46"/>
      <c r="AUZ41" s="46"/>
      <c r="AVA41" s="46"/>
      <c r="AVB41" s="46"/>
      <c r="AVC41" s="46"/>
      <c r="AVD41" s="46"/>
      <c r="AVE41" s="46"/>
      <c r="AVF41" s="46"/>
      <c r="AVG41" s="46"/>
      <c r="AVH41" s="46"/>
      <c r="AVI41" s="46"/>
      <c r="AVJ41" s="46"/>
      <c r="AVK41" s="46"/>
      <c r="AVL41" s="46"/>
      <c r="AVM41" s="46"/>
      <c r="AVN41" s="46"/>
      <c r="AVO41" s="46"/>
      <c r="AVP41" s="46"/>
      <c r="AVQ41" s="46"/>
      <c r="AVR41" s="46"/>
      <c r="AVS41" s="46"/>
      <c r="AVT41" s="46"/>
      <c r="AVU41" s="46"/>
      <c r="AVV41" s="46"/>
      <c r="AVW41" s="46"/>
      <c r="AVX41" s="46"/>
      <c r="AVY41" s="46"/>
      <c r="AVZ41" s="46"/>
      <c r="AWA41" s="46"/>
      <c r="AWB41" s="46"/>
      <c r="AWC41" s="46"/>
      <c r="AWD41" s="46"/>
      <c r="AWE41" s="46"/>
      <c r="AWF41" s="46"/>
      <c r="AWG41" s="46"/>
      <c r="AWH41" s="46"/>
      <c r="AWI41" s="46"/>
      <c r="AWJ41" s="46"/>
      <c r="AWK41" s="46"/>
      <c r="AWL41" s="46"/>
      <c r="AWM41" s="46"/>
      <c r="AWN41" s="46"/>
      <c r="AWO41" s="46"/>
      <c r="AWP41" s="46"/>
      <c r="AWQ41" s="46"/>
      <c r="AWR41" s="46"/>
      <c r="AWS41" s="46"/>
      <c r="AWT41" s="46"/>
      <c r="AWU41" s="46"/>
      <c r="AWV41" s="46"/>
      <c r="AWW41" s="46"/>
      <c r="AWX41" s="46"/>
      <c r="AWY41" s="46"/>
      <c r="AWZ41" s="46"/>
      <c r="AXA41" s="46"/>
      <c r="AXB41" s="46"/>
      <c r="AXC41" s="46"/>
      <c r="AXD41" s="46"/>
      <c r="AXE41" s="46"/>
      <c r="AXF41" s="46"/>
      <c r="AXG41" s="46"/>
      <c r="AXH41" s="46"/>
      <c r="AXI41" s="46"/>
      <c r="AXJ41" s="46"/>
      <c r="AXK41" s="46"/>
      <c r="AXL41" s="46"/>
      <c r="AXM41" s="46"/>
      <c r="AXN41" s="46"/>
      <c r="AXO41" s="46"/>
      <c r="AXP41" s="46"/>
      <c r="AXQ41" s="46"/>
      <c r="AXR41" s="46"/>
      <c r="AXS41" s="46"/>
      <c r="AXT41" s="46"/>
      <c r="AXU41" s="46"/>
      <c r="AXV41" s="46"/>
      <c r="AXW41" s="46"/>
      <c r="AXX41" s="46"/>
      <c r="AXY41" s="46"/>
      <c r="AXZ41" s="46"/>
      <c r="AYA41" s="46"/>
      <c r="AYB41" s="46"/>
      <c r="AYC41" s="46"/>
      <c r="AYD41" s="46"/>
      <c r="AYE41" s="46"/>
      <c r="AYF41" s="46"/>
      <c r="AYG41" s="46"/>
      <c r="AYH41" s="46"/>
      <c r="AYI41" s="46"/>
      <c r="AYJ41" s="46"/>
      <c r="AYK41" s="46"/>
      <c r="AYL41" s="46"/>
      <c r="AYM41" s="46"/>
      <c r="AYN41" s="46"/>
      <c r="AYO41" s="46"/>
      <c r="AYP41" s="46"/>
      <c r="AYQ41" s="46"/>
      <c r="AYR41" s="46"/>
      <c r="AYS41" s="46"/>
      <c r="AYT41" s="46"/>
      <c r="AYU41" s="46"/>
      <c r="AYV41" s="46"/>
      <c r="AYW41" s="46"/>
      <c r="AYX41" s="46"/>
      <c r="AYY41" s="46"/>
      <c r="AYZ41" s="46"/>
      <c r="AZA41" s="46"/>
      <c r="AZB41" s="46"/>
      <c r="AZC41" s="46"/>
      <c r="AZD41" s="46"/>
      <c r="AZE41" s="46"/>
      <c r="AZF41" s="46"/>
      <c r="AZG41" s="46"/>
      <c r="AZH41" s="46"/>
      <c r="AZI41" s="46"/>
      <c r="AZJ41" s="46"/>
      <c r="AZK41" s="46"/>
      <c r="AZL41" s="46"/>
      <c r="AZM41" s="46"/>
      <c r="AZN41" s="46"/>
      <c r="AZO41" s="46"/>
      <c r="AZP41" s="46"/>
      <c r="AZQ41" s="46"/>
      <c r="AZR41" s="46"/>
      <c r="AZS41" s="46"/>
      <c r="AZT41" s="46"/>
      <c r="AZU41" s="46"/>
      <c r="AZV41" s="46"/>
      <c r="AZW41" s="46"/>
      <c r="AZX41" s="46"/>
      <c r="AZY41" s="46"/>
      <c r="AZZ41" s="46"/>
      <c r="BAA41" s="46"/>
      <c r="BAB41" s="46"/>
      <c r="BAC41" s="46"/>
      <c r="BAD41" s="46"/>
      <c r="BAE41" s="46"/>
      <c r="BAF41" s="46"/>
      <c r="BAG41" s="46"/>
      <c r="BAH41" s="46"/>
      <c r="BAI41" s="46"/>
      <c r="BAJ41" s="46"/>
      <c r="BAK41" s="46"/>
      <c r="BAL41" s="46"/>
      <c r="BAM41" s="46"/>
      <c r="BAN41" s="46"/>
      <c r="BAO41" s="46"/>
      <c r="BAP41" s="46"/>
      <c r="BAQ41" s="46"/>
      <c r="BAR41" s="46"/>
      <c r="BAS41" s="46"/>
      <c r="BAT41" s="46"/>
      <c r="BAU41" s="46"/>
      <c r="BAV41" s="46"/>
      <c r="BAW41" s="46"/>
      <c r="BAX41" s="46"/>
      <c r="BAY41" s="46"/>
      <c r="BAZ41" s="46"/>
      <c r="BBA41" s="46"/>
      <c r="BBB41" s="46"/>
      <c r="BBC41" s="46"/>
      <c r="BBD41" s="46"/>
      <c r="BBE41" s="46"/>
      <c r="BBF41" s="46"/>
      <c r="BBG41" s="46"/>
      <c r="BBH41" s="46"/>
      <c r="BBI41" s="46"/>
      <c r="BBJ41" s="46"/>
      <c r="BBK41" s="46"/>
      <c r="BBL41" s="46"/>
      <c r="BBM41" s="46"/>
      <c r="BBN41" s="46"/>
      <c r="BBO41" s="46"/>
      <c r="BBP41" s="46"/>
      <c r="BBQ41" s="46"/>
      <c r="BBR41" s="46"/>
      <c r="BBS41" s="46"/>
      <c r="BBT41" s="46"/>
      <c r="BBU41" s="46"/>
      <c r="BBV41" s="46"/>
      <c r="BBW41" s="46"/>
      <c r="BBX41" s="46"/>
      <c r="BBY41" s="46"/>
      <c r="BBZ41" s="46"/>
      <c r="BCA41" s="46"/>
      <c r="BCB41" s="46"/>
      <c r="BCC41" s="46"/>
      <c r="BCD41" s="46"/>
      <c r="BCE41" s="46"/>
      <c r="BCF41" s="46"/>
      <c r="BCG41" s="46"/>
      <c r="BCH41" s="46"/>
      <c r="BCI41" s="46"/>
      <c r="BCJ41" s="46"/>
      <c r="BCK41" s="46"/>
      <c r="BCL41" s="46"/>
      <c r="BCM41" s="46"/>
      <c r="BCN41" s="46"/>
      <c r="BCO41" s="46"/>
      <c r="BCP41" s="46"/>
      <c r="BCQ41" s="46"/>
      <c r="BCR41" s="46"/>
      <c r="BCS41" s="46"/>
      <c r="BCT41" s="46"/>
      <c r="BCU41" s="46"/>
      <c r="BCV41" s="46"/>
      <c r="BCW41" s="46"/>
      <c r="BCX41" s="46"/>
      <c r="BCY41" s="46"/>
      <c r="BCZ41" s="46"/>
      <c r="BDA41" s="46"/>
      <c r="BDB41" s="46"/>
      <c r="BDC41" s="46"/>
      <c r="BDD41" s="46"/>
      <c r="BDE41" s="46"/>
      <c r="BDF41" s="46"/>
      <c r="BDG41" s="46"/>
      <c r="BDH41" s="46"/>
      <c r="BDI41" s="46"/>
      <c r="BDJ41" s="46"/>
      <c r="BDK41" s="46"/>
      <c r="BDL41" s="46"/>
      <c r="BDM41" s="46"/>
      <c r="BDN41" s="46"/>
      <c r="BDO41" s="46"/>
      <c r="BDP41" s="46"/>
      <c r="BDQ41" s="46"/>
      <c r="BDR41" s="46"/>
      <c r="BDS41" s="46"/>
      <c r="BDT41" s="46"/>
      <c r="BDU41" s="46"/>
      <c r="BDV41" s="46"/>
      <c r="BDW41" s="46"/>
      <c r="BDX41" s="46"/>
      <c r="BDY41" s="46"/>
      <c r="BDZ41" s="46"/>
      <c r="BEA41" s="46"/>
      <c r="BEB41" s="46"/>
      <c r="BEC41" s="46"/>
      <c r="BED41" s="46"/>
      <c r="BEE41" s="46"/>
      <c r="BEF41" s="46"/>
      <c r="BEG41" s="46"/>
      <c r="BEH41" s="46"/>
      <c r="BEI41" s="46"/>
      <c r="BEJ41" s="46"/>
      <c r="BEK41" s="46"/>
      <c r="BEL41" s="46"/>
      <c r="BEM41" s="46"/>
      <c r="BEN41" s="46"/>
      <c r="BEO41" s="46"/>
      <c r="BEP41" s="46"/>
      <c r="BEQ41" s="46"/>
      <c r="BER41" s="46"/>
      <c r="BES41" s="46"/>
      <c r="BET41" s="46"/>
      <c r="BEU41" s="46"/>
      <c r="BEV41" s="46"/>
      <c r="BEW41" s="46"/>
      <c r="BEX41" s="46"/>
      <c r="BEY41" s="46"/>
      <c r="BEZ41" s="46"/>
      <c r="BFA41" s="46"/>
      <c r="BFB41" s="46"/>
      <c r="BFC41" s="46"/>
      <c r="BFD41" s="46"/>
      <c r="BFE41" s="46"/>
      <c r="BFF41" s="46"/>
      <c r="BFG41" s="46"/>
      <c r="BFH41" s="46"/>
      <c r="BFI41" s="46"/>
      <c r="BFJ41" s="46"/>
      <c r="BFK41" s="46"/>
      <c r="BFL41" s="46"/>
      <c r="BFM41" s="46"/>
      <c r="BFN41" s="46"/>
      <c r="BFO41" s="46"/>
      <c r="BFP41" s="46"/>
      <c r="BFQ41" s="46"/>
      <c r="BFR41" s="46"/>
      <c r="BFS41" s="46"/>
      <c r="BFT41" s="46"/>
      <c r="BFU41" s="46"/>
      <c r="BFV41" s="46"/>
      <c r="BFW41" s="46"/>
      <c r="BFX41" s="46"/>
      <c r="BFY41" s="46"/>
      <c r="BFZ41" s="46"/>
      <c r="BGA41" s="46"/>
      <c r="BGB41" s="46"/>
      <c r="BGC41" s="46"/>
      <c r="BGD41" s="46"/>
      <c r="BGE41" s="46"/>
      <c r="BGF41" s="46"/>
      <c r="BGG41" s="46"/>
      <c r="BGH41" s="46"/>
      <c r="BGI41" s="46"/>
      <c r="BGJ41" s="46"/>
      <c r="BGK41" s="46"/>
      <c r="BGL41" s="46"/>
      <c r="BGM41" s="46"/>
      <c r="BGN41" s="46"/>
      <c r="BGO41" s="46"/>
      <c r="BGP41" s="46"/>
      <c r="BGQ41" s="46"/>
      <c r="BGR41" s="46"/>
      <c r="BGS41" s="46"/>
      <c r="BGT41" s="46"/>
      <c r="BGU41" s="46"/>
      <c r="BGV41" s="46"/>
      <c r="BGW41" s="46"/>
      <c r="BGX41" s="46"/>
      <c r="BGY41" s="46"/>
      <c r="BGZ41" s="46"/>
      <c r="BHA41" s="46"/>
      <c r="BHB41" s="46"/>
      <c r="BHC41" s="46"/>
      <c r="BHD41" s="46"/>
      <c r="BHE41" s="46"/>
      <c r="BHF41" s="46"/>
      <c r="BHG41" s="46"/>
      <c r="BHH41" s="46"/>
      <c r="BHI41" s="46"/>
      <c r="BHJ41" s="46"/>
      <c r="BHK41" s="46"/>
      <c r="BHL41" s="46"/>
      <c r="BHM41" s="46"/>
      <c r="BHN41" s="46"/>
      <c r="BHO41" s="46"/>
      <c r="BHP41" s="46"/>
      <c r="BHQ41" s="46"/>
      <c r="BHR41" s="46"/>
      <c r="BHS41" s="46"/>
      <c r="BHT41" s="46"/>
      <c r="BHU41" s="46"/>
      <c r="BHV41" s="46"/>
      <c r="BHW41" s="46"/>
      <c r="BHX41" s="46"/>
      <c r="BHY41" s="46"/>
      <c r="BHZ41" s="46"/>
      <c r="BIA41" s="46"/>
      <c r="BIB41" s="46"/>
      <c r="BIC41" s="46"/>
      <c r="BID41" s="46"/>
      <c r="BIE41" s="46"/>
      <c r="BIF41" s="46"/>
      <c r="BIG41" s="46"/>
      <c r="BIH41" s="46"/>
      <c r="BII41" s="46"/>
      <c r="BIJ41" s="46"/>
      <c r="BIK41" s="46"/>
      <c r="BIL41" s="46"/>
      <c r="BIM41" s="46"/>
      <c r="BIN41" s="46"/>
      <c r="BIO41" s="46"/>
      <c r="BIP41" s="46"/>
      <c r="BIQ41" s="46"/>
      <c r="BIR41" s="46"/>
      <c r="BIS41" s="46"/>
      <c r="BIT41" s="46"/>
      <c r="BIU41" s="46"/>
      <c r="BIV41" s="46"/>
      <c r="BIW41" s="46"/>
      <c r="BIX41" s="46"/>
      <c r="BIY41" s="46"/>
      <c r="BIZ41" s="46"/>
      <c r="BJA41" s="46"/>
      <c r="BJB41" s="46"/>
      <c r="BJC41" s="46"/>
      <c r="BJD41" s="46"/>
      <c r="BJE41" s="46"/>
      <c r="BJF41" s="46"/>
      <c r="BJG41" s="46"/>
      <c r="BJH41" s="46"/>
      <c r="BJI41" s="46"/>
      <c r="BJJ41" s="46"/>
      <c r="BJK41" s="46"/>
      <c r="BJL41" s="46"/>
      <c r="BJM41" s="46"/>
      <c r="BJN41" s="46"/>
      <c r="BJO41" s="46"/>
      <c r="BJP41" s="46"/>
      <c r="BJQ41" s="46"/>
      <c r="BJR41" s="46"/>
      <c r="BJS41" s="46"/>
      <c r="BJT41" s="46"/>
      <c r="BJU41" s="46"/>
      <c r="BJV41" s="46"/>
      <c r="BJW41" s="46"/>
      <c r="BJX41" s="46"/>
      <c r="BJY41" s="46"/>
      <c r="BJZ41" s="46"/>
      <c r="BKA41" s="46"/>
      <c r="BKB41" s="46"/>
      <c r="BKC41" s="46"/>
      <c r="BKD41" s="46"/>
      <c r="BKE41" s="46"/>
      <c r="BKF41" s="46"/>
      <c r="BKG41" s="46"/>
      <c r="BKH41" s="46"/>
      <c r="BKI41" s="46"/>
      <c r="BKJ41" s="46"/>
      <c r="BKK41" s="46"/>
      <c r="BKL41" s="46"/>
      <c r="BKM41" s="46"/>
      <c r="BKN41" s="46"/>
      <c r="BKO41" s="46"/>
      <c r="BKP41" s="46"/>
      <c r="BKQ41" s="46"/>
      <c r="BKR41" s="46"/>
      <c r="BKS41" s="46"/>
      <c r="BKT41" s="46"/>
      <c r="BKU41" s="46"/>
      <c r="BKV41" s="46"/>
      <c r="BKW41" s="46"/>
      <c r="BKX41" s="46"/>
      <c r="BKY41" s="46"/>
      <c r="BKZ41" s="46"/>
      <c r="BLA41" s="46"/>
      <c r="BLB41" s="46"/>
      <c r="BLC41" s="46"/>
      <c r="BLD41" s="46"/>
      <c r="BLE41" s="46"/>
      <c r="BLF41" s="46"/>
      <c r="BLG41" s="46"/>
      <c r="BLH41" s="46"/>
      <c r="BLI41" s="46"/>
      <c r="BLJ41" s="46"/>
      <c r="BLK41" s="46"/>
      <c r="BLL41" s="46"/>
      <c r="BLM41" s="46"/>
      <c r="BLN41" s="46"/>
      <c r="BLO41" s="46"/>
      <c r="BLP41" s="46"/>
      <c r="BLQ41" s="46"/>
      <c r="BLR41" s="46"/>
      <c r="BLS41" s="46"/>
      <c r="BLT41" s="46"/>
      <c r="BLU41" s="46"/>
      <c r="BLV41" s="46"/>
      <c r="BLW41" s="46"/>
      <c r="BLX41" s="46"/>
      <c r="BLY41" s="46"/>
      <c r="BLZ41" s="46"/>
      <c r="BMA41" s="46"/>
      <c r="BMB41" s="46"/>
      <c r="BMC41" s="46"/>
      <c r="BMD41" s="46"/>
      <c r="BME41" s="46"/>
      <c r="BMF41" s="46"/>
      <c r="BMG41" s="46"/>
      <c r="BMH41" s="46"/>
      <c r="BMI41" s="46"/>
      <c r="BMJ41" s="46"/>
      <c r="BMK41" s="46"/>
      <c r="BML41" s="46"/>
      <c r="BMM41" s="46"/>
      <c r="BMN41" s="46"/>
      <c r="BMO41" s="46"/>
      <c r="BMP41" s="46"/>
      <c r="BMQ41" s="46"/>
      <c r="BMR41" s="46"/>
      <c r="BMS41" s="46"/>
      <c r="BMT41" s="46"/>
      <c r="BMU41" s="46"/>
      <c r="BMV41" s="46"/>
      <c r="BMW41" s="46"/>
      <c r="BMX41" s="46"/>
      <c r="BMY41" s="46"/>
      <c r="BMZ41" s="46"/>
      <c r="BNA41" s="46"/>
      <c r="BNB41" s="46"/>
      <c r="BNC41" s="46"/>
      <c r="BND41" s="46"/>
      <c r="BNE41" s="46"/>
      <c r="BNF41" s="46"/>
      <c r="BNG41" s="46"/>
      <c r="BNH41" s="46"/>
      <c r="BNI41" s="46"/>
      <c r="BNJ41" s="46"/>
      <c r="BNK41" s="46"/>
      <c r="BNL41" s="46"/>
      <c r="BNM41" s="46"/>
      <c r="BNN41" s="46"/>
      <c r="BNO41" s="46"/>
      <c r="BNP41" s="46"/>
      <c r="BNQ41" s="46"/>
      <c r="BNR41" s="46"/>
      <c r="BNS41" s="46"/>
      <c r="BNT41" s="46"/>
      <c r="BNU41" s="46"/>
      <c r="BNV41" s="46"/>
      <c r="BNW41" s="46"/>
      <c r="BNX41" s="46"/>
      <c r="BNY41" s="46"/>
      <c r="BNZ41" s="46"/>
      <c r="BOA41" s="46"/>
      <c r="BOB41" s="46"/>
      <c r="BOC41" s="46"/>
      <c r="BOD41" s="46"/>
      <c r="BOE41" s="46"/>
      <c r="BOF41" s="46"/>
      <c r="BOG41" s="46"/>
      <c r="BOH41" s="46"/>
      <c r="BOI41" s="46"/>
      <c r="BOJ41" s="46"/>
      <c r="BOK41" s="46"/>
      <c r="BOL41" s="46"/>
      <c r="BOM41" s="46"/>
      <c r="BON41" s="46"/>
      <c r="BOO41" s="46"/>
      <c r="BOP41" s="46"/>
      <c r="BOQ41" s="46"/>
      <c r="BOR41" s="46"/>
      <c r="BOS41" s="46"/>
      <c r="BOT41" s="46"/>
      <c r="BOU41" s="46"/>
      <c r="BOV41" s="46"/>
      <c r="BOW41" s="46"/>
      <c r="BOX41" s="46"/>
      <c r="BOY41" s="46"/>
      <c r="BOZ41" s="46"/>
      <c r="BPA41" s="46"/>
      <c r="BPB41" s="46"/>
      <c r="BPC41" s="46"/>
      <c r="BPD41" s="46"/>
      <c r="BPE41" s="46"/>
      <c r="BPF41" s="46"/>
      <c r="BPG41" s="46"/>
      <c r="BPH41" s="46"/>
      <c r="BPI41" s="46"/>
      <c r="BPJ41" s="46"/>
      <c r="BPK41" s="46"/>
      <c r="BPL41" s="46"/>
      <c r="BPM41" s="46"/>
      <c r="BPN41" s="46"/>
      <c r="BPO41" s="46"/>
      <c r="BPP41" s="46"/>
      <c r="BPQ41" s="46"/>
      <c r="BPR41" s="46"/>
      <c r="BPS41" s="46"/>
      <c r="BPT41" s="46"/>
      <c r="BPU41" s="46"/>
      <c r="BPV41" s="46"/>
      <c r="BPW41" s="46"/>
      <c r="BPX41" s="46"/>
      <c r="BPY41" s="46"/>
      <c r="BPZ41" s="46"/>
      <c r="BQA41" s="46"/>
      <c r="BQB41" s="46"/>
      <c r="BQC41" s="46"/>
      <c r="BQD41" s="46"/>
      <c r="BQE41" s="46"/>
      <c r="BQF41" s="46"/>
      <c r="BQG41" s="46"/>
      <c r="BQH41" s="46"/>
      <c r="BQI41" s="46"/>
      <c r="BQJ41" s="46"/>
      <c r="BQK41" s="46"/>
      <c r="BQL41" s="46"/>
      <c r="BQM41" s="46"/>
      <c r="BQN41" s="46"/>
      <c r="BQO41" s="46"/>
      <c r="BQP41" s="46"/>
      <c r="BQQ41" s="46"/>
      <c r="BQR41" s="46"/>
      <c r="BQS41" s="46"/>
      <c r="BQT41" s="46"/>
      <c r="BQU41" s="46"/>
      <c r="BQV41" s="46"/>
      <c r="BQW41" s="46"/>
      <c r="BQX41" s="46"/>
      <c r="BQY41" s="46"/>
      <c r="BQZ41" s="46"/>
      <c r="BRA41" s="46"/>
      <c r="BRB41" s="46"/>
      <c r="BRC41" s="46"/>
      <c r="BRD41" s="46"/>
      <c r="BRE41" s="46"/>
      <c r="BRF41" s="46"/>
      <c r="BRG41" s="46"/>
      <c r="BRH41" s="46"/>
      <c r="BRI41" s="46"/>
      <c r="BRJ41" s="46"/>
      <c r="BRK41" s="46"/>
      <c r="BRL41" s="46"/>
      <c r="BRM41" s="46"/>
      <c r="BRN41" s="46"/>
      <c r="BRO41" s="46"/>
      <c r="BRP41" s="46"/>
      <c r="BRQ41" s="46"/>
      <c r="BRR41" s="46"/>
      <c r="BRS41" s="46"/>
      <c r="BRT41" s="46"/>
      <c r="BRU41" s="46"/>
      <c r="BRV41" s="46"/>
      <c r="BRW41" s="46"/>
      <c r="BRX41" s="46"/>
      <c r="BRY41" s="46"/>
      <c r="BRZ41" s="46"/>
      <c r="BSA41" s="46"/>
      <c r="BSB41" s="46"/>
      <c r="BSC41" s="46"/>
      <c r="BSD41" s="46"/>
      <c r="BSE41" s="46"/>
      <c r="BSF41" s="46"/>
      <c r="BSG41" s="46"/>
      <c r="BSH41" s="46"/>
      <c r="BSI41" s="46"/>
      <c r="BSJ41" s="46"/>
      <c r="BSK41" s="46"/>
      <c r="BSL41" s="46"/>
      <c r="BSM41" s="46"/>
      <c r="BSN41" s="46"/>
      <c r="BSO41" s="46"/>
      <c r="BSP41" s="46"/>
      <c r="BSQ41" s="46"/>
      <c r="BSR41" s="46"/>
      <c r="BSS41" s="46"/>
      <c r="BST41" s="46"/>
      <c r="BSU41" s="46"/>
      <c r="BSV41" s="46"/>
      <c r="BSW41" s="46"/>
      <c r="BSX41" s="46"/>
      <c r="BSY41" s="46"/>
      <c r="BSZ41" s="46"/>
      <c r="BTA41" s="46"/>
      <c r="BTB41" s="46"/>
      <c r="BTC41" s="46"/>
      <c r="BTD41" s="46"/>
      <c r="BTE41" s="46"/>
      <c r="BTF41" s="46"/>
      <c r="BTG41" s="46"/>
      <c r="BTH41" s="46"/>
      <c r="BTI41" s="46"/>
      <c r="BTJ41" s="46"/>
      <c r="BTK41" s="46"/>
      <c r="BTL41" s="46"/>
      <c r="BTM41" s="46"/>
      <c r="BTN41" s="46"/>
      <c r="BTO41" s="46"/>
      <c r="BTP41" s="46"/>
      <c r="BTQ41" s="46"/>
      <c r="BTR41" s="46"/>
      <c r="BTS41" s="46"/>
      <c r="BTT41" s="46"/>
      <c r="BTU41" s="46"/>
      <c r="BTV41" s="46"/>
      <c r="BTW41" s="46"/>
      <c r="BTX41" s="46"/>
      <c r="BTY41" s="46"/>
      <c r="BTZ41" s="46"/>
      <c r="BUA41" s="46"/>
      <c r="BUB41" s="46"/>
      <c r="BUC41" s="46"/>
      <c r="BUD41" s="46"/>
      <c r="BUE41" s="46"/>
      <c r="BUF41" s="46"/>
      <c r="BUG41" s="46"/>
      <c r="BUH41" s="46"/>
      <c r="BUI41" s="46"/>
      <c r="BUJ41" s="46"/>
      <c r="BUK41" s="46"/>
      <c r="BUL41" s="46"/>
      <c r="BUM41" s="46"/>
      <c r="BUN41" s="46"/>
      <c r="BUO41" s="46"/>
      <c r="BUP41" s="46"/>
      <c r="BUQ41" s="46"/>
      <c r="BUR41" s="46"/>
      <c r="BUS41" s="46"/>
      <c r="BUT41" s="46"/>
      <c r="BUU41" s="46"/>
      <c r="BUV41" s="46"/>
      <c r="BUW41" s="46"/>
      <c r="BUX41" s="46"/>
      <c r="BUY41" s="46"/>
      <c r="BUZ41" s="46"/>
      <c r="BVA41" s="46"/>
      <c r="BVB41" s="46"/>
      <c r="BVC41" s="46"/>
      <c r="BVD41" s="46"/>
      <c r="BVE41" s="46"/>
      <c r="BVF41" s="46"/>
      <c r="BVG41" s="46"/>
      <c r="BVH41" s="46"/>
      <c r="BVI41" s="46"/>
      <c r="BVJ41" s="46"/>
      <c r="BVK41" s="46"/>
      <c r="BVL41" s="46"/>
      <c r="BVM41" s="46"/>
      <c r="BVN41" s="46"/>
      <c r="BVO41" s="46"/>
      <c r="BVP41" s="46"/>
      <c r="BVQ41" s="46"/>
      <c r="BVR41" s="46"/>
      <c r="BVS41" s="46"/>
      <c r="BVT41" s="46"/>
      <c r="BVU41" s="46"/>
      <c r="BVV41" s="46"/>
      <c r="BVW41" s="46"/>
      <c r="BVX41" s="46"/>
      <c r="BVY41" s="46"/>
      <c r="BVZ41" s="46"/>
      <c r="BWA41" s="46"/>
      <c r="BWB41" s="46"/>
      <c r="BWC41" s="46"/>
      <c r="BWD41" s="46"/>
      <c r="BWE41" s="46"/>
      <c r="BWF41" s="46"/>
      <c r="BWG41" s="46"/>
      <c r="BWH41" s="46"/>
      <c r="BWI41" s="46"/>
      <c r="BWJ41" s="46"/>
      <c r="BWK41" s="46"/>
      <c r="BWL41" s="46"/>
      <c r="BWM41" s="46"/>
      <c r="BWN41" s="46"/>
      <c r="BWO41" s="46"/>
      <c r="BWP41" s="46"/>
      <c r="BWQ41" s="46"/>
      <c r="BWR41" s="46"/>
      <c r="BWS41" s="46"/>
      <c r="BWT41" s="46"/>
      <c r="BWU41" s="46"/>
      <c r="BWV41" s="46"/>
      <c r="BWW41" s="46"/>
      <c r="BWX41" s="46"/>
      <c r="BWY41" s="46"/>
      <c r="BWZ41" s="46"/>
      <c r="BXA41" s="46"/>
      <c r="BXB41" s="46"/>
      <c r="BXC41" s="46"/>
      <c r="BXD41" s="46"/>
      <c r="BXE41" s="46"/>
      <c r="BXF41" s="46"/>
      <c r="BXG41" s="46"/>
      <c r="BXH41" s="46"/>
      <c r="BXI41" s="46"/>
      <c r="BXJ41" s="46"/>
      <c r="BXK41" s="46"/>
      <c r="BXL41" s="46"/>
      <c r="BXM41" s="46"/>
      <c r="BXN41" s="46"/>
      <c r="BXO41" s="46"/>
      <c r="BXP41" s="46"/>
      <c r="BXQ41" s="46"/>
      <c r="BXR41" s="46"/>
      <c r="BXS41" s="46"/>
      <c r="BXT41" s="46"/>
      <c r="BXU41" s="46"/>
      <c r="BXV41" s="46"/>
      <c r="BXW41" s="46"/>
      <c r="BXX41" s="46"/>
      <c r="BXY41" s="46"/>
      <c r="BXZ41" s="46"/>
      <c r="BYA41" s="46"/>
      <c r="BYB41" s="46"/>
      <c r="BYC41" s="46"/>
      <c r="BYD41" s="46"/>
      <c r="BYE41" s="46"/>
      <c r="BYF41" s="46"/>
      <c r="BYG41" s="46"/>
      <c r="BYH41" s="46"/>
      <c r="BYI41" s="46"/>
      <c r="BYJ41" s="46"/>
      <c r="BYK41" s="46"/>
      <c r="BYL41" s="46"/>
      <c r="BYM41" s="46"/>
      <c r="BYN41" s="46"/>
      <c r="BYO41" s="46"/>
      <c r="BYP41" s="46"/>
      <c r="BYQ41" s="46"/>
      <c r="BYR41" s="46"/>
      <c r="BYS41" s="46"/>
      <c r="BYT41" s="46"/>
      <c r="BYU41" s="46"/>
      <c r="BYV41" s="46"/>
      <c r="BYW41" s="46"/>
      <c r="BYX41" s="46"/>
      <c r="BYY41" s="46"/>
      <c r="BYZ41" s="46"/>
      <c r="BZA41" s="46"/>
      <c r="BZB41" s="46"/>
      <c r="BZC41" s="46"/>
      <c r="BZD41" s="46"/>
      <c r="BZE41" s="46"/>
      <c r="BZF41" s="46"/>
      <c r="BZG41" s="46"/>
      <c r="BZH41" s="46"/>
      <c r="BZI41" s="46"/>
      <c r="BZJ41" s="46"/>
      <c r="BZK41" s="46"/>
      <c r="BZL41" s="46"/>
      <c r="BZM41" s="46"/>
      <c r="BZN41" s="46"/>
      <c r="BZO41" s="46"/>
      <c r="BZP41" s="46"/>
      <c r="BZQ41" s="46"/>
      <c r="BZR41" s="46"/>
      <c r="BZS41" s="46"/>
      <c r="BZT41" s="46"/>
      <c r="BZU41" s="46"/>
      <c r="BZV41" s="46"/>
      <c r="BZW41" s="46"/>
      <c r="BZX41" s="46"/>
      <c r="BZY41" s="46"/>
      <c r="BZZ41" s="46"/>
      <c r="CAA41" s="46"/>
      <c r="CAB41" s="46"/>
      <c r="CAC41" s="46"/>
      <c r="CAD41" s="46"/>
      <c r="CAE41" s="46"/>
      <c r="CAF41" s="46"/>
      <c r="CAG41" s="46"/>
      <c r="CAH41" s="46"/>
      <c r="CAI41" s="46"/>
      <c r="CAJ41" s="46"/>
      <c r="CAK41" s="46"/>
      <c r="CAL41" s="46"/>
      <c r="CAM41" s="46"/>
      <c r="CAN41" s="46"/>
      <c r="CAO41" s="46"/>
      <c r="CAP41" s="46"/>
      <c r="CAQ41" s="46"/>
      <c r="CAR41" s="46"/>
      <c r="CAS41" s="46"/>
      <c r="CAT41" s="46"/>
      <c r="CAU41" s="46"/>
      <c r="CAV41" s="46"/>
      <c r="CAW41" s="46"/>
      <c r="CAX41" s="46"/>
      <c r="CAY41" s="46"/>
      <c r="CAZ41" s="46"/>
      <c r="CBA41" s="46"/>
      <c r="CBB41" s="46"/>
      <c r="CBC41" s="46"/>
      <c r="CBD41" s="46"/>
      <c r="CBE41" s="46"/>
      <c r="CBF41" s="46"/>
      <c r="CBG41" s="46"/>
      <c r="CBH41" s="46"/>
      <c r="CBI41" s="46"/>
      <c r="CBJ41" s="46"/>
      <c r="CBK41" s="46"/>
      <c r="CBL41" s="46"/>
      <c r="CBM41" s="46"/>
      <c r="CBN41" s="46"/>
      <c r="CBO41" s="46"/>
      <c r="CBP41" s="46"/>
      <c r="CBQ41" s="46"/>
      <c r="CBR41" s="46"/>
      <c r="CBS41" s="46"/>
      <c r="CBT41" s="46"/>
      <c r="CBU41" s="46"/>
      <c r="CBV41" s="46"/>
      <c r="CBW41" s="46"/>
      <c r="CBX41" s="46"/>
      <c r="CBY41" s="46"/>
      <c r="CBZ41" s="46"/>
      <c r="CCA41" s="46"/>
      <c r="CCB41" s="46"/>
      <c r="CCC41" s="46"/>
      <c r="CCD41" s="46"/>
      <c r="CCE41" s="46"/>
      <c r="CCF41" s="46"/>
      <c r="CCG41" s="46"/>
      <c r="CCH41" s="46"/>
      <c r="CCI41" s="46"/>
      <c r="CCJ41" s="46"/>
      <c r="CCK41" s="46"/>
      <c r="CCL41" s="46"/>
      <c r="CCM41" s="46"/>
      <c r="CCN41" s="46"/>
      <c r="CCO41" s="46"/>
      <c r="CCP41" s="46"/>
      <c r="CCQ41" s="46"/>
      <c r="CCR41" s="46"/>
      <c r="CCS41" s="46"/>
      <c r="CCT41" s="46"/>
      <c r="CCU41" s="46"/>
      <c r="CCV41" s="46"/>
      <c r="CCW41" s="46"/>
      <c r="CCX41" s="46"/>
      <c r="CCY41" s="46"/>
      <c r="CCZ41" s="46"/>
      <c r="CDA41" s="46"/>
      <c r="CDB41" s="46"/>
      <c r="CDC41" s="46"/>
      <c r="CDD41" s="46"/>
      <c r="CDE41" s="46"/>
      <c r="CDF41" s="46"/>
      <c r="CDG41" s="46"/>
      <c r="CDH41" s="46"/>
      <c r="CDI41" s="46"/>
      <c r="CDJ41" s="46"/>
      <c r="CDK41" s="46"/>
      <c r="CDL41" s="46"/>
      <c r="CDM41" s="46"/>
      <c r="CDN41" s="46"/>
      <c r="CDO41" s="46"/>
      <c r="CDP41" s="46"/>
      <c r="CDQ41" s="46"/>
      <c r="CDR41" s="46"/>
      <c r="CDS41" s="46"/>
      <c r="CDT41" s="46"/>
      <c r="CDU41" s="46"/>
      <c r="CDV41" s="46"/>
      <c r="CDW41" s="46"/>
      <c r="CDX41" s="46"/>
      <c r="CDY41" s="46"/>
      <c r="CDZ41" s="46"/>
      <c r="CEA41" s="46"/>
      <c r="CEB41" s="46"/>
      <c r="CEC41" s="46"/>
      <c r="CED41" s="46"/>
      <c r="CEE41" s="46"/>
      <c r="CEF41" s="46"/>
      <c r="CEG41" s="46"/>
      <c r="CEH41" s="46"/>
      <c r="CEI41" s="46"/>
      <c r="CEJ41" s="46"/>
      <c r="CEK41" s="46"/>
      <c r="CEL41" s="46"/>
      <c r="CEM41" s="46"/>
      <c r="CEN41" s="46"/>
      <c r="CEO41" s="46"/>
      <c r="CEP41" s="46"/>
      <c r="CEQ41" s="46"/>
      <c r="CER41" s="46"/>
      <c r="CES41" s="46"/>
      <c r="CET41" s="46"/>
      <c r="CEU41" s="46"/>
      <c r="CEV41" s="46"/>
      <c r="CEW41" s="46"/>
      <c r="CEX41" s="46"/>
      <c r="CEY41" s="46"/>
      <c r="CEZ41" s="46"/>
      <c r="CFA41" s="46"/>
      <c r="CFB41" s="46"/>
      <c r="CFC41" s="46"/>
      <c r="CFD41" s="46"/>
      <c r="CFE41" s="46"/>
      <c r="CFF41" s="46"/>
      <c r="CFG41" s="46"/>
      <c r="CFH41" s="46"/>
      <c r="CFI41" s="46"/>
      <c r="CFJ41" s="46"/>
      <c r="CFK41" s="46"/>
      <c r="CFL41" s="46"/>
      <c r="CFM41" s="46"/>
      <c r="CFN41" s="46"/>
      <c r="CFO41" s="46"/>
      <c r="CFP41" s="46"/>
      <c r="CFQ41" s="46"/>
      <c r="CFR41" s="46"/>
      <c r="CFS41" s="46"/>
      <c r="CFT41" s="46"/>
      <c r="CFU41" s="46"/>
      <c r="CFV41" s="46"/>
      <c r="CFW41" s="46"/>
      <c r="CFX41" s="46"/>
      <c r="CFY41" s="46"/>
      <c r="CFZ41" s="46"/>
      <c r="CGA41" s="46"/>
      <c r="CGB41" s="46"/>
      <c r="CGC41" s="46"/>
      <c r="CGD41" s="46"/>
      <c r="CGE41" s="46"/>
      <c r="CGF41" s="46"/>
      <c r="CGG41" s="46"/>
      <c r="CGH41" s="46"/>
      <c r="CGI41" s="46"/>
      <c r="CGJ41" s="46"/>
      <c r="CGK41" s="46"/>
      <c r="CGL41" s="46"/>
      <c r="CGM41" s="46"/>
      <c r="CGN41" s="46"/>
      <c r="CGO41" s="46"/>
      <c r="CGP41" s="46"/>
      <c r="CGQ41" s="46"/>
      <c r="CGR41" s="46"/>
      <c r="CGS41" s="46"/>
      <c r="CGT41" s="46"/>
      <c r="CGU41" s="46"/>
      <c r="CGV41" s="46"/>
      <c r="CGW41" s="46"/>
      <c r="CGX41" s="46"/>
      <c r="CGY41" s="46"/>
      <c r="CGZ41" s="46"/>
      <c r="CHA41" s="46"/>
      <c r="CHB41" s="46"/>
      <c r="CHC41" s="46"/>
      <c r="CHD41" s="46"/>
      <c r="CHE41" s="46"/>
    </row>
    <row r="42" spans="1:2241" s="47" customFormat="1" ht="63.75" x14ac:dyDescent="0.25">
      <c r="A42" s="42"/>
      <c r="B42" s="105" t="s">
        <v>442</v>
      </c>
      <c r="C42" s="103" t="s">
        <v>301</v>
      </c>
      <c r="D42" s="103" t="s">
        <v>203</v>
      </c>
      <c r="E42" s="103" t="s">
        <v>240</v>
      </c>
      <c r="F42" s="102"/>
      <c r="G42" s="43">
        <v>133</v>
      </c>
      <c r="H42" s="42"/>
      <c r="I42" s="167">
        <v>177337.8</v>
      </c>
      <c r="J42" s="167">
        <f t="shared" ref="J42:J44" si="19">I42-L42</f>
        <v>177337.8</v>
      </c>
      <c r="K42" s="110">
        <f t="shared" ref="K42:K44" si="20">J42/I42*100</f>
        <v>100</v>
      </c>
      <c r="L42" s="167">
        <v>0</v>
      </c>
      <c r="M42" s="42"/>
      <c r="N42" s="108">
        <v>39473</v>
      </c>
      <c r="O42" s="102" t="s">
        <v>88</v>
      </c>
      <c r="P42" s="42"/>
      <c r="Q42" s="42"/>
      <c r="R42" s="42"/>
      <c r="S42" s="42"/>
      <c r="T42" s="42"/>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8"/>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c r="HX42" s="46"/>
      <c r="HY42" s="46"/>
      <c r="HZ42" s="46"/>
      <c r="IA42" s="46"/>
      <c r="IB42" s="46"/>
      <c r="IC42" s="46"/>
      <c r="ID42" s="46"/>
      <c r="IE42" s="46"/>
      <c r="IF42" s="46"/>
      <c r="IG42" s="46"/>
      <c r="IH42" s="46"/>
      <c r="II42" s="46"/>
      <c r="IJ42" s="46"/>
      <c r="IK42" s="46"/>
      <c r="IL42" s="46"/>
      <c r="IM42" s="46"/>
      <c r="IN42" s="46"/>
      <c r="IO42" s="46"/>
      <c r="IP42" s="46"/>
      <c r="IQ42" s="46"/>
      <c r="IR42" s="46"/>
      <c r="IS42" s="46"/>
      <c r="IT42" s="46"/>
      <c r="IU42" s="46"/>
      <c r="IV42" s="46"/>
      <c r="IW42" s="46"/>
      <c r="IX42" s="46"/>
      <c r="IY42" s="46"/>
      <c r="IZ42" s="46"/>
      <c r="JA42" s="46"/>
      <c r="JB42" s="46"/>
      <c r="JC42" s="46"/>
      <c r="JD42" s="46"/>
      <c r="JE42" s="46"/>
      <c r="JF42" s="46"/>
      <c r="JG42" s="46"/>
      <c r="JH42" s="46"/>
      <c r="JI42" s="46"/>
      <c r="JJ42" s="46"/>
      <c r="JK42" s="46"/>
      <c r="JL42" s="46"/>
      <c r="JM42" s="46"/>
      <c r="JN42" s="46"/>
      <c r="JO42" s="46"/>
      <c r="JP42" s="46"/>
      <c r="JQ42" s="46"/>
      <c r="JR42" s="46"/>
      <c r="JS42" s="46"/>
      <c r="JT42" s="46"/>
      <c r="JU42" s="46"/>
      <c r="JV42" s="46"/>
      <c r="JW42" s="46"/>
      <c r="JX42" s="46"/>
      <c r="JY42" s="46"/>
      <c r="JZ42" s="46"/>
      <c r="KA42" s="46"/>
      <c r="KB42" s="46"/>
      <c r="KC42" s="46"/>
      <c r="KD42" s="46"/>
      <c r="KE42" s="46"/>
      <c r="KF42" s="46"/>
      <c r="KG42" s="46"/>
      <c r="KH42" s="46"/>
      <c r="KI42" s="46"/>
      <c r="KJ42" s="46"/>
      <c r="KK42" s="46"/>
      <c r="KL42" s="46"/>
      <c r="KM42" s="46"/>
      <c r="KN42" s="46"/>
      <c r="KO42" s="46"/>
      <c r="KP42" s="46"/>
      <c r="KQ42" s="46"/>
      <c r="KR42" s="46"/>
      <c r="KS42" s="46"/>
      <c r="KT42" s="46"/>
      <c r="KU42" s="46"/>
      <c r="KV42" s="46"/>
      <c r="KW42" s="46"/>
      <c r="KX42" s="46"/>
      <c r="KY42" s="46"/>
      <c r="KZ42" s="46"/>
      <c r="LA42" s="46"/>
      <c r="LB42" s="46"/>
      <c r="LC42" s="46"/>
      <c r="LD42" s="46"/>
      <c r="LE42" s="46"/>
      <c r="LF42" s="46"/>
      <c r="LG42" s="46"/>
      <c r="LH42" s="46"/>
      <c r="LI42" s="46"/>
      <c r="LJ42" s="46"/>
      <c r="LK42" s="46"/>
      <c r="LL42" s="46"/>
      <c r="LM42" s="46"/>
      <c r="LN42" s="46"/>
      <c r="LO42" s="46"/>
      <c r="LP42" s="46"/>
      <c r="LQ42" s="46"/>
      <c r="LR42" s="46"/>
      <c r="LS42" s="46"/>
      <c r="LT42" s="46"/>
      <c r="LU42" s="46"/>
      <c r="LV42" s="46"/>
      <c r="LW42" s="46"/>
      <c r="LX42" s="46"/>
      <c r="LY42" s="46"/>
      <c r="LZ42" s="46"/>
      <c r="MA42" s="46"/>
      <c r="MB42" s="46"/>
      <c r="MC42" s="46"/>
      <c r="MD42" s="46"/>
      <c r="ME42" s="46"/>
      <c r="MF42" s="46"/>
      <c r="MG42" s="46"/>
      <c r="MH42" s="46"/>
      <c r="MI42" s="46"/>
      <c r="MJ42" s="46"/>
      <c r="MK42" s="46"/>
      <c r="ML42" s="46"/>
      <c r="MM42" s="46"/>
      <c r="MN42" s="46"/>
      <c r="MO42" s="46"/>
      <c r="MP42" s="46"/>
      <c r="MQ42" s="46"/>
      <c r="MR42" s="46"/>
      <c r="MS42" s="46"/>
      <c r="MT42" s="46"/>
      <c r="MU42" s="46"/>
      <c r="MV42" s="46"/>
      <c r="MW42" s="46"/>
      <c r="MX42" s="46"/>
      <c r="MY42" s="46"/>
      <c r="MZ42" s="46"/>
      <c r="NA42" s="46"/>
      <c r="NB42" s="46"/>
      <c r="NC42" s="46"/>
      <c r="ND42" s="46"/>
      <c r="NE42" s="46"/>
      <c r="NF42" s="46"/>
      <c r="NG42" s="46"/>
      <c r="NH42" s="46"/>
      <c r="NI42" s="46"/>
      <c r="NJ42" s="46"/>
      <c r="NK42" s="46"/>
      <c r="NL42" s="46"/>
      <c r="NM42" s="46"/>
      <c r="NN42" s="46"/>
      <c r="NO42" s="46"/>
      <c r="NP42" s="46"/>
      <c r="NQ42" s="46"/>
      <c r="NR42" s="46"/>
      <c r="NS42" s="46"/>
      <c r="NT42" s="46"/>
      <c r="NU42" s="46"/>
      <c r="NV42" s="46"/>
      <c r="NW42" s="46"/>
      <c r="NX42" s="46"/>
      <c r="NY42" s="46"/>
      <c r="NZ42" s="46"/>
      <c r="OA42" s="46"/>
      <c r="OB42" s="46"/>
      <c r="OC42" s="46"/>
      <c r="OD42" s="46"/>
      <c r="OE42" s="46"/>
      <c r="OF42" s="46"/>
      <c r="OG42" s="46"/>
      <c r="OH42" s="46"/>
      <c r="OI42" s="46"/>
      <c r="OJ42" s="46"/>
      <c r="OK42" s="46"/>
      <c r="OL42" s="46"/>
      <c r="OM42" s="46"/>
      <c r="ON42" s="46"/>
      <c r="OO42" s="46"/>
      <c r="OP42" s="46"/>
      <c r="OQ42" s="46"/>
      <c r="OR42" s="46"/>
      <c r="OS42" s="46"/>
      <c r="OT42" s="46"/>
      <c r="OU42" s="46"/>
      <c r="OV42" s="46"/>
      <c r="OW42" s="46"/>
      <c r="OX42" s="46"/>
      <c r="OY42" s="46"/>
      <c r="OZ42" s="46"/>
      <c r="PA42" s="46"/>
      <c r="PB42" s="46"/>
      <c r="PC42" s="46"/>
      <c r="PD42" s="46"/>
      <c r="PE42" s="46"/>
      <c r="PF42" s="46"/>
      <c r="PG42" s="46"/>
      <c r="PH42" s="46"/>
      <c r="PI42" s="46"/>
      <c r="PJ42" s="46"/>
      <c r="PK42" s="46"/>
      <c r="PL42" s="46"/>
      <c r="PM42" s="46"/>
      <c r="PN42" s="46"/>
      <c r="PO42" s="46"/>
      <c r="PP42" s="46"/>
      <c r="PQ42" s="46"/>
      <c r="PR42" s="46"/>
      <c r="PS42" s="46"/>
      <c r="PT42" s="46"/>
      <c r="PU42" s="46"/>
      <c r="PV42" s="46"/>
      <c r="PW42" s="46"/>
      <c r="PX42" s="46"/>
      <c r="PY42" s="46"/>
      <c r="PZ42" s="46"/>
      <c r="QA42" s="46"/>
      <c r="QB42" s="46"/>
      <c r="QC42" s="46"/>
      <c r="QD42" s="46"/>
      <c r="QE42" s="46"/>
      <c r="QF42" s="46"/>
      <c r="QG42" s="46"/>
      <c r="QH42" s="46"/>
      <c r="QI42" s="46"/>
      <c r="QJ42" s="46"/>
      <c r="QK42" s="46"/>
      <c r="QL42" s="46"/>
      <c r="QM42" s="46"/>
      <c r="QN42" s="46"/>
      <c r="QO42" s="46"/>
      <c r="QP42" s="46"/>
      <c r="QQ42" s="46"/>
      <c r="QR42" s="46"/>
      <c r="QS42" s="46"/>
      <c r="QT42" s="46"/>
      <c r="QU42" s="46"/>
      <c r="QV42" s="46"/>
      <c r="QW42" s="46"/>
      <c r="QX42" s="46"/>
      <c r="QY42" s="46"/>
      <c r="QZ42" s="46"/>
      <c r="RA42" s="46"/>
      <c r="RB42" s="46"/>
      <c r="RC42" s="46"/>
      <c r="RD42" s="46"/>
      <c r="RE42" s="46"/>
      <c r="RF42" s="46"/>
      <c r="RG42" s="46"/>
      <c r="RH42" s="46"/>
      <c r="RI42" s="46"/>
      <c r="RJ42" s="46"/>
      <c r="RK42" s="46"/>
      <c r="RL42" s="46"/>
      <c r="RM42" s="46"/>
      <c r="RN42" s="46"/>
      <c r="RO42" s="46"/>
      <c r="RP42" s="46"/>
      <c r="RQ42" s="46"/>
      <c r="RR42" s="46"/>
      <c r="RS42" s="46"/>
      <c r="RT42" s="46"/>
      <c r="RU42" s="46"/>
      <c r="RV42" s="46"/>
      <c r="RW42" s="46"/>
      <c r="RX42" s="46"/>
      <c r="RY42" s="46"/>
      <c r="RZ42" s="46"/>
      <c r="SA42" s="46"/>
      <c r="SB42" s="46"/>
      <c r="SC42" s="46"/>
      <c r="SD42" s="46"/>
      <c r="SE42" s="46"/>
      <c r="SF42" s="46"/>
      <c r="SG42" s="46"/>
      <c r="SH42" s="46"/>
      <c r="SI42" s="46"/>
      <c r="SJ42" s="46"/>
      <c r="SK42" s="46"/>
      <c r="SL42" s="46"/>
      <c r="SM42" s="46"/>
      <c r="SN42" s="46"/>
      <c r="SO42" s="46"/>
      <c r="SP42" s="46"/>
      <c r="SQ42" s="46"/>
      <c r="SR42" s="46"/>
      <c r="SS42" s="46"/>
      <c r="ST42" s="46"/>
      <c r="SU42" s="46"/>
      <c r="SV42" s="46"/>
      <c r="SW42" s="46"/>
      <c r="SX42" s="46"/>
      <c r="SY42" s="46"/>
      <c r="SZ42" s="46"/>
      <c r="TA42" s="46"/>
      <c r="TB42" s="46"/>
      <c r="TC42" s="46"/>
      <c r="TD42" s="46"/>
      <c r="TE42" s="46"/>
      <c r="TF42" s="46"/>
      <c r="TG42" s="46"/>
      <c r="TH42" s="46"/>
      <c r="TI42" s="46"/>
      <c r="TJ42" s="46"/>
      <c r="TK42" s="46"/>
      <c r="TL42" s="46"/>
      <c r="TM42" s="46"/>
      <c r="TN42" s="46"/>
      <c r="TO42" s="46"/>
      <c r="TP42" s="46"/>
      <c r="TQ42" s="46"/>
      <c r="TR42" s="46"/>
      <c r="TS42" s="46"/>
      <c r="TT42" s="46"/>
      <c r="TU42" s="46"/>
      <c r="TV42" s="46"/>
      <c r="TW42" s="46"/>
      <c r="TX42" s="46"/>
      <c r="TY42" s="46"/>
      <c r="TZ42" s="46"/>
      <c r="UA42" s="46"/>
      <c r="UB42" s="46"/>
      <c r="UC42" s="46"/>
      <c r="UD42" s="46"/>
      <c r="UE42" s="46"/>
      <c r="UF42" s="46"/>
      <c r="UG42" s="46"/>
      <c r="UH42" s="46"/>
      <c r="UI42" s="46"/>
      <c r="UJ42" s="46"/>
      <c r="UK42" s="46"/>
      <c r="UL42" s="46"/>
      <c r="UM42" s="46"/>
      <c r="UN42" s="46"/>
      <c r="UO42" s="46"/>
      <c r="UP42" s="46"/>
      <c r="UQ42" s="46"/>
      <c r="UR42" s="46"/>
      <c r="US42" s="46"/>
      <c r="UT42" s="46"/>
      <c r="UU42" s="46"/>
      <c r="UV42" s="46"/>
      <c r="UW42" s="46"/>
      <c r="UX42" s="46"/>
      <c r="UY42" s="46"/>
      <c r="UZ42" s="46"/>
      <c r="VA42" s="46"/>
      <c r="VB42" s="46"/>
      <c r="VC42" s="46"/>
      <c r="VD42" s="46"/>
      <c r="VE42" s="46"/>
      <c r="VF42" s="46"/>
      <c r="VG42" s="46"/>
      <c r="VH42" s="46"/>
      <c r="VI42" s="46"/>
      <c r="VJ42" s="46"/>
      <c r="VK42" s="46"/>
      <c r="VL42" s="46"/>
      <c r="VM42" s="46"/>
      <c r="VN42" s="46"/>
      <c r="VO42" s="46"/>
      <c r="VP42" s="46"/>
      <c r="VQ42" s="46"/>
      <c r="VR42" s="46"/>
      <c r="VS42" s="46"/>
      <c r="VT42" s="46"/>
      <c r="VU42" s="46"/>
      <c r="VV42" s="46"/>
      <c r="VW42" s="46"/>
      <c r="VX42" s="46"/>
      <c r="VY42" s="46"/>
      <c r="VZ42" s="46"/>
      <c r="WA42" s="46"/>
      <c r="WB42" s="46"/>
      <c r="WC42" s="46"/>
      <c r="WD42" s="46"/>
      <c r="WE42" s="46"/>
      <c r="WF42" s="46"/>
      <c r="WG42" s="46"/>
      <c r="WH42" s="46"/>
      <c r="WI42" s="46"/>
      <c r="WJ42" s="46"/>
      <c r="WK42" s="46"/>
      <c r="WL42" s="46"/>
      <c r="WM42" s="46"/>
      <c r="WN42" s="46"/>
      <c r="WO42" s="46"/>
      <c r="WP42" s="46"/>
      <c r="WQ42" s="46"/>
      <c r="WR42" s="46"/>
      <c r="WS42" s="46"/>
      <c r="WT42" s="46"/>
      <c r="WU42" s="46"/>
      <c r="WV42" s="46"/>
      <c r="WW42" s="46"/>
      <c r="WX42" s="46"/>
      <c r="WY42" s="46"/>
      <c r="WZ42" s="46"/>
      <c r="XA42" s="46"/>
      <c r="XB42" s="46"/>
      <c r="XC42" s="46"/>
      <c r="XD42" s="46"/>
      <c r="XE42" s="46"/>
      <c r="XF42" s="46"/>
      <c r="XG42" s="46"/>
      <c r="XH42" s="46"/>
      <c r="XI42" s="46"/>
      <c r="XJ42" s="46"/>
      <c r="XK42" s="46"/>
      <c r="XL42" s="46"/>
      <c r="XM42" s="46"/>
      <c r="XN42" s="46"/>
      <c r="XO42" s="46"/>
      <c r="XP42" s="46"/>
      <c r="XQ42" s="46"/>
      <c r="XR42" s="46"/>
      <c r="XS42" s="46"/>
      <c r="XT42" s="46"/>
      <c r="XU42" s="46"/>
      <c r="XV42" s="46"/>
      <c r="XW42" s="46"/>
      <c r="XX42" s="46"/>
      <c r="XY42" s="46"/>
      <c r="XZ42" s="46"/>
      <c r="YA42" s="46"/>
      <c r="YB42" s="46"/>
      <c r="YC42" s="46"/>
      <c r="YD42" s="46"/>
      <c r="YE42" s="46"/>
      <c r="YF42" s="46"/>
      <c r="YG42" s="46"/>
      <c r="YH42" s="46"/>
      <c r="YI42" s="46"/>
      <c r="YJ42" s="46"/>
      <c r="YK42" s="46"/>
      <c r="YL42" s="46"/>
      <c r="YM42" s="46"/>
      <c r="YN42" s="46"/>
      <c r="YO42" s="46"/>
      <c r="YP42" s="46"/>
      <c r="YQ42" s="46"/>
      <c r="YR42" s="46"/>
      <c r="YS42" s="46"/>
      <c r="YT42" s="46"/>
      <c r="YU42" s="46"/>
      <c r="YV42" s="46"/>
      <c r="YW42" s="46"/>
      <c r="YX42" s="46"/>
      <c r="YY42" s="46"/>
      <c r="YZ42" s="46"/>
      <c r="ZA42" s="46"/>
      <c r="ZB42" s="46"/>
      <c r="ZC42" s="46"/>
      <c r="ZD42" s="46"/>
      <c r="ZE42" s="46"/>
      <c r="ZF42" s="46"/>
      <c r="ZG42" s="46"/>
      <c r="ZH42" s="46"/>
      <c r="ZI42" s="46"/>
      <c r="ZJ42" s="46"/>
      <c r="ZK42" s="46"/>
      <c r="ZL42" s="46"/>
      <c r="ZM42" s="46"/>
      <c r="ZN42" s="46"/>
      <c r="ZO42" s="46"/>
      <c r="ZP42" s="46"/>
      <c r="ZQ42" s="46"/>
      <c r="ZR42" s="46"/>
      <c r="ZS42" s="46"/>
      <c r="ZT42" s="46"/>
      <c r="ZU42" s="46"/>
      <c r="ZV42" s="46"/>
      <c r="ZW42" s="46"/>
      <c r="ZX42" s="46"/>
      <c r="ZY42" s="46"/>
      <c r="ZZ42" s="46"/>
      <c r="AAA42" s="46"/>
      <c r="AAB42" s="46"/>
      <c r="AAC42" s="46"/>
      <c r="AAD42" s="46"/>
      <c r="AAE42" s="46"/>
      <c r="AAF42" s="46"/>
      <c r="AAG42" s="46"/>
      <c r="AAH42" s="46"/>
      <c r="AAI42" s="46"/>
      <c r="AAJ42" s="46"/>
      <c r="AAK42" s="46"/>
      <c r="AAL42" s="46"/>
      <c r="AAM42" s="46"/>
      <c r="AAN42" s="46"/>
      <c r="AAO42" s="46"/>
      <c r="AAP42" s="46"/>
      <c r="AAQ42" s="46"/>
      <c r="AAR42" s="46"/>
      <c r="AAS42" s="46"/>
      <c r="AAT42" s="46"/>
      <c r="AAU42" s="46"/>
      <c r="AAV42" s="46"/>
      <c r="AAW42" s="46"/>
      <c r="AAX42" s="46"/>
      <c r="AAY42" s="46"/>
      <c r="AAZ42" s="46"/>
      <c r="ABA42" s="46"/>
      <c r="ABB42" s="46"/>
      <c r="ABC42" s="46"/>
      <c r="ABD42" s="46"/>
      <c r="ABE42" s="46"/>
      <c r="ABF42" s="46"/>
      <c r="ABG42" s="46"/>
      <c r="ABH42" s="46"/>
      <c r="ABI42" s="46"/>
      <c r="ABJ42" s="46"/>
      <c r="ABK42" s="46"/>
      <c r="ABL42" s="46"/>
      <c r="ABM42" s="46"/>
      <c r="ABN42" s="46"/>
      <c r="ABO42" s="46"/>
      <c r="ABP42" s="46"/>
      <c r="ABQ42" s="46"/>
      <c r="ABR42" s="46"/>
      <c r="ABS42" s="46"/>
      <c r="ABT42" s="46"/>
      <c r="ABU42" s="46"/>
      <c r="ABV42" s="46"/>
      <c r="ABW42" s="46"/>
      <c r="ABX42" s="46"/>
      <c r="ABY42" s="46"/>
      <c r="ABZ42" s="46"/>
      <c r="ACA42" s="46"/>
      <c r="ACB42" s="46"/>
      <c r="ACC42" s="46"/>
      <c r="ACD42" s="46"/>
      <c r="ACE42" s="46"/>
      <c r="ACF42" s="46"/>
      <c r="ACG42" s="46"/>
      <c r="ACH42" s="46"/>
      <c r="ACI42" s="46"/>
      <c r="ACJ42" s="46"/>
      <c r="ACK42" s="46"/>
      <c r="ACL42" s="46"/>
      <c r="ACM42" s="46"/>
      <c r="ACN42" s="46"/>
      <c r="ACO42" s="46"/>
      <c r="ACP42" s="46"/>
      <c r="ACQ42" s="46"/>
      <c r="ACR42" s="46"/>
      <c r="ACS42" s="46"/>
      <c r="ACT42" s="46"/>
      <c r="ACU42" s="46"/>
      <c r="ACV42" s="46"/>
      <c r="ACW42" s="46"/>
      <c r="ACX42" s="46"/>
      <c r="ACY42" s="46"/>
      <c r="ACZ42" s="46"/>
      <c r="ADA42" s="46"/>
      <c r="ADB42" s="46"/>
      <c r="ADC42" s="46"/>
      <c r="ADD42" s="46"/>
      <c r="ADE42" s="46"/>
      <c r="ADF42" s="46"/>
      <c r="ADG42" s="46"/>
      <c r="ADH42" s="46"/>
      <c r="ADI42" s="46"/>
      <c r="ADJ42" s="46"/>
      <c r="ADK42" s="46"/>
      <c r="ADL42" s="46"/>
      <c r="ADM42" s="46"/>
      <c r="ADN42" s="46"/>
      <c r="ADO42" s="46"/>
      <c r="ADP42" s="46"/>
      <c r="ADQ42" s="46"/>
      <c r="ADR42" s="46"/>
      <c r="ADS42" s="46"/>
      <c r="ADT42" s="46"/>
      <c r="ADU42" s="46"/>
      <c r="ADV42" s="46"/>
      <c r="ADW42" s="46"/>
      <c r="ADX42" s="46"/>
      <c r="ADY42" s="46"/>
      <c r="ADZ42" s="46"/>
      <c r="AEA42" s="46"/>
      <c r="AEB42" s="46"/>
      <c r="AEC42" s="46"/>
      <c r="AED42" s="46"/>
      <c r="AEE42" s="46"/>
      <c r="AEF42" s="46"/>
      <c r="AEG42" s="46"/>
      <c r="AEH42" s="46"/>
      <c r="AEI42" s="46"/>
      <c r="AEJ42" s="46"/>
      <c r="AEK42" s="46"/>
      <c r="AEL42" s="46"/>
      <c r="AEM42" s="46"/>
      <c r="AEN42" s="46"/>
      <c r="AEO42" s="46"/>
      <c r="AEP42" s="46"/>
      <c r="AEQ42" s="46"/>
      <c r="AER42" s="46"/>
      <c r="AES42" s="46"/>
      <c r="AET42" s="46"/>
      <c r="AEU42" s="46"/>
      <c r="AEV42" s="46"/>
      <c r="AEW42" s="46"/>
      <c r="AEX42" s="46"/>
      <c r="AEY42" s="46"/>
      <c r="AEZ42" s="46"/>
      <c r="AFA42" s="46"/>
      <c r="AFB42" s="46"/>
      <c r="AFC42" s="46"/>
      <c r="AFD42" s="46"/>
      <c r="AFE42" s="46"/>
      <c r="AFF42" s="46"/>
      <c r="AFG42" s="46"/>
      <c r="AFH42" s="46"/>
      <c r="AFI42" s="46"/>
      <c r="AFJ42" s="46"/>
      <c r="AFK42" s="46"/>
      <c r="AFL42" s="46"/>
      <c r="AFM42" s="46"/>
      <c r="AFN42" s="46"/>
      <c r="AFO42" s="46"/>
      <c r="AFP42" s="46"/>
      <c r="AFQ42" s="46"/>
      <c r="AFR42" s="46"/>
      <c r="AFS42" s="46"/>
      <c r="AFT42" s="46"/>
      <c r="AFU42" s="46"/>
      <c r="AFV42" s="46"/>
      <c r="AFW42" s="46"/>
      <c r="AFX42" s="46"/>
      <c r="AFY42" s="46"/>
      <c r="AFZ42" s="46"/>
      <c r="AGA42" s="46"/>
      <c r="AGB42" s="46"/>
      <c r="AGC42" s="46"/>
      <c r="AGD42" s="46"/>
      <c r="AGE42" s="46"/>
      <c r="AGF42" s="46"/>
      <c r="AGG42" s="46"/>
      <c r="AGH42" s="46"/>
      <c r="AGI42" s="46"/>
      <c r="AGJ42" s="46"/>
      <c r="AGK42" s="46"/>
      <c r="AGL42" s="46"/>
      <c r="AGM42" s="46"/>
      <c r="AGN42" s="46"/>
      <c r="AGO42" s="46"/>
      <c r="AGP42" s="46"/>
      <c r="AGQ42" s="46"/>
      <c r="AGR42" s="46"/>
      <c r="AGS42" s="46"/>
      <c r="AGT42" s="46"/>
      <c r="AGU42" s="46"/>
      <c r="AGV42" s="46"/>
      <c r="AGW42" s="46"/>
      <c r="AGX42" s="46"/>
      <c r="AGY42" s="46"/>
      <c r="AGZ42" s="46"/>
      <c r="AHA42" s="46"/>
      <c r="AHB42" s="46"/>
      <c r="AHC42" s="46"/>
      <c r="AHD42" s="46"/>
      <c r="AHE42" s="46"/>
      <c r="AHF42" s="46"/>
      <c r="AHG42" s="46"/>
      <c r="AHH42" s="46"/>
      <c r="AHI42" s="46"/>
      <c r="AHJ42" s="46"/>
      <c r="AHK42" s="46"/>
      <c r="AHL42" s="46"/>
      <c r="AHM42" s="46"/>
      <c r="AHN42" s="46"/>
      <c r="AHO42" s="46"/>
      <c r="AHP42" s="46"/>
      <c r="AHQ42" s="46"/>
      <c r="AHR42" s="46"/>
      <c r="AHS42" s="46"/>
      <c r="AHT42" s="46"/>
      <c r="AHU42" s="46"/>
      <c r="AHV42" s="46"/>
      <c r="AHW42" s="46"/>
      <c r="AHX42" s="46"/>
      <c r="AHY42" s="46"/>
      <c r="AHZ42" s="46"/>
      <c r="AIA42" s="46"/>
      <c r="AIB42" s="46"/>
      <c r="AIC42" s="46"/>
      <c r="AID42" s="46"/>
      <c r="AIE42" s="46"/>
      <c r="AIF42" s="46"/>
      <c r="AIG42" s="46"/>
      <c r="AIH42" s="46"/>
      <c r="AII42" s="46"/>
      <c r="AIJ42" s="46"/>
      <c r="AIK42" s="46"/>
      <c r="AIL42" s="46"/>
      <c r="AIM42" s="46"/>
      <c r="AIN42" s="46"/>
      <c r="AIO42" s="46"/>
      <c r="AIP42" s="46"/>
      <c r="AIQ42" s="46"/>
      <c r="AIR42" s="46"/>
      <c r="AIS42" s="46"/>
      <c r="AIT42" s="46"/>
      <c r="AIU42" s="46"/>
      <c r="AIV42" s="46"/>
      <c r="AIW42" s="46"/>
      <c r="AIX42" s="46"/>
      <c r="AIY42" s="46"/>
      <c r="AIZ42" s="46"/>
      <c r="AJA42" s="46"/>
      <c r="AJB42" s="46"/>
      <c r="AJC42" s="46"/>
      <c r="AJD42" s="46"/>
      <c r="AJE42" s="46"/>
      <c r="AJF42" s="46"/>
      <c r="AJG42" s="46"/>
      <c r="AJH42" s="46"/>
      <c r="AJI42" s="46"/>
      <c r="AJJ42" s="46"/>
      <c r="AJK42" s="46"/>
      <c r="AJL42" s="46"/>
      <c r="AJM42" s="46"/>
      <c r="AJN42" s="46"/>
      <c r="AJO42" s="46"/>
      <c r="AJP42" s="46"/>
      <c r="AJQ42" s="46"/>
      <c r="AJR42" s="46"/>
      <c r="AJS42" s="46"/>
      <c r="AJT42" s="46"/>
      <c r="AJU42" s="46"/>
      <c r="AJV42" s="46"/>
      <c r="AJW42" s="46"/>
      <c r="AJX42" s="46"/>
      <c r="AJY42" s="46"/>
      <c r="AJZ42" s="46"/>
      <c r="AKA42" s="46"/>
      <c r="AKB42" s="46"/>
      <c r="AKC42" s="46"/>
      <c r="AKD42" s="46"/>
      <c r="AKE42" s="46"/>
      <c r="AKF42" s="46"/>
      <c r="AKG42" s="46"/>
      <c r="AKH42" s="46"/>
      <c r="AKI42" s="46"/>
      <c r="AKJ42" s="46"/>
      <c r="AKK42" s="46"/>
      <c r="AKL42" s="46"/>
      <c r="AKM42" s="46"/>
      <c r="AKN42" s="46"/>
      <c r="AKO42" s="46"/>
      <c r="AKP42" s="46"/>
      <c r="AKQ42" s="46"/>
      <c r="AKR42" s="46"/>
      <c r="AKS42" s="46"/>
      <c r="AKT42" s="46"/>
      <c r="AKU42" s="46"/>
      <c r="AKV42" s="46"/>
      <c r="AKW42" s="46"/>
      <c r="AKX42" s="46"/>
      <c r="AKY42" s="46"/>
      <c r="AKZ42" s="46"/>
      <c r="ALA42" s="46"/>
      <c r="ALB42" s="46"/>
      <c r="ALC42" s="46"/>
      <c r="ALD42" s="46"/>
      <c r="ALE42" s="46"/>
      <c r="ALF42" s="46"/>
      <c r="ALG42" s="46"/>
      <c r="ALH42" s="46"/>
      <c r="ALI42" s="46"/>
      <c r="ALJ42" s="46"/>
      <c r="ALK42" s="46"/>
      <c r="ALL42" s="46"/>
      <c r="ALM42" s="46"/>
      <c r="ALN42" s="46"/>
      <c r="ALO42" s="46"/>
      <c r="ALP42" s="46"/>
      <c r="ALQ42" s="46"/>
      <c r="ALR42" s="46"/>
      <c r="ALS42" s="46"/>
      <c r="ALT42" s="46"/>
      <c r="ALU42" s="46"/>
      <c r="ALV42" s="46"/>
      <c r="ALW42" s="46"/>
      <c r="ALX42" s="46"/>
      <c r="ALY42" s="46"/>
      <c r="ALZ42" s="46"/>
      <c r="AMA42" s="46"/>
      <c r="AMB42" s="46"/>
      <c r="AMC42" s="46"/>
      <c r="AMD42" s="46"/>
      <c r="AME42" s="46"/>
      <c r="AMF42" s="46"/>
      <c r="AMG42" s="46"/>
      <c r="AMH42" s="46"/>
      <c r="AMI42" s="46"/>
      <c r="AMJ42" s="46"/>
      <c r="AMK42" s="46"/>
      <c r="AML42" s="46"/>
      <c r="AMM42" s="46"/>
      <c r="AMN42" s="46"/>
      <c r="AMO42" s="46"/>
      <c r="AMP42" s="46"/>
      <c r="AMQ42" s="46"/>
      <c r="AMR42" s="46"/>
      <c r="AMS42" s="46"/>
      <c r="AMT42" s="46"/>
      <c r="AMU42" s="46"/>
      <c r="AMV42" s="46"/>
      <c r="AMW42" s="46"/>
      <c r="AMX42" s="46"/>
      <c r="AMY42" s="46"/>
      <c r="AMZ42" s="46"/>
      <c r="ANA42" s="46"/>
      <c r="ANB42" s="46"/>
      <c r="ANC42" s="46"/>
      <c r="AND42" s="46"/>
      <c r="ANE42" s="46"/>
      <c r="ANF42" s="46"/>
      <c r="ANG42" s="46"/>
      <c r="ANH42" s="46"/>
      <c r="ANI42" s="46"/>
      <c r="ANJ42" s="46"/>
      <c r="ANK42" s="46"/>
      <c r="ANL42" s="46"/>
      <c r="ANM42" s="46"/>
      <c r="ANN42" s="46"/>
      <c r="ANO42" s="46"/>
      <c r="ANP42" s="46"/>
      <c r="ANQ42" s="46"/>
      <c r="ANR42" s="46"/>
      <c r="ANS42" s="46"/>
      <c r="ANT42" s="46"/>
      <c r="ANU42" s="46"/>
      <c r="ANV42" s="46"/>
      <c r="ANW42" s="46"/>
      <c r="ANX42" s="46"/>
      <c r="ANY42" s="46"/>
      <c r="ANZ42" s="46"/>
      <c r="AOA42" s="46"/>
      <c r="AOB42" s="46"/>
      <c r="AOC42" s="46"/>
      <c r="AOD42" s="46"/>
      <c r="AOE42" s="46"/>
      <c r="AOF42" s="46"/>
      <c r="AOG42" s="46"/>
      <c r="AOH42" s="46"/>
      <c r="AOI42" s="46"/>
      <c r="AOJ42" s="46"/>
      <c r="AOK42" s="46"/>
      <c r="AOL42" s="46"/>
      <c r="AOM42" s="46"/>
      <c r="AON42" s="46"/>
      <c r="AOO42" s="46"/>
      <c r="AOP42" s="46"/>
      <c r="AOQ42" s="46"/>
      <c r="AOR42" s="46"/>
      <c r="AOS42" s="46"/>
      <c r="AOT42" s="46"/>
      <c r="AOU42" s="46"/>
      <c r="AOV42" s="46"/>
      <c r="AOW42" s="46"/>
      <c r="AOX42" s="46"/>
      <c r="AOY42" s="46"/>
      <c r="AOZ42" s="46"/>
      <c r="APA42" s="46"/>
      <c r="APB42" s="46"/>
      <c r="APC42" s="46"/>
      <c r="APD42" s="46"/>
      <c r="APE42" s="46"/>
      <c r="APF42" s="46"/>
      <c r="APG42" s="46"/>
      <c r="APH42" s="46"/>
      <c r="API42" s="46"/>
      <c r="APJ42" s="46"/>
      <c r="APK42" s="46"/>
      <c r="APL42" s="46"/>
      <c r="APM42" s="46"/>
      <c r="APN42" s="46"/>
      <c r="APO42" s="46"/>
      <c r="APP42" s="46"/>
      <c r="APQ42" s="46"/>
      <c r="APR42" s="46"/>
      <c r="APS42" s="46"/>
      <c r="APT42" s="46"/>
      <c r="APU42" s="46"/>
      <c r="APV42" s="46"/>
      <c r="APW42" s="46"/>
      <c r="APX42" s="46"/>
      <c r="APY42" s="46"/>
      <c r="APZ42" s="46"/>
      <c r="AQA42" s="46"/>
      <c r="AQB42" s="46"/>
      <c r="AQC42" s="46"/>
      <c r="AQD42" s="46"/>
      <c r="AQE42" s="46"/>
      <c r="AQF42" s="46"/>
      <c r="AQG42" s="46"/>
      <c r="AQH42" s="46"/>
      <c r="AQI42" s="46"/>
      <c r="AQJ42" s="46"/>
      <c r="AQK42" s="46"/>
      <c r="AQL42" s="46"/>
      <c r="AQM42" s="46"/>
      <c r="AQN42" s="46"/>
      <c r="AQO42" s="46"/>
      <c r="AQP42" s="46"/>
      <c r="AQQ42" s="46"/>
      <c r="AQR42" s="46"/>
      <c r="AQS42" s="46"/>
      <c r="AQT42" s="46"/>
      <c r="AQU42" s="46"/>
      <c r="AQV42" s="46"/>
      <c r="AQW42" s="46"/>
      <c r="AQX42" s="46"/>
      <c r="AQY42" s="46"/>
      <c r="AQZ42" s="46"/>
      <c r="ARA42" s="46"/>
      <c r="ARB42" s="46"/>
      <c r="ARC42" s="46"/>
      <c r="ARD42" s="46"/>
      <c r="ARE42" s="46"/>
      <c r="ARF42" s="46"/>
      <c r="ARG42" s="46"/>
      <c r="ARH42" s="46"/>
      <c r="ARI42" s="46"/>
      <c r="ARJ42" s="46"/>
      <c r="ARK42" s="46"/>
      <c r="ARL42" s="46"/>
      <c r="ARM42" s="46"/>
      <c r="ARN42" s="46"/>
      <c r="ARO42" s="46"/>
      <c r="ARP42" s="46"/>
      <c r="ARQ42" s="46"/>
      <c r="ARR42" s="46"/>
      <c r="ARS42" s="46"/>
      <c r="ART42" s="46"/>
      <c r="ARU42" s="46"/>
      <c r="ARV42" s="46"/>
      <c r="ARW42" s="46"/>
      <c r="ARX42" s="46"/>
      <c r="ARY42" s="46"/>
      <c r="ARZ42" s="46"/>
      <c r="ASA42" s="46"/>
      <c r="ASB42" s="46"/>
      <c r="ASC42" s="46"/>
      <c r="ASD42" s="46"/>
      <c r="ASE42" s="46"/>
      <c r="ASF42" s="46"/>
      <c r="ASG42" s="46"/>
      <c r="ASH42" s="46"/>
      <c r="ASI42" s="46"/>
      <c r="ASJ42" s="46"/>
      <c r="ASK42" s="46"/>
      <c r="ASL42" s="46"/>
      <c r="ASM42" s="46"/>
      <c r="ASN42" s="46"/>
      <c r="ASO42" s="46"/>
      <c r="ASP42" s="46"/>
      <c r="ASQ42" s="46"/>
      <c r="ASR42" s="46"/>
      <c r="ASS42" s="46"/>
      <c r="AST42" s="46"/>
      <c r="ASU42" s="46"/>
      <c r="ASV42" s="46"/>
      <c r="ASW42" s="46"/>
      <c r="ASX42" s="46"/>
      <c r="ASY42" s="46"/>
      <c r="ASZ42" s="46"/>
      <c r="ATA42" s="46"/>
      <c r="ATB42" s="46"/>
      <c r="ATC42" s="46"/>
      <c r="ATD42" s="46"/>
      <c r="ATE42" s="46"/>
      <c r="ATF42" s="46"/>
      <c r="ATG42" s="46"/>
      <c r="ATH42" s="46"/>
      <c r="ATI42" s="46"/>
      <c r="ATJ42" s="46"/>
      <c r="ATK42" s="46"/>
      <c r="ATL42" s="46"/>
      <c r="ATM42" s="46"/>
      <c r="ATN42" s="46"/>
      <c r="ATO42" s="46"/>
      <c r="ATP42" s="46"/>
      <c r="ATQ42" s="46"/>
      <c r="ATR42" s="46"/>
      <c r="ATS42" s="46"/>
      <c r="ATT42" s="46"/>
      <c r="ATU42" s="46"/>
      <c r="ATV42" s="46"/>
      <c r="ATW42" s="46"/>
      <c r="ATX42" s="46"/>
      <c r="ATY42" s="46"/>
      <c r="ATZ42" s="46"/>
      <c r="AUA42" s="46"/>
      <c r="AUB42" s="46"/>
      <c r="AUC42" s="46"/>
      <c r="AUD42" s="46"/>
      <c r="AUE42" s="46"/>
      <c r="AUF42" s="46"/>
      <c r="AUG42" s="46"/>
      <c r="AUH42" s="46"/>
      <c r="AUI42" s="46"/>
      <c r="AUJ42" s="46"/>
      <c r="AUK42" s="46"/>
      <c r="AUL42" s="46"/>
      <c r="AUM42" s="46"/>
      <c r="AUN42" s="46"/>
      <c r="AUO42" s="46"/>
      <c r="AUP42" s="46"/>
      <c r="AUQ42" s="46"/>
      <c r="AUR42" s="46"/>
      <c r="AUS42" s="46"/>
      <c r="AUT42" s="46"/>
      <c r="AUU42" s="46"/>
      <c r="AUV42" s="46"/>
      <c r="AUW42" s="46"/>
      <c r="AUX42" s="46"/>
      <c r="AUY42" s="46"/>
      <c r="AUZ42" s="46"/>
      <c r="AVA42" s="46"/>
      <c r="AVB42" s="46"/>
      <c r="AVC42" s="46"/>
      <c r="AVD42" s="46"/>
      <c r="AVE42" s="46"/>
      <c r="AVF42" s="46"/>
      <c r="AVG42" s="46"/>
      <c r="AVH42" s="46"/>
      <c r="AVI42" s="46"/>
      <c r="AVJ42" s="46"/>
      <c r="AVK42" s="46"/>
      <c r="AVL42" s="46"/>
      <c r="AVM42" s="46"/>
      <c r="AVN42" s="46"/>
      <c r="AVO42" s="46"/>
      <c r="AVP42" s="46"/>
      <c r="AVQ42" s="46"/>
      <c r="AVR42" s="46"/>
      <c r="AVS42" s="46"/>
      <c r="AVT42" s="46"/>
      <c r="AVU42" s="46"/>
      <c r="AVV42" s="46"/>
      <c r="AVW42" s="46"/>
      <c r="AVX42" s="46"/>
      <c r="AVY42" s="46"/>
      <c r="AVZ42" s="46"/>
      <c r="AWA42" s="46"/>
      <c r="AWB42" s="46"/>
      <c r="AWC42" s="46"/>
      <c r="AWD42" s="46"/>
      <c r="AWE42" s="46"/>
      <c r="AWF42" s="46"/>
      <c r="AWG42" s="46"/>
      <c r="AWH42" s="46"/>
      <c r="AWI42" s="46"/>
      <c r="AWJ42" s="46"/>
      <c r="AWK42" s="46"/>
      <c r="AWL42" s="46"/>
      <c r="AWM42" s="46"/>
      <c r="AWN42" s="46"/>
      <c r="AWO42" s="46"/>
      <c r="AWP42" s="46"/>
      <c r="AWQ42" s="46"/>
      <c r="AWR42" s="46"/>
      <c r="AWS42" s="46"/>
      <c r="AWT42" s="46"/>
      <c r="AWU42" s="46"/>
      <c r="AWV42" s="46"/>
      <c r="AWW42" s="46"/>
      <c r="AWX42" s="46"/>
      <c r="AWY42" s="46"/>
      <c r="AWZ42" s="46"/>
      <c r="AXA42" s="46"/>
      <c r="AXB42" s="46"/>
      <c r="AXC42" s="46"/>
      <c r="AXD42" s="46"/>
      <c r="AXE42" s="46"/>
      <c r="AXF42" s="46"/>
      <c r="AXG42" s="46"/>
      <c r="AXH42" s="46"/>
      <c r="AXI42" s="46"/>
      <c r="AXJ42" s="46"/>
      <c r="AXK42" s="46"/>
      <c r="AXL42" s="46"/>
      <c r="AXM42" s="46"/>
      <c r="AXN42" s="46"/>
      <c r="AXO42" s="46"/>
      <c r="AXP42" s="46"/>
      <c r="AXQ42" s="46"/>
      <c r="AXR42" s="46"/>
      <c r="AXS42" s="46"/>
      <c r="AXT42" s="46"/>
      <c r="AXU42" s="46"/>
      <c r="AXV42" s="46"/>
      <c r="AXW42" s="46"/>
      <c r="AXX42" s="46"/>
      <c r="AXY42" s="46"/>
      <c r="AXZ42" s="46"/>
      <c r="AYA42" s="46"/>
      <c r="AYB42" s="46"/>
      <c r="AYC42" s="46"/>
      <c r="AYD42" s="46"/>
      <c r="AYE42" s="46"/>
      <c r="AYF42" s="46"/>
      <c r="AYG42" s="46"/>
      <c r="AYH42" s="46"/>
      <c r="AYI42" s="46"/>
      <c r="AYJ42" s="46"/>
      <c r="AYK42" s="46"/>
      <c r="AYL42" s="46"/>
      <c r="AYM42" s="46"/>
      <c r="AYN42" s="46"/>
      <c r="AYO42" s="46"/>
      <c r="AYP42" s="46"/>
      <c r="AYQ42" s="46"/>
      <c r="AYR42" s="46"/>
      <c r="AYS42" s="46"/>
      <c r="AYT42" s="46"/>
      <c r="AYU42" s="46"/>
      <c r="AYV42" s="46"/>
      <c r="AYW42" s="46"/>
      <c r="AYX42" s="46"/>
      <c r="AYY42" s="46"/>
      <c r="AYZ42" s="46"/>
      <c r="AZA42" s="46"/>
      <c r="AZB42" s="46"/>
      <c r="AZC42" s="46"/>
      <c r="AZD42" s="46"/>
      <c r="AZE42" s="46"/>
      <c r="AZF42" s="46"/>
      <c r="AZG42" s="46"/>
      <c r="AZH42" s="46"/>
      <c r="AZI42" s="46"/>
      <c r="AZJ42" s="46"/>
      <c r="AZK42" s="46"/>
      <c r="AZL42" s="46"/>
      <c r="AZM42" s="46"/>
      <c r="AZN42" s="46"/>
      <c r="AZO42" s="46"/>
      <c r="AZP42" s="46"/>
      <c r="AZQ42" s="46"/>
      <c r="AZR42" s="46"/>
      <c r="AZS42" s="46"/>
      <c r="AZT42" s="46"/>
      <c r="AZU42" s="46"/>
      <c r="AZV42" s="46"/>
      <c r="AZW42" s="46"/>
      <c r="AZX42" s="46"/>
      <c r="AZY42" s="46"/>
      <c r="AZZ42" s="46"/>
      <c r="BAA42" s="46"/>
      <c r="BAB42" s="46"/>
      <c r="BAC42" s="46"/>
      <c r="BAD42" s="46"/>
      <c r="BAE42" s="46"/>
      <c r="BAF42" s="46"/>
      <c r="BAG42" s="46"/>
      <c r="BAH42" s="46"/>
      <c r="BAI42" s="46"/>
      <c r="BAJ42" s="46"/>
      <c r="BAK42" s="46"/>
      <c r="BAL42" s="46"/>
      <c r="BAM42" s="46"/>
      <c r="BAN42" s="46"/>
      <c r="BAO42" s="46"/>
      <c r="BAP42" s="46"/>
      <c r="BAQ42" s="46"/>
      <c r="BAR42" s="46"/>
      <c r="BAS42" s="46"/>
      <c r="BAT42" s="46"/>
      <c r="BAU42" s="46"/>
      <c r="BAV42" s="46"/>
      <c r="BAW42" s="46"/>
      <c r="BAX42" s="46"/>
      <c r="BAY42" s="46"/>
      <c r="BAZ42" s="46"/>
      <c r="BBA42" s="46"/>
      <c r="BBB42" s="46"/>
      <c r="BBC42" s="46"/>
      <c r="BBD42" s="46"/>
      <c r="BBE42" s="46"/>
      <c r="BBF42" s="46"/>
      <c r="BBG42" s="46"/>
      <c r="BBH42" s="46"/>
      <c r="BBI42" s="46"/>
      <c r="BBJ42" s="46"/>
      <c r="BBK42" s="46"/>
      <c r="BBL42" s="46"/>
      <c r="BBM42" s="46"/>
      <c r="BBN42" s="46"/>
      <c r="BBO42" s="46"/>
      <c r="BBP42" s="46"/>
      <c r="BBQ42" s="46"/>
      <c r="BBR42" s="46"/>
      <c r="BBS42" s="46"/>
      <c r="BBT42" s="46"/>
      <c r="BBU42" s="46"/>
      <c r="BBV42" s="46"/>
      <c r="BBW42" s="46"/>
      <c r="BBX42" s="46"/>
      <c r="BBY42" s="46"/>
      <c r="BBZ42" s="46"/>
      <c r="BCA42" s="46"/>
      <c r="BCB42" s="46"/>
      <c r="BCC42" s="46"/>
      <c r="BCD42" s="46"/>
      <c r="BCE42" s="46"/>
      <c r="BCF42" s="46"/>
      <c r="BCG42" s="46"/>
      <c r="BCH42" s="46"/>
      <c r="BCI42" s="46"/>
      <c r="BCJ42" s="46"/>
      <c r="BCK42" s="46"/>
      <c r="BCL42" s="46"/>
      <c r="BCM42" s="46"/>
      <c r="BCN42" s="46"/>
      <c r="BCO42" s="46"/>
      <c r="BCP42" s="46"/>
      <c r="BCQ42" s="46"/>
      <c r="BCR42" s="46"/>
      <c r="BCS42" s="46"/>
      <c r="BCT42" s="46"/>
      <c r="BCU42" s="46"/>
      <c r="BCV42" s="46"/>
      <c r="BCW42" s="46"/>
      <c r="BCX42" s="46"/>
      <c r="BCY42" s="46"/>
      <c r="BCZ42" s="46"/>
      <c r="BDA42" s="46"/>
      <c r="BDB42" s="46"/>
      <c r="BDC42" s="46"/>
      <c r="BDD42" s="46"/>
      <c r="BDE42" s="46"/>
      <c r="BDF42" s="46"/>
      <c r="BDG42" s="46"/>
      <c r="BDH42" s="46"/>
      <c r="BDI42" s="46"/>
      <c r="BDJ42" s="46"/>
      <c r="BDK42" s="46"/>
      <c r="BDL42" s="46"/>
      <c r="BDM42" s="46"/>
      <c r="BDN42" s="46"/>
      <c r="BDO42" s="46"/>
      <c r="BDP42" s="46"/>
      <c r="BDQ42" s="46"/>
      <c r="BDR42" s="46"/>
      <c r="BDS42" s="46"/>
      <c r="BDT42" s="46"/>
      <c r="BDU42" s="46"/>
      <c r="BDV42" s="46"/>
      <c r="BDW42" s="46"/>
      <c r="BDX42" s="46"/>
      <c r="BDY42" s="46"/>
      <c r="BDZ42" s="46"/>
      <c r="BEA42" s="46"/>
      <c r="BEB42" s="46"/>
      <c r="BEC42" s="46"/>
      <c r="BED42" s="46"/>
      <c r="BEE42" s="46"/>
      <c r="BEF42" s="46"/>
      <c r="BEG42" s="46"/>
      <c r="BEH42" s="46"/>
      <c r="BEI42" s="46"/>
      <c r="BEJ42" s="46"/>
      <c r="BEK42" s="46"/>
      <c r="BEL42" s="46"/>
      <c r="BEM42" s="46"/>
      <c r="BEN42" s="46"/>
      <c r="BEO42" s="46"/>
      <c r="BEP42" s="46"/>
      <c r="BEQ42" s="46"/>
      <c r="BER42" s="46"/>
      <c r="BES42" s="46"/>
      <c r="BET42" s="46"/>
      <c r="BEU42" s="46"/>
      <c r="BEV42" s="46"/>
      <c r="BEW42" s="46"/>
      <c r="BEX42" s="46"/>
      <c r="BEY42" s="46"/>
      <c r="BEZ42" s="46"/>
      <c r="BFA42" s="46"/>
      <c r="BFB42" s="46"/>
      <c r="BFC42" s="46"/>
      <c r="BFD42" s="46"/>
      <c r="BFE42" s="46"/>
      <c r="BFF42" s="46"/>
      <c r="BFG42" s="46"/>
      <c r="BFH42" s="46"/>
      <c r="BFI42" s="46"/>
      <c r="BFJ42" s="46"/>
      <c r="BFK42" s="46"/>
      <c r="BFL42" s="46"/>
      <c r="BFM42" s="46"/>
      <c r="BFN42" s="46"/>
      <c r="BFO42" s="46"/>
      <c r="BFP42" s="46"/>
      <c r="BFQ42" s="46"/>
      <c r="BFR42" s="46"/>
      <c r="BFS42" s="46"/>
      <c r="BFT42" s="46"/>
      <c r="BFU42" s="46"/>
      <c r="BFV42" s="46"/>
      <c r="BFW42" s="46"/>
      <c r="BFX42" s="46"/>
      <c r="BFY42" s="46"/>
      <c r="BFZ42" s="46"/>
      <c r="BGA42" s="46"/>
      <c r="BGB42" s="46"/>
      <c r="BGC42" s="46"/>
      <c r="BGD42" s="46"/>
      <c r="BGE42" s="46"/>
      <c r="BGF42" s="46"/>
      <c r="BGG42" s="46"/>
      <c r="BGH42" s="46"/>
      <c r="BGI42" s="46"/>
      <c r="BGJ42" s="46"/>
      <c r="BGK42" s="46"/>
      <c r="BGL42" s="46"/>
      <c r="BGM42" s="46"/>
      <c r="BGN42" s="46"/>
      <c r="BGO42" s="46"/>
      <c r="BGP42" s="46"/>
      <c r="BGQ42" s="46"/>
      <c r="BGR42" s="46"/>
      <c r="BGS42" s="46"/>
      <c r="BGT42" s="46"/>
      <c r="BGU42" s="46"/>
      <c r="BGV42" s="46"/>
      <c r="BGW42" s="46"/>
      <c r="BGX42" s="46"/>
      <c r="BGY42" s="46"/>
      <c r="BGZ42" s="46"/>
      <c r="BHA42" s="46"/>
      <c r="BHB42" s="46"/>
      <c r="BHC42" s="46"/>
      <c r="BHD42" s="46"/>
      <c r="BHE42" s="46"/>
      <c r="BHF42" s="46"/>
      <c r="BHG42" s="46"/>
      <c r="BHH42" s="46"/>
      <c r="BHI42" s="46"/>
      <c r="BHJ42" s="46"/>
      <c r="BHK42" s="46"/>
      <c r="BHL42" s="46"/>
      <c r="BHM42" s="46"/>
      <c r="BHN42" s="46"/>
      <c r="BHO42" s="46"/>
      <c r="BHP42" s="46"/>
      <c r="BHQ42" s="46"/>
      <c r="BHR42" s="46"/>
      <c r="BHS42" s="46"/>
      <c r="BHT42" s="46"/>
      <c r="BHU42" s="46"/>
      <c r="BHV42" s="46"/>
      <c r="BHW42" s="46"/>
      <c r="BHX42" s="46"/>
      <c r="BHY42" s="46"/>
      <c r="BHZ42" s="46"/>
      <c r="BIA42" s="46"/>
      <c r="BIB42" s="46"/>
      <c r="BIC42" s="46"/>
      <c r="BID42" s="46"/>
      <c r="BIE42" s="46"/>
      <c r="BIF42" s="46"/>
      <c r="BIG42" s="46"/>
      <c r="BIH42" s="46"/>
      <c r="BII42" s="46"/>
      <c r="BIJ42" s="46"/>
      <c r="BIK42" s="46"/>
      <c r="BIL42" s="46"/>
      <c r="BIM42" s="46"/>
      <c r="BIN42" s="46"/>
      <c r="BIO42" s="46"/>
      <c r="BIP42" s="46"/>
      <c r="BIQ42" s="46"/>
      <c r="BIR42" s="46"/>
      <c r="BIS42" s="46"/>
      <c r="BIT42" s="46"/>
      <c r="BIU42" s="46"/>
      <c r="BIV42" s="46"/>
      <c r="BIW42" s="46"/>
      <c r="BIX42" s="46"/>
      <c r="BIY42" s="46"/>
      <c r="BIZ42" s="46"/>
      <c r="BJA42" s="46"/>
      <c r="BJB42" s="46"/>
      <c r="BJC42" s="46"/>
      <c r="BJD42" s="46"/>
      <c r="BJE42" s="46"/>
      <c r="BJF42" s="46"/>
      <c r="BJG42" s="46"/>
      <c r="BJH42" s="46"/>
      <c r="BJI42" s="46"/>
      <c r="BJJ42" s="46"/>
      <c r="BJK42" s="46"/>
      <c r="BJL42" s="46"/>
      <c r="BJM42" s="46"/>
      <c r="BJN42" s="46"/>
      <c r="BJO42" s="46"/>
      <c r="BJP42" s="46"/>
      <c r="BJQ42" s="46"/>
      <c r="BJR42" s="46"/>
      <c r="BJS42" s="46"/>
      <c r="BJT42" s="46"/>
      <c r="BJU42" s="46"/>
      <c r="BJV42" s="46"/>
      <c r="BJW42" s="46"/>
      <c r="BJX42" s="46"/>
      <c r="BJY42" s="46"/>
      <c r="BJZ42" s="46"/>
      <c r="BKA42" s="46"/>
      <c r="BKB42" s="46"/>
      <c r="BKC42" s="46"/>
      <c r="BKD42" s="46"/>
      <c r="BKE42" s="46"/>
      <c r="BKF42" s="46"/>
      <c r="BKG42" s="46"/>
      <c r="BKH42" s="46"/>
      <c r="BKI42" s="46"/>
      <c r="BKJ42" s="46"/>
      <c r="BKK42" s="46"/>
      <c r="BKL42" s="46"/>
      <c r="BKM42" s="46"/>
      <c r="BKN42" s="46"/>
      <c r="BKO42" s="46"/>
      <c r="BKP42" s="46"/>
      <c r="BKQ42" s="46"/>
      <c r="BKR42" s="46"/>
      <c r="BKS42" s="46"/>
      <c r="BKT42" s="46"/>
      <c r="BKU42" s="46"/>
      <c r="BKV42" s="46"/>
      <c r="BKW42" s="46"/>
      <c r="BKX42" s="46"/>
      <c r="BKY42" s="46"/>
      <c r="BKZ42" s="46"/>
      <c r="BLA42" s="46"/>
      <c r="BLB42" s="46"/>
      <c r="BLC42" s="46"/>
      <c r="BLD42" s="46"/>
      <c r="BLE42" s="46"/>
      <c r="BLF42" s="46"/>
      <c r="BLG42" s="46"/>
      <c r="BLH42" s="46"/>
      <c r="BLI42" s="46"/>
      <c r="BLJ42" s="46"/>
      <c r="BLK42" s="46"/>
      <c r="BLL42" s="46"/>
      <c r="BLM42" s="46"/>
      <c r="BLN42" s="46"/>
      <c r="BLO42" s="46"/>
      <c r="BLP42" s="46"/>
      <c r="BLQ42" s="46"/>
      <c r="BLR42" s="46"/>
      <c r="BLS42" s="46"/>
      <c r="BLT42" s="46"/>
      <c r="BLU42" s="46"/>
      <c r="BLV42" s="46"/>
      <c r="BLW42" s="46"/>
      <c r="BLX42" s="46"/>
      <c r="BLY42" s="46"/>
      <c r="BLZ42" s="46"/>
      <c r="BMA42" s="46"/>
      <c r="BMB42" s="46"/>
      <c r="BMC42" s="46"/>
      <c r="BMD42" s="46"/>
      <c r="BME42" s="46"/>
      <c r="BMF42" s="46"/>
      <c r="BMG42" s="46"/>
      <c r="BMH42" s="46"/>
      <c r="BMI42" s="46"/>
      <c r="BMJ42" s="46"/>
      <c r="BMK42" s="46"/>
      <c r="BML42" s="46"/>
      <c r="BMM42" s="46"/>
      <c r="BMN42" s="46"/>
      <c r="BMO42" s="46"/>
      <c r="BMP42" s="46"/>
      <c r="BMQ42" s="46"/>
      <c r="BMR42" s="46"/>
      <c r="BMS42" s="46"/>
      <c r="BMT42" s="46"/>
      <c r="BMU42" s="46"/>
      <c r="BMV42" s="46"/>
      <c r="BMW42" s="46"/>
      <c r="BMX42" s="46"/>
      <c r="BMY42" s="46"/>
      <c r="BMZ42" s="46"/>
      <c r="BNA42" s="46"/>
      <c r="BNB42" s="46"/>
      <c r="BNC42" s="46"/>
      <c r="BND42" s="46"/>
      <c r="BNE42" s="46"/>
      <c r="BNF42" s="46"/>
      <c r="BNG42" s="46"/>
      <c r="BNH42" s="46"/>
      <c r="BNI42" s="46"/>
      <c r="BNJ42" s="46"/>
      <c r="BNK42" s="46"/>
      <c r="BNL42" s="46"/>
      <c r="BNM42" s="46"/>
      <c r="BNN42" s="46"/>
      <c r="BNO42" s="46"/>
      <c r="BNP42" s="46"/>
      <c r="BNQ42" s="46"/>
      <c r="BNR42" s="46"/>
      <c r="BNS42" s="46"/>
      <c r="BNT42" s="46"/>
      <c r="BNU42" s="46"/>
      <c r="BNV42" s="46"/>
      <c r="BNW42" s="46"/>
      <c r="BNX42" s="46"/>
      <c r="BNY42" s="46"/>
      <c r="BNZ42" s="46"/>
      <c r="BOA42" s="46"/>
      <c r="BOB42" s="46"/>
      <c r="BOC42" s="46"/>
      <c r="BOD42" s="46"/>
      <c r="BOE42" s="46"/>
      <c r="BOF42" s="46"/>
      <c r="BOG42" s="46"/>
      <c r="BOH42" s="46"/>
      <c r="BOI42" s="46"/>
      <c r="BOJ42" s="46"/>
      <c r="BOK42" s="46"/>
      <c r="BOL42" s="46"/>
      <c r="BOM42" s="46"/>
      <c r="BON42" s="46"/>
      <c r="BOO42" s="46"/>
      <c r="BOP42" s="46"/>
      <c r="BOQ42" s="46"/>
      <c r="BOR42" s="46"/>
      <c r="BOS42" s="46"/>
      <c r="BOT42" s="46"/>
      <c r="BOU42" s="46"/>
      <c r="BOV42" s="46"/>
      <c r="BOW42" s="46"/>
      <c r="BOX42" s="46"/>
      <c r="BOY42" s="46"/>
      <c r="BOZ42" s="46"/>
      <c r="BPA42" s="46"/>
      <c r="BPB42" s="46"/>
      <c r="BPC42" s="46"/>
      <c r="BPD42" s="46"/>
      <c r="BPE42" s="46"/>
      <c r="BPF42" s="46"/>
      <c r="BPG42" s="46"/>
      <c r="BPH42" s="46"/>
      <c r="BPI42" s="46"/>
      <c r="BPJ42" s="46"/>
      <c r="BPK42" s="46"/>
      <c r="BPL42" s="46"/>
      <c r="BPM42" s="46"/>
      <c r="BPN42" s="46"/>
      <c r="BPO42" s="46"/>
      <c r="BPP42" s="46"/>
      <c r="BPQ42" s="46"/>
      <c r="BPR42" s="46"/>
      <c r="BPS42" s="46"/>
      <c r="BPT42" s="46"/>
      <c r="BPU42" s="46"/>
      <c r="BPV42" s="46"/>
      <c r="BPW42" s="46"/>
      <c r="BPX42" s="46"/>
      <c r="BPY42" s="46"/>
      <c r="BPZ42" s="46"/>
      <c r="BQA42" s="46"/>
      <c r="BQB42" s="46"/>
      <c r="BQC42" s="46"/>
      <c r="BQD42" s="46"/>
      <c r="BQE42" s="46"/>
      <c r="BQF42" s="46"/>
      <c r="BQG42" s="46"/>
      <c r="BQH42" s="46"/>
      <c r="BQI42" s="46"/>
      <c r="BQJ42" s="46"/>
      <c r="BQK42" s="46"/>
      <c r="BQL42" s="46"/>
      <c r="BQM42" s="46"/>
      <c r="BQN42" s="46"/>
      <c r="BQO42" s="46"/>
      <c r="BQP42" s="46"/>
      <c r="BQQ42" s="46"/>
      <c r="BQR42" s="46"/>
      <c r="BQS42" s="46"/>
      <c r="BQT42" s="46"/>
      <c r="BQU42" s="46"/>
      <c r="BQV42" s="46"/>
      <c r="BQW42" s="46"/>
      <c r="BQX42" s="46"/>
      <c r="BQY42" s="46"/>
      <c r="BQZ42" s="46"/>
      <c r="BRA42" s="46"/>
      <c r="BRB42" s="46"/>
      <c r="BRC42" s="46"/>
      <c r="BRD42" s="46"/>
      <c r="BRE42" s="46"/>
      <c r="BRF42" s="46"/>
      <c r="BRG42" s="46"/>
      <c r="BRH42" s="46"/>
      <c r="BRI42" s="46"/>
      <c r="BRJ42" s="46"/>
      <c r="BRK42" s="46"/>
      <c r="BRL42" s="46"/>
      <c r="BRM42" s="46"/>
      <c r="BRN42" s="46"/>
      <c r="BRO42" s="46"/>
      <c r="BRP42" s="46"/>
      <c r="BRQ42" s="46"/>
      <c r="BRR42" s="46"/>
      <c r="BRS42" s="46"/>
      <c r="BRT42" s="46"/>
      <c r="BRU42" s="46"/>
      <c r="BRV42" s="46"/>
      <c r="BRW42" s="46"/>
      <c r="BRX42" s="46"/>
      <c r="BRY42" s="46"/>
      <c r="BRZ42" s="46"/>
      <c r="BSA42" s="46"/>
      <c r="BSB42" s="46"/>
      <c r="BSC42" s="46"/>
      <c r="BSD42" s="46"/>
      <c r="BSE42" s="46"/>
      <c r="BSF42" s="46"/>
      <c r="BSG42" s="46"/>
      <c r="BSH42" s="46"/>
      <c r="BSI42" s="46"/>
      <c r="BSJ42" s="46"/>
      <c r="BSK42" s="46"/>
      <c r="BSL42" s="46"/>
      <c r="BSM42" s="46"/>
      <c r="BSN42" s="46"/>
      <c r="BSO42" s="46"/>
      <c r="BSP42" s="46"/>
      <c r="BSQ42" s="46"/>
      <c r="BSR42" s="46"/>
      <c r="BSS42" s="46"/>
      <c r="BST42" s="46"/>
      <c r="BSU42" s="46"/>
      <c r="BSV42" s="46"/>
      <c r="BSW42" s="46"/>
      <c r="BSX42" s="46"/>
      <c r="BSY42" s="46"/>
      <c r="BSZ42" s="46"/>
      <c r="BTA42" s="46"/>
      <c r="BTB42" s="46"/>
      <c r="BTC42" s="46"/>
      <c r="BTD42" s="46"/>
      <c r="BTE42" s="46"/>
      <c r="BTF42" s="46"/>
      <c r="BTG42" s="46"/>
      <c r="BTH42" s="46"/>
      <c r="BTI42" s="46"/>
      <c r="BTJ42" s="46"/>
      <c r="BTK42" s="46"/>
      <c r="BTL42" s="46"/>
      <c r="BTM42" s="46"/>
      <c r="BTN42" s="46"/>
      <c r="BTO42" s="46"/>
      <c r="BTP42" s="46"/>
      <c r="BTQ42" s="46"/>
      <c r="BTR42" s="46"/>
      <c r="BTS42" s="46"/>
      <c r="BTT42" s="46"/>
      <c r="BTU42" s="46"/>
      <c r="BTV42" s="46"/>
      <c r="BTW42" s="46"/>
      <c r="BTX42" s="46"/>
      <c r="BTY42" s="46"/>
      <c r="BTZ42" s="46"/>
      <c r="BUA42" s="46"/>
      <c r="BUB42" s="46"/>
      <c r="BUC42" s="46"/>
      <c r="BUD42" s="46"/>
      <c r="BUE42" s="46"/>
      <c r="BUF42" s="46"/>
      <c r="BUG42" s="46"/>
      <c r="BUH42" s="46"/>
      <c r="BUI42" s="46"/>
      <c r="BUJ42" s="46"/>
      <c r="BUK42" s="46"/>
      <c r="BUL42" s="46"/>
      <c r="BUM42" s="46"/>
      <c r="BUN42" s="46"/>
      <c r="BUO42" s="46"/>
      <c r="BUP42" s="46"/>
      <c r="BUQ42" s="46"/>
      <c r="BUR42" s="46"/>
      <c r="BUS42" s="46"/>
      <c r="BUT42" s="46"/>
      <c r="BUU42" s="46"/>
      <c r="BUV42" s="46"/>
      <c r="BUW42" s="46"/>
      <c r="BUX42" s="46"/>
      <c r="BUY42" s="46"/>
      <c r="BUZ42" s="46"/>
      <c r="BVA42" s="46"/>
      <c r="BVB42" s="46"/>
      <c r="BVC42" s="46"/>
      <c r="BVD42" s="46"/>
      <c r="BVE42" s="46"/>
      <c r="BVF42" s="46"/>
      <c r="BVG42" s="46"/>
      <c r="BVH42" s="46"/>
      <c r="BVI42" s="46"/>
      <c r="BVJ42" s="46"/>
      <c r="BVK42" s="46"/>
      <c r="BVL42" s="46"/>
      <c r="BVM42" s="46"/>
      <c r="BVN42" s="46"/>
      <c r="BVO42" s="46"/>
      <c r="BVP42" s="46"/>
      <c r="BVQ42" s="46"/>
      <c r="BVR42" s="46"/>
      <c r="BVS42" s="46"/>
      <c r="BVT42" s="46"/>
      <c r="BVU42" s="46"/>
      <c r="BVV42" s="46"/>
      <c r="BVW42" s="46"/>
      <c r="BVX42" s="46"/>
      <c r="BVY42" s="46"/>
      <c r="BVZ42" s="46"/>
      <c r="BWA42" s="46"/>
      <c r="BWB42" s="46"/>
      <c r="BWC42" s="46"/>
      <c r="BWD42" s="46"/>
      <c r="BWE42" s="46"/>
      <c r="BWF42" s="46"/>
      <c r="BWG42" s="46"/>
      <c r="BWH42" s="46"/>
      <c r="BWI42" s="46"/>
      <c r="BWJ42" s="46"/>
      <c r="BWK42" s="46"/>
      <c r="BWL42" s="46"/>
      <c r="BWM42" s="46"/>
      <c r="BWN42" s="46"/>
      <c r="BWO42" s="46"/>
      <c r="BWP42" s="46"/>
      <c r="BWQ42" s="46"/>
      <c r="BWR42" s="46"/>
      <c r="BWS42" s="46"/>
      <c r="BWT42" s="46"/>
      <c r="BWU42" s="46"/>
      <c r="BWV42" s="46"/>
      <c r="BWW42" s="46"/>
      <c r="BWX42" s="46"/>
      <c r="BWY42" s="46"/>
      <c r="BWZ42" s="46"/>
      <c r="BXA42" s="46"/>
      <c r="BXB42" s="46"/>
      <c r="BXC42" s="46"/>
      <c r="BXD42" s="46"/>
      <c r="BXE42" s="46"/>
      <c r="BXF42" s="46"/>
      <c r="BXG42" s="46"/>
      <c r="BXH42" s="46"/>
      <c r="BXI42" s="46"/>
      <c r="BXJ42" s="46"/>
      <c r="BXK42" s="46"/>
      <c r="BXL42" s="46"/>
      <c r="BXM42" s="46"/>
      <c r="BXN42" s="46"/>
      <c r="BXO42" s="46"/>
      <c r="BXP42" s="46"/>
      <c r="BXQ42" s="46"/>
      <c r="BXR42" s="46"/>
      <c r="BXS42" s="46"/>
      <c r="BXT42" s="46"/>
      <c r="BXU42" s="46"/>
      <c r="BXV42" s="46"/>
      <c r="BXW42" s="46"/>
      <c r="BXX42" s="46"/>
      <c r="BXY42" s="46"/>
      <c r="BXZ42" s="46"/>
      <c r="BYA42" s="46"/>
      <c r="BYB42" s="46"/>
      <c r="BYC42" s="46"/>
      <c r="BYD42" s="46"/>
      <c r="BYE42" s="46"/>
      <c r="BYF42" s="46"/>
      <c r="BYG42" s="46"/>
      <c r="BYH42" s="46"/>
      <c r="BYI42" s="46"/>
      <c r="BYJ42" s="46"/>
      <c r="BYK42" s="46"/>
      <c r="BYL42" s="46"/>
      <c r="BYM42" s="46"/>
      <c r="BYN42" s="46"/>
      <c r="BYO42" s="46"/>
      <c r="BYP42" s="46"/>
      <c r="BYQ42" s="46"/>
      <c r="BYR42" s="46"/>
      <c r="BYS42" s="46"/>
      <c r="BYT42" s="46"/>
      <c r="BYU42" s="46"/>
      <c r="BYV42" s="46"/>
      <c r="BYW42" s="46"/>
      <c r="BYX42" s="46"/>
      <c r="BYY42" s="46"/>
      <c r="BYZ42" s="46"/>
      <c r="BZA42" s="46"/>
      <c r="BZB42" s="46"/>
      <c r="BZC42" s="46"/>
      <c r="BZD42" s="46"/>
      <c r="BZE42" s="46"/>
      <c r="BZF42" s="46"/>
      <c r="BZG42" s="46"/>
      <c r="BZH42" s="46"/>
      <c r="BZI42" s="46"/>
      <c r="BZJ42" s="46"/>
      <c r="BZK42" s="46"/>
      <c r="BZL42" s="46"/>
      <c r="BZM42" s="46"/>
      <c r="BZN42" s="46"/>
      <c r="BZO42" s="46"/>
      <c r="BZP42" s="46"/>
      <c r="BZQ42" s="46"/>
      <c r="BZR42" s="46"/>
      <c r="BZS42" s="46"/>
      <c r="BZT42" s="46"/>
      <c r="BZU42" s="46"/>
      <c r="BZV42" s="46"/>
      <c r="BZW42" s="46"/>
      <c r="BZX42" s="46"/>
      <c r="BZY42" s="46"/>
      <c r="BZZ42" s="46"/>
      <c r="CAA42" s="46"/>
      <c r="CAB42" s="46"/>
      <c r="CAC42" s="46"/>
      <c r="CAD42" s="46"/>
      <c r="CAE42" s="46"/>
      <c r="CAF42" s="46"/>
      <c r="CAG42" s="46"/>
      <c r="CAH42" s="46"/>
      <c r="CAI42" s="46"/>
      <c r="CAJ42" s="46"/>
      <c r="CAK42" s="46"/>
      <c r="CAL42" s="46"/>
      <c r="CAM42" s="46"/>
      <c r="CAN42" s="46"/>
      <c r="CAO42" s="46"/>
      <c r="CAP42" s="46"/>
      <c r="CAQ42" s="46"/>
      <c r="CAR42" s="46"/>
      <c r="CAS42" s="46"/>
      <c r="CAT42" s="46"/>
      <c r="CAU42" s="46"/>
      <c r="CAV42" s="46"/>
      <c r="CAW42" s="46"/>
      <c r="CAX42" s="46"/>
      <c r="CAY42" s="46"/>
      <c r="CAZ42" s="46"/>
      <c r="CBA42" s="46"/>
      <c r="CBB42" s="46"/>
      <c r="CBC42" s="46"/>
      <c r="CBD42" s="46"/>
      <c r="CBE42" s="46"/>
      <c r="CBF42" s="46"/>
      <c r="CBG42" s="46"/>
      <c r="CBH42" s="46"/>
      <c r="CBI42" s="46"/>
      <c r="CBJ42" s="46"/>
      <c r="CBK42" s="46"/>
      <c r="CBL42" s="46"/>
      <c r="CBM42" s="46"/>
      <c r="CBN42" s="46"/>
      <c r="CBO42" s="46"/>
      <c r="CBP42" s="46"/>
      <c r="CBQ42" s="46"/>
      <c r="CBR42" s="46"/>
      <c r="CBS42" s="46"/>
      <c r="CBT42" s="46"/>
      <c r="CBU42" s="46"/>
      <c r="CBV42" s="46"/>
      <c r="CBW42" s="46"/>
      <c r="CBX42" s="46"/>
      <c r="CBY42" s="46"/>
      <c r="CBZ42" s="46"/>
      <c r="CCA42" s="46"/>
      <c r="CCB42" s="46"/>
      <c r="CCC42" s="46"/>
      <c r="CCD42" s="46"/>
      <c r="CCE42" s="46"/>
      <c r="CCF42" s="46"/>
      <c r="CCG42" s="46"/>
      <c r="CCH42" s="46"/>
      <c r="CCI42" s="46"/>
      <c r="CCJ42" s="46"/>
      <c r="CCK42" s="46"/>
      <c r="CCL42" s="46"/>
      <c r="CCM42" s="46"/>
      <c r="CCN42" s="46"/>
      <c r="CCO42" s="46"/>
      <c r="CCP42" s="46"/>
      <c r="CCQ42" s="46"/>
      <c r="CCR42" s="46"/>
      <c r="CCS42" s="46"/>
      <c r="CCT42" s="46"/>
      <c r="CCU42" s="46"/>
      <c r="CCV42" s="46"/>
      <c r="CCW42" s="46"/>
      <c r="CCX42" s="46"/>
      <c r="CCY42" s="46"/>
      <c r="CCZ42" s="46"/>
      <c r="CDA42" s="46"/>
      <c r="CDB42" s="46"/>
      <c r="CDC42" s="46"/>
      <c r="CDD42" s="46"/>
      <c r="CDE42" s="46"/>
      <c r="CDF42" s="46"/>
      <c r="CDG42" s="46"/>
      <c r="CDH42" s="46"/>
      <c r="CDI42" s="46"/>
      <c r="CDJ42" s="46"/>
      <c r="CDK42" s="46"/>
      <c r="CDL42" s="46"/>
      <c r="CDM42" s="46"/>
      <c r="CDN42" s="46"/>
      <c r="CDO42" s="46"/>
      <c r="CDP42" s="46"/>
      <c r="CDQ42" s="46"/>
      <c r="CDR42" s="46"/>
      <c r="CDS42" s="46"/>
      <c r="CDT42" s="46"/>
      <c r="CDU42" s="46"/>
      <c r="CDV42" s="46"/>
      <c r="CDW42" s="46"/>
      <c r="CDX42" s="46"/>
      <c r="CDY42" s="46"/>
      <c r="CDZ42" s="46"/>
      <c r="CEA42" s="46"/>
      <c r="CEB42" s="46"/>
      <c r="CEC42" s="46"/>
      <c r="CED42" s="46"/>
      <c r="CEE42" s="46"/>
      <c r="CEF42" s="46"/>
      <c r="CEG42" s="46"/>
      <c r="CEH42" s="46"/>
      <c r="CEI42" s="46"/>
      <c r="CEJ42" s="46"/>
      <c r="CEK42" s="46"/>
      <c r="CEL42" s="46"/>
      <c r="CEM42" s="46"/>
      <c r="CEN42" s="46"/>
      <c r="CEO42" s="46"/>
      <c r="CEP42" s="46"/>
      <c r="CEQ42" s="46"/>
      <c r="CER42" s="46"/>
      <c r="CES42" s="46"/>
      <c r="CET42" s="46"/>
      <c r="CEU42" s="46"/>
      <c r="CEV42" s="46"/>
      <c r="CEW42" s="46"/>
      <c r="CEX42" s="46"/>
      <c r="CEY42" s="46"/>
      <c r="CEZ42" s="46"/>
      <c r="CFA42" s="46"/>
      <c r="CFB42" s="46"/>
      <c r="CFC42" s="46"/>
      <c r="CFD42" s="46"/>
      <c r="CFE42" s="46"/>
      <c r="CFF42" s="46"/>
      <c r="CFG42" s="46"/>
      <c r="CFH42" s="46"/>
      <c r="CFI42" s="46"/>
      <c r="CFJ42" s="46"/>
      <c r="CFK42" s="46"/>
      <c r="CFL42" s="46"/>
      <c r="CFM42" s="46"/>
      <c r="CFN42" s="46"/>
      <c r="CFO42" s="46"/>
      <c r="CFP42" s="46"/>
      <c r="CFQ42" s="46"/>
      <c r="CFR42" s="46"/>
      <c r="CFS42" s="46"/>
      <c r="CFT42" s="46"/>
      <c r="CFU42" s="46"/>
      <c r="CFV42" s="46"/>
      <c r="CFW42" s="46"/>
      <c r="CFX42" s="46"/>
      <c r="CFY42" s="46"/>
      <c r="CFZ42" s="46"/>
      <c r="CGA42" s="46"/>
      <c r="CGB42" s="46"/>
      <c r="CGC42" s="46"/>
      <c r="CGD42" s="46"/>
      <c r="CGE42" s="46"/>
      <c r="CGF42" s="46"/>
      <c r="CGG42" s="46"/>
      <c r="CGH42" s="46"/>
      <c r="CGI42" s="46"/>
      <c r="CGJ42" s="46"/>
      <c r="CGK42" s="46"/>
      <c r="CGL42" s="46"/>
      <c r="CGM42" s="46"/>
      <c r="CGN42" s="46"/>
      <c r="CGO42" s="46"/>
      <c r="CGP42" s="46"/>
      <c r="CGQ42" s="46"/>
      <c r="CGR42" s="46"/>
      <c r="CGS42" s="46"/>
      <c r="CGT42" s="46"/>
      <c r="CGU42" s="46"/>
      <c r="CGV42" s="46"/>
      <c r="CGW42" s="46"/>
      <c r="CGX42" s="46"/>
      <c r="CGY42" s="46"/>
      <c r="CGZ42" s="46"/>
      <c r="CHA42" s="46"/>
      <c r="CHB42" s="46"/>
      <c r="CHC42" s="46"/>
      <c r="CHD42" s="46"/>
      <c r="CHE42" s="46"/>
    </row>
    <row r="43" spans="1:2241" ht="69.75" customHeight="1" x14ac:dyDescent="0.25">
      <c r="A43" s="42"/>
      <c r="B43" s="105" t="s">
        <v>443</v>
      </c>
      <c r="C43" s="103" t="s">
        <v>302</v>
      </c>
      <c r="D43" s="103" t="s">
        <v>155</v>
      </c>
      <c r="E43" s="103" t="s">
        <v>240</v>
      </c>
      <c r="F43" s="102" t="s">
        <v>371</v>
      </c>
      <c r="G43" s="43">
        <v>498.3</v>
      </c>
      <c r="H43" s="42"/>
      <c r="I43" s="167">
        <v>1452100.61</v>
      </c>
      <c r="J43" s="167">
        <f t="shared" si="19"/>
        <v>608847.32000000007</v>
      </c>
      <c r="K43" s="110">
        <f t="shared" si="20"/>
        <v>41.928728340662289</v>
      </c>
      <c r="L43" s="167">
        <v>843253.29</v>
      </c>
      <c r="M43" s="42"/>
      <c r="N43" s="108">
        <v>39003</v>
      </c>
      <c r="O43" s="102" t="s">
        <v>241</v>
      </c>
      <c r="P43" s="42"/>
      <c r="Q43" s="42"/>
      <c r="R43" s="42"/>
      <c r="S43" s="42"/>
      <c r="T43" s="42"/>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8"/>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c r="BHB43" s="6"/>
      <c r="BHC43" s="6"/>
      <c r="BHD43" s="6"/>
      <c r="BHE43" s="6"/>
      <c r="BHF43" s="6"/>
      <c r="BHG43" s="6"/>
      <c r="BHH43" s="6"/>
      <c r="BHI43" s="6"/>
      <c r="BHJ43" s="6"/>
      <c r="BHK43" s="6"/>
      <c r="BHL43" s="6"/>
      <c r="BHM43" s="6"/>
      <c r="BHN43" s="6"/>
      <c r="BHO43" s="6"/>
      <c r="BHP43" s="6"/>
      <c r="BHQ43" s="6"/>
      <c r="BHR43" s="6"/>
      <c r="BHS43" s="6"/>
      <c r="BHT43" s="6"/>
      <c r="BHU43" s="6"/>
      <c r="BHV43" s="6"/>
      <c r="BHW43" s="6"/>
      <c r="BHX43" s="6"/>
      <c r="BHY43" s="6"/>
      <c r="BHZ43" s="6"/>
      <c r="BIA43" s="6"/>
      <c r="BIB43" s="6"/>
      <c r="BIC43" s="6"/>
      <c r="BID43" s="6"/>
      <c r="BIE43" s="6"/>
      <c r="BIF43" s="6"/>
      <c r="BIG43" s="6"/>
      <c r="BIH43" s="6"/>
      <c r="BII43" s="6"/>
      <c r="BIJ43" s="6"/>
      <c r="BIK43" s="6"/>
      <c r="BIL43" s="6"/>
      <c r="BIM43" s="6"/>
      <c r="BIN43" s="6"/>
      <c r="BIO43" s="6"/>
      <c r="BIP43" s="6"/>
      <c r="BIQ43" s="6"/>
      <c r="BIR43" s="6"/>
      <c r="BIS43" s="6"/>
      <c r="BIT43" s="6"/>
      <c r="BIU43" s="6"/>
      <c r="BIV43" s="6"/>
      <c r="BIW43" s="6"/>
      <c r="BIX43" s="6"/>
      <c r="BIY43" s="6"/>
      <c r="BIZ43" s="6"/>
      <c r="BJA43" s="6"/>
      <c r="BJB43" s="6"/>
      <c r="BJC43" s="6"/>
      <c r="BJD43" s="6"/>
      <c r="BJE43" s="6"/>
      <c r="BJF43" s="6"/>
      <c r="BJG43" s="6"/>
      <c r="BJH43" s="6"/>
      <c r="BJI43" s="6"/>
      <c r="BJJ43" s="6"/>
      <c r="BJK43" s="6"/>
      <c r="BJL43" s="6"/>
      <c r="BJM43" s="6"/>
      <c r="BJN43" s="6"/>
      <c r="BJO43" s="6"/>
      <c r="BJP43" s="6"/>
      <c r="BJQ43" s="6"/>
      <c r="BJR43" s="6"/>
      <c r="BJS43" s="6"/>
      <c r="BJT43" s="6"/>
      <c r="BJU43" s="6"/>
      <c r="BJV43" s="6"/>
      <c r="BJW43" s="6"/>
      <c r="BJX43" s="6"/>
      <c r="BJY43" s="6"/>
      <c r="BJZ43" s="6"/>
      <c r="BKA43" s="6"/>
      <c r="BKB43" s="6"/>
      <c r="BKC43" s="6"/>
      <c r="BKD43" s="6"/>
      <c r="BKE43" s="6"/>
      <c r="BKF43" s="6"/>
      <c r="BKG43" s="6"/>
      <c r="BKH43" s="6"/>
      <c r="BKI43" s="6"/>
      <c r="BKJ43" s="6"/>
      <c r="BKK43" s="6"/>
      <c r="BKL43" s="6"/>
      <c r="BKM43" s="6"/>
      <c r="BKN43" s="6"/>
      <c r="BKO43" s="6"/>
      <c r="BKP43" s="6"/>
      <c r="BKQ43" s="6"/>
      <c r="BKR43" s="6"/>
      <c r="BKS43" s="6"/>
      <c r="BKT43" s="6"/>
      <c r="BKU43" s="6"/>
      <c r="BKV43" s="6"/>
      <c r="BKW43" s="6"/>
      <c r="BKX43" s="6"/>
      <c r="BKY43" s="6"/>
      <c r="BKZ43" s="6"/>
      <c r="BLA43" s="6"/>
      <c r="BLB43" s="6"/>
      <c r="BLC43" s="6"/>
      <c r="BLD43" s="6"/>
      <c r="BLE43" s="6"/>
      <c r="BLF43" s="6"/>
      <c r="BLG43" s="6"/>
      <c r="BLH43" s="6"/>
      <c r="BLI43" s="6"/>
      <c r="BLJ43" s="6"/>
      <c r="BLK43" s="6"/>
      <c r="BLL43" s="6"/>
      <c r="BLM43" s="6"/>
      <c r="BLN43" s="6"/>
      <c r="BLO43" s="6"/>
      <c r="BLP43" s="6"/>
      <c r="BLQ43" s="6"/>
      <c r="BLR43" s="6"/>
      <c r="BLS43" s="6"/>
      <c r="BLT43" s="6"/>
      <c r="BLU43" s="6"/>
      <c r="BLV43" s="6"/>
      <c r="BLW43" s="6"/>
      <c r="BLX43" s="6"/>
      <c r="BLY43" s="6"/>
      <c r="BLZ43" s="6"/>
      <c r="BMA43" s="6"/>
      <c r="BMB43" s="6"/>
      <c r="BMC43" s="6"/>
      <c r="BMD43" s="6"/>
      <c r="BME43" s="6"/>
      <c r="BMF43" s="6"/>
      <c r="BMG43" s="6"/>
      <c r="BMH43" s="6"/>
      <c r="BMI43" s="6"/>
      <c r="BMJ43" s="6"/>
      <c r="BMK43" s="6"/>
      <c r="BML43" s="6"/>
      <c r="BMM43" s="6"/>
      <c r="BMN43" s="6"/>
      <c r="BMO43" s="6"/>
      <c r="BMP43" s="6"/>
      <c r="BMQ43" s="6"/>
      <c r="BMR43" s="6"/>
      <c r="BMS43" s="6"/>
      <c r="BMT43" s="6"/>
      <c r="BMU43" s="6"/>
      <c r="BMV43" s="6"/>
      <c r="BMW43" s="6"/>
      <c r="BMX43" s="6"/>
      <c r="BMY43" s="6"/>
      <c r="BMZ43" s="6"/>
      <c r="BNA43" s="6"/>
      <c r="BNB43" s="6"/>
      <c r="BNC43" s="6"/>
      <c r="BND43" s="6"/>
      <c r="BNE43" s="6"/>
      <c r="BNF43" s="6"/>
      <c r="BNG43" s="6"/>
      <c r="BNH43" s="6"/>
      <c r="BNI43" s="6"/>
      <c r="BNJ43" s="6"/>
      <c r="BNK43" s="6"/>
      <c r="BNL43" s="6"/>
      <c r="BNM43" s="6"/>
      <c r="BNN43" s="6"/>
      <c r="BNO43" s="6"/>
      <c r="BNP43" s="6"/>
      <c r="BNQ43" s="6"/>
      <c r="BNR43" s="6"/>
      <c r="BNS43" s="6"/>
      <c r="BNT43" s="6"/>
      <c r="BNU43" s="6"/>
      <c r="BNV43" s="6"/>
      <c r="BNW43" s="6"/>
      <c r="BNX43" s="6"/>
      <c r="BNY43" s="6"/>
      <c r="BNZ43" s="6"/>
      <c r="BOA43" s="6"/>
      <c r="BOB43" s="6"/>
      <c r="BOC43" s="6"/>
      <c r="BOD43" s="6"/>
      <c r="BOE43" s="6"/>
      <c r="BOF43" s="6"/>
      <c r="BOG43" s="6"/>
      <c r="BOH43" s="6"/>
      <c r="BOI43" s="6"/>
      <c r="BOJ43" s="6"/>
      <c r="BOK43" s="6"/>
      <c r="BOL43" s="6"/>
      <c r="BOM43" s="6"/>
      <c r="BON43" s="6"/>
      <c r="BOO43" s="6"/>
      <c r="BOP43" s="6"/>
      <c r="BOQ43" s="6"/>
      <c r="BOR43" s="6"/>
      <c r="BOS43" s="6"/>
      <c r="BOT43" s="6"/>
      <c r="BOU43" s="6"/>
      <c r="BOV43" s="6"/>
      <c r="BOW43" s="6"/>
      <c r="BOX43" s="6"/>
      <c r="BOY43" s="6"/>
      <c r="BOZ43" s="6"/>
      <c r="BPA43" s="6"/>
      <c r="BPB43" s="6"/>
      <c r="BPC43" s="6"/>
      <c r="BPD43" s="6"/>
      <c r="BPE43" s="6"/>
      <c r="BPF43" s="6"/>
      <c r="BPG43" s="6"/>
      <c r="BPH43" s="6"/>
      <c r="BPI43" s="6"/>
      <c r="BPJ43" s="6"/>
      <c r="BPK43" s="6"/>
      <c r="BPL43" s="6"/>
      <c r="BPM43" s="6"/>
      <c r="BPN43" s="6"/>
      <c r="BPO43" s="6"/>
      <c r="BPP43" s="6"/>
      <c r="BPQ43" s="6"/>
      <c r="BPR43" s="6"/>
      <c r="BPS43" s="6"/>
      <c r="BPT43" s="6"/>
      <c r="BPU43" s="6"/>
      <c r="BPV43" s="6"/>
      <c r="BPW43" s="6"/>
      <c r="BPX43" s="6"/>
      <c r="BPY43" s="6"/>
      <c r="BPZ43" s="6"/>
      <c r="BQA43" s="6"/>
      <c r="BQB43" s="6"/>
      <c r="BQC43" s="6"/>
      <c r="BQD43" s="6"/>
      <c r="BQE43" s="6"/>
      <c r="BQF43" s="6"/>
      <c r="BQG43" s="6"/>
      <c r="BQH43" s="6"/>
      <c r="BQI43" s="6"/>
      <c r="BQJ43" s="6"/>
      <c r="BQK43" s="6"/>
      <c r="BQL43" s="6"/>
      <c r="BQM43" s="6"/>
      <c r="BQN43" s="6"/>
      <c r="BQO43" s="6"/>
      <c r="BQP43" s="6"/>
      <c r="BQQ43" s="6"/>
      <c r="BQR43" s="6"/>
      <c r="BQS43" s="6"/>
      <c r="BQT43" s="6"/>
      <c r="BQU43" s="6"/>
      <c r="BQV43" s="6"/>
      <c r="BQW43" s="6"/>
      <c r="BQX43" s="6"/>
      <c r="BQY43" s="6"/>
      <c r="BQZ43" s="6"/>
      <c r="BRA43" s="6"/>
      <c r="BRB43" s="6"/>
      <c r="BRC43" s="6"/>
      <c r="BRD43" s="6"/>
      <c r="BRE43" s="6"/>
      <c r="BRF43" s="6"/>
      <c r="BRG43" s="6"/>
      <c r="BRH43" s="6"/>
      <c r="BRI43" s="6"/>
      <c r="BRJ43" s="6"/>
      <c r="BRK43" s="6"/>
      <c r="BRL43" s="6"/>
      <c r="BRM43" s="6"/>
      <c r="BRN43" s="6"/>
      <c r="BRO43" s="6"/>
      <c r="BRP43" s="6"/>
      <c r="BRQ43" s="6"/>
      <c r="BRR43" s="6"/>
      <c r="BRS43" s="6"/>
      <c r="BRT43" s="6"/>
      <c r="BRU43" s="6"/>
      <c r="BRV43" s="6"/>
      <c r="BRW43" s="6"/>
      <c r="BRX43" s="6"/>
      <c r="BRY43" s="6"/>
      <c r="BRZ43" s="6"/>
      <c r="BSA43" s="6"/>
      <c r="BSB43" s="6"/>
      <c r="BSC43" s="6"/>
      <c r="BSD43" s="6"/>
      <c r="BSE43" s="6"/>
      <c r="BSF43" s="6"/>
      <c r="BSG43" s="6"/>
      <c r="BSH43" s="6"/>
      <c r="BSI43" s="6"/>
      <c r="BSJ43" s="6"/>
      <c r="BSK43" s="6"/>
      <c r="BSL43" s="6"/>
      <c r="BSM43" s="6"/>
      <c r="BSN43" s="6"/>
      <c r="BSO43" s="6"/>
      <c r="BSP43" s="6"/>
      <c r="BSQ43" s="6"/>
      <c r="BSR43" s="6"/>
      <c r="BSS43" s="6"/>
      <c r="BST43" s="6"/>
      <c r="BSU43" s="6"/>
      <c r="BSV43" s="6"/>
      <c r="BSW43" s="6"/>
      <c r="BSX43" s="6"/>
      <c r="BSY43" s="6"/>
      <c r="BSZ43" s="6"/>
      <c r="BTA43" s="6"/>
      <c r="BTB43" s="6"/>
      <c r="BTC43" s="6"/>
      <c r="BTD43" s="6"/>
      <c r="BTE43" s="6"/>
      <c r="BTF43" s="6"/>
      <c r="BTG43" s="6"/>
      <c r="BTH43" s="6"/>
      <c r="BTI43" s="6"/>
      <c r="BTJ43" s="6"/>
      <c r="BTK43" s="6"/>
      <c r="BTL43" s="6"/>
      <c r="BTM43" s="6"/>
      <c r="BTN43" s="6"/>
      <c r="BTO43" s="6"/>
      <c r="BTP43" s="6"/>
      <c r="BTQ43" s="6"/>
      <c r="BTR43" s="6"/>
      <c r="BTS43" s="6"/>
      <c r="BTT43" s="6"/>
      <c r="BTU43" s="6"/>
      <c r="BTV43" s="6"/>
      <c r="BTW43" s="6"/>
      <c r="BTX43" s="6"/>
      <c r="BTY43" s="6"/>
      <c r="BTZ43" s="6"/>
      <c r="BUA43" s="6"/>
      <c r="BUB43" s="6"/>
      <c r="BUC43" s="6"/>
      <c r="BUD43" s="6"/>
      <c r="BUE43" s="6"/>
      <c r="BUF43" s="6"/>
      <c r="BUG43" s="6"/>
      <c r="BUH43" s="6"/>
      <c r="BUI43" s="6"/>
      <c r="BUJ43" s="6"/>
      <c r="BUK43" s="6"/>
      <c r="BUL43" s="6"/>
      <c r="BUM43" s="6"/>
      <c r="BUN43" s="6"/>
      <c r="BUO43" s="6"/>
      <c r="BUP43" s="6"/>
      <c r="BUQ43" s="6"/>
      <c r="BUR43" s="6"/>
      <c r="BUS43" s="6"/>
      <c r="BUT43" s="6"/>
      <c r="BUU43" s="6"/>
      <c r="BUV43" s="6"/>
      <c r="BUW43" s="6"/>
      <c r="BUX43" s="6"/>
      <c r="BUY43" s="6"/>
      <c r="BUZ43" s="6"/>
      <c r="BVA43" s="6"/>
      <c r="BVB43" s="6"/>
      <c r="BVC43" s="6"/>
      <c r="BVD43" s="6"/>
      <c r="BVE43" s="6"/>
      <c r="BVF43" s="6"/>
      <c r="BVG43" s="6"/>
      <c r="BVH43" s="6"/>
      <c r="BVI43" s="6"/>
      <c r="BVJ43" s="6"/>
      <c r="BVK43" s="6"/>
      <c r="BVL43" s="6"/>
      <c r="BVM43" s="6"/>
      <c r="BVN43" s="6"/>
      <c r="BVO43" s="6"/>
      <c r="BVP43" s="6"/>
      <c r="BVQ43" s="6"/>
      <c r="BVR43" s="6"/>
      <c r="BVS43" s="6"/>
      <c r="BVT43" s="6"/>
      <c r="BVU43" s="6"/>
      <c r="BVV43" s="6"/>
      <c r="BVW43" s="6"/>
      <c r="BVX43" s="6"/>
      <c r="BVY43" s="6"/>
      <c r="BVZ43" s="6"/>
      <c r="BWA43" s="6"/>
      <c r="BWB43" s="6"/>
      <c r="BWC43" s="6"/>
      <c r="BWD43" s="6"/>
      <c r="BWE43" s="6"/>
      <c r="BWF43" s="6"/>
      <c r="BWG43" s="6"/>
      <c r="BWH43" s="6"/>
      <c r="BWI43" s="6"/>
      <c r="BWJ43" s="6"/>
      <c r="BWK43" s="6"/>
      <c r="BWL43" s="6"/>
      <c r="BWM43" s="6"/>
      <c r="BWN43" s="6"/>
      <c r="BWO43" s="6"/>
      <c r="BWP43" s="6"/>
      <c r="BWQ43" s="6"/>
      <c r="BWR43" s="6"/>
      <c r="BWS43" s="6"/>
      <c r="BWT43" s="6"/>
      <c r="BWU43" s="6"/>
      <c r="BWV43" s="6"/>
      <c r="BWW43" s="6"/>
      <c r="BWX43" s="6"/>
      <c r="BWY43" s="6"/>
      <c r="BWZ43" s="6"/>
      <c r="BXA43" s="6"/>
      <c r="BXB43" s="6"/>
      <c r="BXC43" s="6"/>
      <c r="BXD43" s="6"/>
      <c r="BXE43" s="6"/>
      <c r="BXF43" s="6"/>
      <c r="BXG43" s="6"/>
      <c r="BXH43" s="6"/>
      <c r="BXI43" s="6"/>
      <c r="BXJ43" s="6"/>
      <c r="BXK43" s="6"/>
      <c r="BXL43" s="6"/>
      <c r="BXM43" s="6"/>
      <c r="BXN43" s="6"/>
      <c r="BXO43" s="6"/>
      <c r="BXP43" s="6"/>
      <c r="BXQ43" s="6"/>
      <c r="BXR43" s="6"/>
      <c r="BXS43" s="6"/>
      <c r="BXT43" s="6"/>
      <c r="BXU43" s="6"/>
      <c r="BXV43" s="6"/>
      <c r="BXW43" s="6"/>
      <c r="BXX43" s="6"/>
      <c r="BXY43" s="6"/>
      <c r="BXZ43" s="6"/>
      <c r="BYA43" s="6"/>
      <c r="BYB43" s="6"/>
      <c r="BYC43" s="6"/>
      <c r="BYD43" s="6"/>
      <c r="BYE43" s="6"/>
      <c r="BYF43" s="6"/>
      <c r="BYG43" s="6"/>
      <c r="BYH43" s="6"/>
      <c r="BYI43" s="6"/>
      <c r="BYJ43" s="6"/>
      <c r="BYK43" s="6"/>
      <c r="BYL43" s="6"/>
      <c r="BYM43" s="6"/>
      <c r="BYN43" s="6"/>
      <c r="BYO43" s="6"/>
      <c r="BYP43" s="6"/>
      <c r="BYQ43" s="6"/>
      <c r="BYR43" s="6"/>
      <c r="BYS43" s="6"/>
      <c r="BYT43" s="6"/>
      <c r="BYU43" s="6"/>
      <c r="BYV43" s="6"/>
      <c r="BYW43" s="6"/>
      <c r="BYX43" s="6"/>
      <c r="BYY43" s="6"/>
      <c r="BYZ43" s="6"/>
      <c r="BZA43" s="6"/>
      <c r="BZB43" s="6"/>
      <c r="BZC43" s="6"/>
      <c r="BZD43" s="6"/>
      <c r="BZE43" s="6"/>
      <c r="BZF43" s="6"/>
      <c r="BZG43" s="6"/>
      <c r="BZH43" s="6"/>
      <c r="BZI43" s="6"/>
      <c r="BZJ43" s="6"/>
      <c r="BZK43" s="6"/>
      <c r="BZL43" s="6"/>
      <c r="BZM43" s="6"/>
      <c r="BZN43" s="6"/>
      <c r="BZO43" s="6"/>
      <c r="BZP43" s="6"/>
      <c r="BZQ43" s="6"/>
      <c r="BZR43" s="6"/>
      <c r="BZS43" s="6"/>
      <c r="BZT43" s="6"/>
      <c r="BZU43" s="6"/>
      <c r="BZV43" s="6"/>
      <c r="BZW43" s="6"/>
      <c r="BZX43" s="6"/>
      <c r="BZY43" s="6"/>
      <c r="BZZ43" s="6"/>
      <c r="CAA43" s="6"/>
      <c r="CAB43" s="6"/>
      <c r="CAC43" s="6"/>
      <c r="CAD43" s="6"/>
      <c r="CAE43" s="6"/>
      <c r="CAF43" s="6"/>
      <c r="CAG43" s="6"/>
      <c r="CAH43" s="6"/>
      <c r="CAI43" s="6"/>
      <c r="CAJ43" s="6"/>
      <c r="CAK43" s="6"/>
      <c r="CAL43" s="6"/>
      <c r="CAM43" s="6"/>
      <c r="CAN43" s="6"/>
      <c r="CAO43" s="6"/>
      <c r="CAP43" s="6"/>
      <c r="CAQ43" s="6"/>
      <c r="CAR43" s="6"/>
      <c r="CAS43" s="6"/>
      <c r="CAT43" s="6"/>
      <c r="CAU43" s="6"/>
      <c r="CAV43" s="6"/>
      <c r="CAW43" s="6"/>
      <c r="CAX43" s="6"/>
      <c r="CAY43" s="6"/>
      <c r="CAZ43" s="6"/>
      <c r="CBA43" s="6"/>
      <c r="CBB43" s="6"/>
      <c r="CBC43" s="6"/>
      <c r="CBD43" s="6"/>
      <c r="CBE43" s="6"/>
      <c r="CBF43" s="6"/>
      <c r="CBG43" s="6"/>
      <c r="CBH43" s="6"/>
      <c r="CBI43" s="6"/>
      <c r="CBJ43" s="6"/>
      <c r="CBK43" s="6"/>
      <c r="CBL43" s="6"/>
      <c r="CBM43" s="6"/>
      <c r="CBN43" s="6"/>
      <c r="CBO43" s="6"/>
      <c r="CBP43" s="6"/>
      <c r="CBQ43" s="6"/>
      <c r="CBR43" s="6"/>
      <c r="CBS43" s="6"/>
      <c r="CBT43" s="6"/>
      <c r="CBU43" s="6"/>
      <c r="CBV43" s="6"/>
      <c r="CBW43" s="6"/>
      <c r="CBX43" s="6"/>
      <c r="CBY43" s="6"/>
      <c r="CBZ43" s="6"/>
      <c r="CCA43" s="6"/>
      <c r="CCB43" s="6"/>
      <c r="CCC43" s="6"/>
      <c r="CCD43" s="6"/>
      <c r="CCE43" s="6"/>
      <c r="CCF43" s="6"/>
      <c r="CCG43" s="6"/>
      <c r="CCH43" s="6"/>
      <c r="CCI43" s="6"/>
      <c r="CCJ43" s="6"/>
      <c r="CCK43" s="6"/>
      <c r="CCL43" s="6"/>
      <c r="CCM43" s="6"/>
      <c r="CCN43" s="6"/>
      <c r="CCO43" s="6"/>
      <c r="CCP43" s="6"/>
      <c r="CCQ43" s="6"/>
      <c r="CCR43" s="6"/>
      <c r="CCS43" s="6"/>
      <c r="CCT43" s="6"/>
      <c r="CCU43" s="6"/>
      <c r="CCV43" s="6"/>
      <c r="CCW43" s="6"/>
      <c r="CCX43" s="6"/>
      <c r="CCY43" s="6"/>
      <c r="CCZ43" s="6"/>
      <c r="CDA43" s="6"/>
      <c r="CDB43" s="6"/>
      <c r="CDC43" s="6"/>
      <c r="CDD43" s="6"/>
      <c r="CDE43" s="6"/>
      <c r="CDF43" s="6"/>
      <c r="CDG43" s="6"/>
      <c r="CDH43" s="6"/>
      <c r="CDI43" s="6"/>
      <c r="CDJ43" s="6"/>
      <c r="CDK43" s="6"/>
      <c r="CDL43" s="6"/>
      <c r="CDM43" s="6"/>
      <c r="CDN43" s="6"/>
      <c r="CDO43" s="6"/>
      <c r="CDP43" s="6"/>
      <c r="CDQ43" s="6"/>
      <c r="CDR43" s="6"/>
      <c r="CDS43" s="6"/>
      <c r="CDT43" s="6"/>
      <c r="CDU43" s="6"/>
      <c r="CDV43" s="6"/>
      <c r="CDW43" s="6"/>
      <c r="CDX43" s="6"/>
      <c r="CDY43" s="6"/>
      <c r="CDZ43" s="6"/>
      <c r="CEA43" s="6"/>
      <c r="CEB43" s="6"/>
      <c r="CEC43" s="6"/>
      <c r="CED43" s="6"/>
      <c r="CEE43" s="6"/>
      <c r="CEF43" s="6"/>
      <c r="CEG43" s="6"/>
      <c r="CEH43" s="6"/>
      <c r="CEI43" s="6"/>
      <c r="CEJ43" s="6"/>
      <c r="CEK43" s="6"/>
      <c r="CEL43" s="6"/>
      <c r="CEM43" s="6"/>
      <c r="CEN43" s="6"/>
      <c r="CEO43" s="6"/>
      <c r="CEP43" s="6"/>
      <c r="CEQ43" s="6"/>
      <c r="CER43" s="6"/>
      <c r="CES43" s="6"/>
      <c r="CET43" s="6"/>
      <c r="CEU43" s="6"/>
      <c r="CEV43" s="6"/>
      <c r="CEW43" s="6"/>
      <c r="CEX43" s="6"/>
      <c r="CEY43" s="6"/>
      <c r="CEZ43" s="6"/>
      <c r="CFA43" s="6"/>
      <c r="CFB43" s="6"/>
      <c r="CFC43" s="6"/>
      <c r="CFD43" s="6"/>
      <c r="CFE43" s="6"/>
      <c r="CFF43" s="6"/>
      <c r="CFG43" s="6"/>
      <c r="CFH43" s="6"/>
      <c r="CFI43" s="6"/>
      <c r="CFJ43" s="6"/>
      <c r="CFK43" s="6"/>
      <c r="CFL43" s="6"/>
      <c r="CFM43" s="6"/>
      <c r="CFN43" s="6"/>
      <c r="CFO43" s="6"/>
      <c r="CFP43" s="6"/>
      <c r="CFQ43" s="6"/>
      <c r="CFR43" s="6"/>
      <c r="CFS43" s="6"/>
      <c r="CFT43" s="6"/>
      <c r="CFU43" s="6"/>
      <c r="CFV43" s="6"/>
      <c r="CFW43" s="6"/>
      <c r="CFX43" s="6"/>
      <c r="CFY43" s="6"/>
      <c r="CFZ43" s="6"/>
      <c r="CGA43" s="6"/>
      <c r="CGB43" s="6"/>
      <c r="CGC43" s="6"/>
      <c r="CGD43" s="6"/>
      <c r="CGE43" s="6"/>
      <c r="CGF43" s="6"/>
      <c r="CGG43" s="6"/>
      <c r="CGH43" s="6"/>
      <c r="CGI43" s="6"/>
      <c r="CGJ43" s="6"/>
      <c r="CGK43" s="6"/>
      <c r="CGL43" s="6"/>
      <c r="CGM43" s="6"/>
      <c r="CGN43" s="6"/>
      <c r="CGO43" s="6"/>
      <c r="CGP43" s="6"/>
      <c r="CGQ43" s="6"/>
      <c r="CGR43" s="6"/>
      <c r="CGS43" s="6"/>
      <c r="CGT43" s="6"/>
      <c r="CGU43" s="6"/>
      <c r="CGV43" s="6"/>
      <c r="CGW43" s="6"/>
      <c r="CGX43" s="6"/>
      <c r="CGY43" s="6"/>
      <c r="CGZ43" s="6"/>
      <c r="CHA43" s="6"/>
      <c r="CHB43" s="6"/>
      <c r="CHC43" s="6"/>
      <c r="CHD43" s="6"/>
      <c r="CHE43" s="6"/>
    </row>
    <row r="44" spans="1:2241" ht="89.25" customHeight="1" x14ac:dyDescent="0.25">
      <c r="A44" s="42"/>
      <c r="B44" s="105" t="s">
        <v>444</v>
      </c>
      <c r="C44" s="103" t="s">
        <v>407</v>
      </c>
      <c r="D44" s="103" t="s">
        <v>242</v>
      </c>
      <c r="E44" s="103" t="s">
        <v>240</v>
      </c>
      <c r="F44" s="43" t="s">
        <v>372</v>
      </c>
      <c r="G44" s="43">
        <v>188.1</v>
      </c>
      <c r="H44" s="115"/>
      <c r="I44" s="167">
        <v>895870</v>
      </c>
      <c r="J44" s="167">
        <f t="shared" si="19"/>
        <v>895870</v>
      </c>
      <c r="K44" s="110">
        <f t="shared" si="20"/>
        <v>100</v>
      </c>
      <c r="L44" s="167">
        <v>0</v>
      </c>
      <c r="M44" s="166">
        <v>1922325.57</v>
      </c>
      <c r="N44" s="108">
        <v>40211</v>
      </c>
      <c r="O44" s="102" t="s">
        <v>243</v>
      </c>
      <c r="P44" s="42"/>
      <c r="Q44" s="42"/>
      <c r="R44" s="42"/>
      <c r="S44" s="42"/>
      <c r="T44" s="42"/>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8"/>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c r="BHB44" s="6"/>
      <c r="BHC44" s="6"/>
      <c r="BHD44" s="6"/>
      <c r="BHE44" s="6"/>
      <c r="BHF44" s="6"/>
      <c r="BHG44" s="6"/>
      <c r="BHH44" s="6"/>
      <c r="BHI44" s="6"/>
      <c r="BHJ44" s="6"/>
      <c r="BHK44" s="6"/>
      <c r="BHL44" s="6"/>
      <c r="BHM44" s="6"/>
      <c r="BHN44" s="6"/>
      <c r="BHO44" s="6"/>
      <c r="BHP44" s="6"/>
      <c r="BHQ44" s="6"/>
      <c r="BHR44" s="6"/>
      <c r="BHS44" s="6"/>
      <c r="BHT44" s="6"/>
      <c r="BHU44" s="6"/>
      <c r="BHV44" s="6"/>
      <c r="BHW44" s="6"/>
      <c r="BHX44" s="6"/>
      <c r="BHY44" s="6"/>
      <c r="BHZ44" s="6"/>
      <c r="BIA44" s="6"/>
      <c r="BIB44" s="6"/>
      <c r="BIC44" s="6"/>
      <c r="BID44" s="6"/>
      <c r="BIE44" s="6"/>
      <c r="BIF44" s="6"/>
      <c r="BIG44" s="6"/>
      <c r="BIH44" s="6"/>
      <c r="BII44" s="6"/>
      <c r="BIJ44" s="6"/>
      <c r="BIK44" s="6"/>
      <c r="BIL44" s="6"/>
      <c r="BIM44" s="6"/>
      <c r="BIN44" s="6"/>
      <c r="BIO44" s="6"/>
      <c r="BIP44" s="6"/>
      <c r="BIQ44" s="6"/>
      <c r="BIR44" s="6"/>
      <c r="BIS44" s="6"/>
      <c r="BIT44" s="6"/>
      <c r="BIU44" s="6"/>
      <c r="BIV44" s="6"/>
      <c r="BIW44" s="6"/>
      <c r="BIX44" s="6"/>
      <c r="BIY44" s="6"/>
      <c r="BIZ44" s="6"/>
      <c r="BJA44" s="6"/>
      <c r="BJB44" s="6"/>
      <c r="BJC44" s="6"/>
      <c r="BJD44" s="6"/>
      <c r="BJE44" s="6"/>
      <c r="BJF44" s="6"/>
      <c r="BJG44" s="6"/>
      <c r="BJH44" s="6"/>
      <c r="BJI44" s="6"/>
      <c r="BJJ44" s="6"/>
      <c r="BJK44" s="6"/>
      <c r="BJL44" s="6"/>
      <c r="BJM44" s="6"/>
      <c r="BJN44" s="6"/>
      <c r="BJO44" s="6"/>
      <c r="BJP44" s="6"/>
      <c r="BJQ44" s="6"/>
      <c r="BJR44" s="6"/>
      <c r="BJS44" s="6"/>
      <c r="BJT44" s="6"/>
      <c r="BJU44" s="6"/>
      <c r="BJV44" s="6"/>
      <c r="BJW44" s="6"/>
      <c r="BJX44" s="6"/>
      <c r="BJY44" s="6"/>
      <c r="BJZ44" s="6"/>
      <c r="BKA44" s="6"/>
      <c r="BKB44" s="6"/>
      <c r="BKC44" s="6"/>
      <c r="BKD44" s="6"/>
      <c r="BKE44" s="6"/>
      <c r="BKF44" s="6"/>
      <c r="BKG44" s="6"/>
      <c r="BKH44" s="6"/>
      <c r="BKI44" s="6"/>
      <c r="BKJ44" s="6"/>
      <c r="BKK44" s="6"/>
      <c r="BKL44" s="6"/>
      <c r="BKM44" s="6"/>
      <c r="BKN44" s="6"/>
      <c r="BKO44" s="6"/>
      <c r="BKP44" s="6"/>
      <c r="BKQ44" s="6"/>
      <c r="BKR44" s="6"/>
      <c r="BKS44" s="6"/>
      <c r="BKT44" s="6"/>
      <c r="BKU44" s="6"/>
      <c r="BKV44" s="6"/>
      <c r="BKW44" s="6"/>
      <c r="BKX44" s="6"/>
      <c r="BKY44" s="6"/>
      <c r="BKZ44" s="6"/>
      <c r="BLA44" s="6"/>
      <c r="BLB44" s="6"/>
      <c r="BLC44" s="6"/>
      <c r="BLD44" s="6"/>
      <c r="BLE44" s="6"/>
      <c r="BLF44" s="6"/>
      <c r="BLG44" s="6"/>
      <c r="BLH44" s="6"/>
      <c r="BLI44" s="6"/>
      <c r="BLJ44" s="6"/>
      <c r="BLK44" s="6"/>
      <c r="BLL44" s="6"/>
      <c r="BLM44" s="6"/>
      <c r="BLN44" s="6"/>
      <c r="BLO44" s="6"/>
      <c r="BLP44" s="6"/>
      <c r="BLQ44" s="6"/>
      <c r="BLR44" s="6"/>
      <c r="BLS44" s="6"/>
      <c r="BLT44" s="6"/>
      <c r="BLU44" s="6"/>
      <c r="BLV44" s="6"/>
      <c r="BLW44" s="6"/>
      <c r="BLX44" s="6"/>
      <c r="BLY44" s="6"/>
      <c r="BLZ44" s="6"/>
      <c r="BMA44" s="6"/>
      <c r="BMB44" s="6"/>
      <c r="BMC44" s="6"/>
      <c r="BMD44" s="6"/>
      <c r="BME44" s="6"/>
      <c r="BMF44" s="6"/>
      <c r="BMG44" s="6"/>
      <c r="BMH44" s="6"/>
      <c r="BMI44" s="6"/>
      <c r="BMJ44" s="6"/>
      <c r="BMK44" s="6"/>
      <c r="BML44" s="6"/>
      <c r="BMM44" s="6"/>
      <c r="BMN44" s="6"/>
      <c r="BMO44" s="6"/>
      <c r="BMP44" s="6"/>
      <c r="BMQ44" s="6"/>
      <c r="BMR44" s="6"/>
      <c r="BMS44" s="6"/>
      <c r="BMT44" s="6"/>
      <c r="BMU44" s="6"/>
      <c r="BMV44" s="6"/>
      <c r="BMW44" s="6"/>
      <c r="BMX44" s="6"/>
      <c r="BMY44" s="6"/>
      <c r="BMZ44" s="6"/>
      <c r="BNA44" s="6"/>
      <c r="BNB44" s="6"/>
      <c r="BNC44" s="6"/>
      <c r="BND44" s="6"/>
      <c r="BNE44" s="6"/>
      <c r="BNF44" s="6"/>
      <c r="BNG44" s="6"/>
      <c r="BNH44" s="6"/>
      <c r="BNI44" s="6"/>
      <c r="BNJ44" s="6"/>
      <c r="BNK44" s="6"/>
      <c r="BNL44" s="6"/>
      <c r="BNM44" s="6"/>
      <c r="BNN44" s="6"/>
      <c r="BNO44" s="6"/>
      <c r="BNP44" s="6"/>
      <c r="BNQ44" s="6"/>
      <c r="BNR44" s="6"/>
      <c r="BNS44" s="6"/>
      <c r="BNT44" s="6"/>
      <c r="BNU44" s="6"/>
      <c r="BNV44" s="6"/>
      <c r="BNW44" s="6"/>
      <c r="BNX44" s="6"/>
      <c r="BNY44" s="6"/>
      <c r="BNZ44" s="6"/>
      <c r="BOA44" s="6"/>
      <c r="BOB44" s="6"/>
      <c r="BOC44" s="6"/>
      <c r="BOD44" s="6"/>
      <c r="BOE44" s="6"/>
      <c r="BOF44" s="6"/>
      <c r="BOG44" s="6"/>
      <c r="BOH44" s="6"/>
      <c r="BOI44" s="6"/>
      <c r="BOJ44" s="6"/>
      <c r="BOK44" s="6"/>
      <c r="BOL44" s="6"/>
      <c r="BOM44" s="6"/>
      <c r="BON44" s="6"/>
      <c r="BOO44" s="6"/>
      <c r="BOP44" s="6"/>
      <c r="BOQ44" s="6"/>
      <c r="BOR44" s="6"/>
      <c r="BOS44" s="6"/>
      <c r="BOT44" s="6"/>
      <c r="BOU44" s="6"/>
      <c r="BOV44" s="6"/>
      <c r="BOW44" s="6"/>
      <c r="BOX44" s="6"/>
      <c r="BOY44" s="6"/>
      <c r="BOZ44" s="6"/>
      <c r="BPA44" s="6"/>
      <c r="BPB44" s="6"/>
      <c r="BPC44" s="6"/>
      <c r="BPD44" s="6"/>
      <c r="BPE44" s="6"/>
      <c r="BPF44" s="6"/>
      <c r="BPG44" s="6"/>
      <c r="BPH44" s="6"/>
      <c r="BPI44" s="6"/>
      <c r="BPJ44" s="6"/>
      <c r="BPK44" s="6"/>
      <c r="BPL44" s="6"/>
      <c r="BPM44" s="6"/>
      <c r="BPN44" s="6"/>
      <c r="BPO44" s="6"/>
      <c r="BPP44" s="6"/>
      <c r="BPQ44" s="6"/>
      <c r="BPR44" s="6"/>
      <c r="BPS44" s="6"/>
      <c r="BPT44" s="6"/>
      <c r="BPU44" s="6"/>
      <c r="BPV44" s="6"/>
      <c r="BPW44" s="6"/>
      <c r="BPX44" s="6"/>
      <c r="BPY44" s="6"/>
      <c r="BPZ44" s="6"/>
      <c r="BQA44" s="6"/>
      <c r="BQB44" s="6"/>
      <c r="BQC44" s="6"/>
      <c r="BQD44" s="6"/>
      <c r="BQE44" s="6"/>
      <c r="BQF44" s="6"/>
      <c r="BQG44" s="6"/>
      <c r="BQH44" s="6"/>
      <c r="BQI44" s="6"/>
      <c r="BQJ44" s="6"/>
      <c r="BQK44" s="6"/>
      <c r="BQL44" s="6"/>
      <c r="BQM44" s="6"/>
      <c r="BQN44" s="6"/>
      <c r="BQO44" s="6"/>
      <c r="BQP44" s="6"/>
      <c r="BQQ44" s="6"/>
      <c r="BQR44" s="6"/>
      <c r="BQS44" s="6"/>
      <c r="BQT44" s="6"/>
      <c r="BQU44" s="6"/>
      <c r="BQV44" s="6"/>
      <c r="BQW44" s="6"/>
      <c r="BQX44" s="6"/>
      <c r="BQY44" s="6"/>
      <c r="BQZ44" s="6"/>
      <c r="BRA44" s="6"/>
      <c r="BRB44" s="6"/>
      <c r="BRC44" s="6"/>
      <c r="BRD44" s="6"/>
      <c r="BRE44" s="6"/>
      <c r="BRF44" s="6"/>
      <c r="BRG44" s="6"/>
      <c r="BRH44" s="6"/>
      <c r="BRI44" s="6"/>
      <c r="BRJ44" s="6"/>
      <c r="BRK44" s="6"/>
      <c r="BRL44" s="6"/>
      <c r="BRM44" s="6"/>
      <c r="BRN44" s="6"/>
      <c r="BRO44" s="6"/>
      <c r="BRP44" s="6"/>
      <c r="BRQ44" s="6"/>
      <c r="BRR44" s="6"/>
      <c r="BRS44" s="6"/>
      <c r="BRT44" s="6"/>
      <c r="BRU44" s="6"/>
      <c r="BRV44" s="6"/>
      <c r="BRW44" s="6"/>
      <c r="BRX44" s="6"/>
      <c r="BRY44" s="6"/>
      <c r="BRZ44" s="6"/>
      <c r="BSA44" s="6"/>
      <c r="BSB44" s="6"/>
      <c r="BSC44" s="6"/>
      <c r="BSD44" s="6"/>
      <c r="BSE44" s="6"/>
      <c r="BSF44" s="6"/>
      <c r="BSG44" s="6"/>
      <c r="BSH44" s="6"/>
      <c r="BSI44" s="6"/>
      <c r="BSJ44" s="6"/>
      <c r="BSK44" s="6"/>
      <c r="BSL44" s="6"/>
      <c r="BSM44" s="6"/>
      <c r="BSN44" s="6"/>
      <c r="BSO44" s="6"/>
      <c r="BSP44" s="6"/>
      <c r="BSQ44" s="6"/>
      <c r="BSR44" s="6"/>
      <c r="BSS44" s="6"/>
      <c r="BST44" s="6"/>
      <c r="BSU44" s="6"/>
      <c r="BSV44" s="6"/>
      <c r="BSW44" s="6"/>
      <c r="BSX44" s="6"/>
      <c r="BSY44" s="6"/>
      <c r="BSZ44" s="6"/>
      <c r="BTA44" s="6"/>
      <c r="BTB44" s="6"/>
      <c r="BTC44" s="6"/>
      <c r="BTD44" s="6"/>
      <c r="BTE44" s="6"/>
      <c r="BTF44" s="6"/>
      <c r="BTG44" s="6"/>
      <c r="BTH44" s="6"/>
      <c r="BTI44" s="6"/>
      <c r="BTJ44" s="6"/>
      <c r="BTK44" s="6"/>
      <c r="BTL44" s="6"/>
      <c r="BTM44" s="6"/>
      <c r="BTN44" s="6"/>
      <c r="BTO44" s="6"/>
      <c r="BTP44" s="6"/>
      <c r="BTQ44" s="6"/>
      <c r="BTR44" s="6"/>
      <c r="BTS44" s="6"/>
      <c r="BTT44" s="6"/>
      <c r="BTU44" s="6"/>
      <c r="BTV44" s="6"/>
      <c r="BTW44" s="6"/>
      <c r="BTX44" s="6"/>
      <c r="BTY44" s="6"/>
      <c r="BTZ44" s="6"/>
      <c r="BUA44" s="6"/>
      <c r="BUB44" s="6"/>
      <c r="BUC44" s="6"/>
      <c r="BUD44" s="6"/>
      <c r="BUE44" s="6"/>
      <c r="BUF44" s="6"/>
      <c r="BUG44" s="6"/>
      <c r="BUH44" s="6"/>
      <c r="BUI44" s="6"/>
      <c r="BUJ44" s="6"/>
      <c r="BUK44" s="6"/>
      <c r="BUL44" s="6"/>
      <c r="BUM44" s="6"/>
      <c r="BUN44" s="6"/>
      <c r="BUO44" s="6"/>
      <c r="BUP44" s="6"/>
      <c r="BUQ44" s="6"/>
      <c r="BUR44" s="6"/>
      <c r="BUS44" s="6"/>
      <c r="BUT44" s="6"/>
      <c r="BUU44" s="6"/>
      <c r="BUV44" s="6"/>
      <c r="BUW44" s="6"/>
      <c r="BUX44" s="6"/>
      <c r="BUY44" s="6"/>
      <c r="BUZ44" s="6"/>
      <c r="BVA44" s="6"/>
      <c r="BVB44" s="6"/>
      <c r="BVC44" s="6"/>
      <c r="BVD44" s="6"/>
      <c r="BVE44" s="6"/>
      <c r="BVF44" s="6"/>
      <c r="BVG44" s="6"/>
      <c r="BVH44" s="6"/>
      <c r="BVI44" s="6"/>
      <c r="BVJ44" s="6"/>
      <c r="BVK44" s="6"/>
      <c r="BVL44" s="6"/>
      <c r="BVM44" s="6"/>
      <c r="BVN44" s="6"/>
      <c r="BVO44" s="6"/>
      <c r="BVP44" s="6"/>
      <c r="BVQ44" s="6"/>
      <c r="BVR44" s="6"/>
      <c r="BVS44" s="6"/>
      <c r="BVT44" s="6"/>
      <c r="BVU44" s="6"/>
      <c r="BVV44" s="6"/>
      <c r="BVW44" s="6"/>
      <c r="BVX44" s="6"/>
      <c r="BVY44" s="6"/>
      <c r="BVZ44" s="6"/>
      <c r="BWA44" s="6"/>
      <c r="BWB44" s="6"/>
      <c r="BWC44" s="6"/>
      <c r="BWD44" s="6"/>
      <c r="BWE44" s="6"/>
      <c r="BWF44" s="6"/>
      <c r="BWG44" s="6"/>
      <c r="BWH44" s="6"/>
      <c r="BWI44" s="6"/>
      <c r="BWJ44" s="6"/>
      <c r="BWK44" s="6"/>
      <c r="BWL44" s="6"/>
      <c r="BWM44" s="6"/>
      <c r="BWN44" s="6"/>
      <c r="BWO44" s="6"/>
      <c r="BWP44" s="6"/>
      <c r="BWQ44" s="6"/>
      <c r="BWR44" s="6"/>
      <c r="BWS44" s="6"/>
      <c r="BWT44" s="6"/>
      <c r="BWU44" s="6"/>
      <c r="BWV44" s="6"/>
      <c r="BWW44" s="6"/>
      <c r="BWX44" s="6"/>
      <c r="BWY44" s="6"/>
      <c r="BWZ44" s="6"/>
      <c r="BXA44" s="6"/>
      <c r="BXB44" s="6"/>
      <c r="BXC44" s="6"/>
      <c r="BXD44" s="6"/>
      <c r="BXE44" s="6"/>
      <c r="BXF44" s="6"/>
      <c r="BXG44" s="6"/>
      <c r="BXH44" s="6"/>
      <c r="BXI44" s="6"/>
      <c r="BXJ44" s="6"/>
      <c r="BXK44" s="6"/>
      <c r="BXL44" s="6"/>
      <c r="BXM44" s="6"/>
      <c r="BXN44" s="6"/>
      <c r="BXO44" s="6"/>
      <c r="BXP44" s="6"/>
      <c r="BXQ44" s="6"/>
      <c r="BXR44" s="6"/>
      <c r="BXS44" s="6"/>
      <c r="BXT44" s="6"/>
      <c r="BXU44" s="6"/>
      <c r="BXV44" s="6"/>
      <c r="BXW44" s="6"/>
      <c r="BXX44" s="6"/>
      <c r="BXY44" s="6"/>
      <c r="BXZ44" s="6"/>
      <c r="BYA44" s="6"/>
      <c r="BYB44" s="6"/>
      <c r="BYC44" s="6"/>
      <c r="BYD44" s="6"/>
      <c r="BYE44" s="6"/>
      <c r="BYF44" s="6"/>
      <c r="BYG44" s="6"/>
      <c r="BYH44" s="6"/>
      <c r="BYI44" s="6"/>
      <c r="BYJ44" s="6"/>
      <c r="BYK44" s="6"/>
      <c r="BYL44" s="6"/>
      <c r="BYM44" s="6"/>
      <c r="BYN44" s="6"/>
      <c r="BYO44" s="6"/>
      <c r="BYP44" s="6"/>
      <c r="BYQ44" s="6"/>
      <c r="BYR44" s="6"/>
      <c r="BYS44" s="6"/>
      <c r="BYT44" s="6"/>
      <c r="BYU44" s="6"/>
      <c r="BYV44" s="6"/>
      <c r="BYW44" s="6"/>
      <c r="BYX44" s="6"/>
      <c r="BYY44" s="6"/>
      <c r="BYZ44" s="6"/>
      <c r="BZA44" s="6"/>
      <c r="BZB44" s="6"/>
      <c r="BZC44" s="6"/>
      <c r="BZD44" s="6"/>
      <c r="BZE44" s="6"/>
      <c r="BZF44" s="6"/>
      <c r="BZG44" s="6"/>
      <c r="BZH44" s="6"/>
      <c r="BZI44" s="6"/>
      <c r="BZJ44" s="6"/>
      <c r="BZK44" s="6"/>
      <c r="BZL44" s="6"/>
      <c r="BZM44" s="6"/>
      <c r="BZN44" s="6"/>
      <c r="BZO44" s="6"/>
      <c r="BZP44" s="6"/>
      <c r="BZQ44" s="6"/>
      <c r="BZR44" s="6"/>
      <c r="BZS44" s="6"/>
      <c r="BZT44" s="6"/>
      <c r="BZU44" s="6"/>
      <c r="BZV44" s="6"/>
      <c r="BZW44" s="6"/>
      <c r="BZX44" s="6"/>
      <c r="BZY44" s="6"/>
      <c r="BZZ44" s="6"/>
      <c r="CAA44" s="6"/>
      <c r="CAB44" s="6"/>
      <c r="CAC44" s="6"/>
      <c r="CAD44" s="6"/>
      <c r="CAE44" s="6"/>
      <c r="CAF44" s="6"/>
      <c r="CAG44" s="6"/>
      <c r="CAH44" s="6"/>
      <c r="CAI44" s="6"/>
      <c r="CAJ44" s="6"/>
      <c r="CAK44" s="6"/>
      <c r="CAL44" s="6"/>
      <c r="CAM44" s="6"/>
      <c r="CAN44" s="6"/>
      <c r="CAO44" s="6"/>
      <c r="CAP44" s="6"/>
      <c r="CAQ44" s="6"/>
      <c r="CAR44" s="6"/>
      <c r="CAS44" s="6"/>
      <c r="CAT44" s="6"/>
      <c r="CAU44" s="6"/>
      <c r="CAV44" s="6"/>
      <c r="CAW44" s="6"/>
      <c r="CAX44" s="6"/>
      <c r="CAY44" s="6"/>
      <c r="CAZ44" s="6"/>
      <c r="CBA44" s="6"/>
      <c r="CBB44" s="6"/>
      <c r="CBC44" s="6"/>
      <c r="CBD44" s="6"/>
      <c r="CBE44" s="6"/>
      <c r="CBF44" s="6"/>
      <c r="CBG44" s="6"/>
      <c r="CBH44" s="6"/>
      <c r="CBI44" s="6"/>
      <c r="CBJ44" s="6"/>
      <c r="CBK44" s="6"/>
      <c r="CBL44" s="6"/>
      <c r="CBM44" s="6"/>
      <c r="CBN44" s="6"/>
      <c r="CBO44" s="6"/>
      <c r="CBP44" s="6"/>
      <c r="CBQ44" s="6"/>
      <c r="CBR44" s="6"/>
      <c r="CBS44" s="6"/>
      <c r="CBT44" s="6"/>
      <c r="CBU44" s="6"/>
      <c r="CBV44" s="6"/>
      <c r="CBW44" s="6"/>
      <c r="CBX44" s="6"/>
      <c r="CBY44" s="6"/>
      <c r="CBZ44" s="6"/>
      <c r="CCA44" s="6"/>
      <c r="CCB44" s="6"/>
      <c r="CCC44" s="6"/>
      <c r="CCD44" s="6"/>
      <c r="CCE44" s="6"/>
      <c r="CCF44" s="6"/>
      <c r="CCG44" s="6"/>
      <c r="CCH44" s="6"/>
      <c r="CCI44" s="6"/>
      <c r="CCJ44" s="6"/>
      <c r="CCK44" s="6"/>
      <c r="CCL44" s="6"/>
      <c r="CCM44" s="6"/>
      <c r="CCN44" s="6"/>
      <c r="CCO44" s="6"/>
      <c r="CCP44" s="6"/>
      <c r="CCQ44" s="6"/>
      <c r="CCR44" s="6"/>
      <c r="CCS44" s="6"/>
      <c r="CCT44" s="6"/>
      <c r="CCU44" s="6"/>
      <c r="CCV44" s="6"/>
      <c r="CCW44" s="6"/>
      <c r="CCX44" s="6"/>
      <c r="CCY44" s="6"/>
      <c r="CCZ44" s="6"/>
      <c r="CDA44" s="6"/>
      <c r="CDB44" s="6"/>
      <c r="CDC44" s="6"/>
      <c r="CDD44" s="6"/>
      <c r="CDE44" s="6"/>
      <c r="CDF44" s="6"/>
      <c r="CDG44" s="6"/>
      <c r="CDH44" s="6"/>
      <c r="CDI44" s="6"/>
      <c r="CDJ44" s="6"/>
      <c r="CDK44" s="6"/>
      <c r="CDL44" s="6"/>
      <c r="CDM44" s="6"/>
      <c r="CDN44" s="6"/>
      <c r="CDO44" s="6"/>
      <c r="CDP44" s="6"/>
      <c r="CDQ44" s="6"/>
      <c r="CDR44" s="6"/>
      <c r="CDS44" s="6"/>
      <c r="CDT44" s="6"/>
      <c r="CDU44" s="6"/>
      <c r="CDV44" s="6"/>
      <c r="CDW44" s="6"/>
      <c r="CDX44" s="6"/>
      <c r="CDY44" s="6"/>
      <c r="CDZ44" s="6"/>
      <c r="CEA44" s="6"/>
      <c r="CEB44" s="6"/>
      <c r="CEC44" s="6"/>
      <c r="CED44" s="6"/>
      <c r="CEE44" s="6"/>
      <c r="CEF44" s="6"/>
      <c r="CEG44" s="6"/>
      <c r="CEH44" s="6"/>
      <c r="CEI44" s="6"/>
      <c r="CEJ44" s="6"/>
      <c r="CEK44" s="6"/>
      <c r="CEL44" s="6"/>
      <c r="CEM44" s="6"/>
      <c r="CEN44" s="6"/>
      <c r="CEO44" s="6"/>
      <c r="CEP44" s="6"/>
      <c r="CEQ44" s="6"/>
      <c r="CER44" s="6"/>
      <c r="CES44" s="6"/>
      <c r="CET44" s="6"/>
      <c r="CEU44" s="6"/>
      <c r="CEV44" s="6"/>
      <c r="CEW44" s="6"/>
      <c r="CEX44" s="6"/>
      <c r="CEY44" s="6"/>
      <c r="CEZ44" s="6"/>
      <c r="CFA44" s="6"/>
      <c r="CFB44" s="6"/>
      <c r="CFC44" s="6"/>
      <c r="CFD44" s="6"/>
      <c r="CFE44" s="6"/>
      <c r="CFF44" s="6"/>
      <c r="CFG44" s="6"/>
      <c r="CFH44" s="6"/>
      <c r="CFI44" s="6"/>
      <c r="CFJ44" s="6"/>
      <c r="CFK44" s="6"/>
      <c r="CFL44" s="6"/>
      <c r="CFM44" s="6"/>
      <c r="CFN44" s="6"/>
      <c r="CFO44" s="6"/>
      <c r="CFP44" s="6"/>
      <c r="CFQ44" s="6"/>
      <c r="CFR44" s="6"/>
      <c r="CFS44" s="6"/>
      <c r="CFT44" s="6"/>
      <c r="CFU44" s="6"/>
      <c r="CFV44" s="6"/>
      <c r="CFW44" s="6"/>
      <c r="CFX44" s="6"/>
      <c r="CFY44" s="6"/>
      <c r="CFZ44" s="6"/>
      <c r="CGA44" s="6"/>
      <c r="CGB44" s="6"/>
      <c r="CGC44" s="6"/>
      <c r="CGD44" s="6"/>
      <c r="CGE44" s="6"/>
      <c r="CGF44" s="6"/>
      <c r="CGG44" s="6"/>
      <c r="CGH44" s="6"/>
      <c r="CGI44" s="6"/>
      <c r="CGJ44" s="6"/>
      <c r="CGK44" s="6"/>
      <c r="CGL44" s="6"/>
      <c r="CGM44" s="6"/>
      <c r="CGN44" s="6"/>
      <c r="CGO44" s="6"/>
      <c r="CGP44" s="6"/>
      <c r="CGQ44" s="6"/>
      <c r="CGR44" s="6"/>
      <c r="CGS44" s="6"/>
      <c r="CGT44" s="6"/>
      <c r="CGU44" s="6"/>
      <c r="CGV44" s="6"/>
      <c r="CGW44" s="6"/>
      <c r="CGX44" s="6"/>
      <c r="CGY44" s="6"/>
      <c r="CGZ44" s="6"/>
      <c r="CHA44" s="6"/>
      <c r="CHB44" s="6"/>
      <c r="CHC44" s="6"/>
      <c r="CHD44" s="6"/>
      <c r="CHE44" s="6"/>
    </row>
    <row r="45" spans="1:2241" s="119" customFormat="1" x14ac:dyDescent="0.25">
      <c r="A45" s="42" t="s">
        <v>70</v>
      </c>
      <c r="B45" s="103"/>
      <c r="C45" s="103"/>
      <c r="D45" s="103"/>
      <c r="E45" s="103"/>
      <c r="F45" s="42"/>
      <c r="G45" s="102"/>
      <c r="H45" s="42"/>
      <c r="I45" s="166">
        <f>SUM(I42:I44)</f>
        <v>2525308.41</v>
      </c>
      <c r="J45" s="167"/>
      <c r="K45" s="110"/>
      <c r="L45" s="166">
        <f>SUM(L42:L44)</f>
        <v>843253.29</v>
      </c>
      <c r="M45" s="42"/>
      <c r="N45" s="108"/>
      <c r="O45" s="154"/>
      <c r="P45" s="42"/>
      <c r="Q45" s="42"/>
      <c r="R45" s="42"/>
      <c r="S45" s="42"/>
      <c r="T45" s="42"/>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8"/>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c r="BHQ45" s="6"/>
      <c r="BHR45" s="6"/>
      <c r="BHS45" s="6"/>
      <c r="BHT45" s="6"/>
      <c r="BHU45" s="6"/>
      <c r="BHV45" s="6"/>
      <c r="BHW45" s="6"/>
      <c r="BHX45" s="6"/>
      <c r="BHY45" s="6"/>
      <c r="BHZ45" s="6"/>
      <c r="BIA45" s="6"/>
      <c r="BIB45" s="6"/>
      <c r="BIC45" s="6"/>
      <c r="BID45" s="6"/>
      <c r="BIE45" s="6"/>
      <c r="BIF45" s="6"/>
      <c r="BIG45" s="6"/>
      <c r="BIH45" s="6"/>
      <c r="BII45" s="6"/>
      <c r="BIJ45" s="6"/>
      <c r="BIK45" s="6"/>
      <c r="BIL45" s="6"/>
      <c r="BIM45" s="6"/>
      <c r="BIN45" s="6"/>
      <c r="BIO45" s="6"/>
      <c r="BIP45" s="6"/>
      <c r="BIQ45" s="6"/>
      <c r="BIR45" s="6"/>
      <c r="BIS45" s="6"/>
      <c r="BIT45" s="6"/>
      <c r="BIU45" s="6"/>
      <c r="BIV45" s="6"/>
      <c r="BIW45" s="6"/>
      <c r="BIX45" s="6"/>
      <c r="BIY45" s="6"/>
      <c r="BIZ45" s="6"/>
      <c r="BJA45" s="6"/>
      <c r="BJB45" s="6"/>
      <c r="BJC45" s="6"/>
      <c r="BJD45" s="6"/>
      <c r="BJE45" s="6"/>
      <c r="BJF45" s="6"/>
      <c r="BJG45" s="6"/>
      <c r="BJH45" s="6"/>
      <c r="BJI45" s="6"/>
      <c r="BJJ45" s="6"/>
      <c r="BJK45" s="6"/>
      <c r="BJL45" s="6"/>
      <c r="BJM45" s="6"/>
      <c r="BJN45" s="6"/>
      <c r="BJO45" s="6"/>
      <c r="BJP45" s="6"/>
      <c r="BJQ45" s="6"/>
      <c r="BJR45" s="6"/>
      <c r="BJS45" s="6"/>
      <c r="BJT45" s="6"/>
      <c r="BJU45" s="6"/>
      <c r="BJV45" s="6"/>
      <c r="BJW45" s="6"/>
      <c r="BJX45" s="6"/>
      <c r="BJY45" s="6"/>
      <c r="BJZ45" s="6"/>
      <c r="BKA45" s="6"/>
      <c r="BKB45" s="6"/>
      <c r="BKC45" s="6"/>
      <c r="BKD45" s="6"/>
      <c r="BKE45" s="6"/>
      <c r="BKF45" s="6"/>
      <c r="BKG45" s="6"/>
      <c r="BKH45" s="6"/>
      <c r="BKI45" s="6"/>
      <c r="BKJ45" s="6"/>
      <c r="BKK45" s="6"/>
      <c r="BKL45" s="6"/>
      <c r="BKM45" s="6"/>
      <c r="BKN45" s="6"/>
      <c r="BKO45" s="6"/>
      <c r="BKP45" s="6"/>
      <c r="BKQ45" s="6"/>
      <c r="BKR45" s="6"/>
      <c r="BKS45" s="6"/>
      <c r="BKT45" s="6"/>
      <c r="BKU45" s="6"/>
      <c r="BKV45" s="6"/>
      <c r="BKW45" s="6"/>
      <c r="BKX45" s="6"/>
      <c r="BKY45" s="6"/>
      <c r="BKZ45" s="6"/>
      <c r="BLA45" s="6"/>
      <c r="BLB45" s="6"/>
      <c r="BLC45" s="6"/>
      <c r="BLD45" s="6"/>
      <c r="BLE45" s="6"/>
      <c r="BLF45" s="6"/>
      <c r="BLG45" s="6"/>
      <c r="BLH45" s="6"/>
      <c r="BLI45" s="6"/>
      <c r="BLJ45" s="6"/>
      <c r="BLK45" s="6"/>
      <c r="BLL45" s="6"/>
      <c r="BLM45" s="6"/>
      <c r="BLN45" s="6"/>
      <c r="BLO45" s="6"/>
      <c r="BLP45" s="6"/>
      <c r="BLQ45" s="6"/>
      <c r="BLR45" s="6"/>
      <c r="BLS45" s="6"/>
      <c r="BLT45" s="6"/>
      <c r="BLU45" s="6"/>
      <c r="BLV45" s="6"/>
      <c r="BLW45" s="6"/>
      <c r="BLX45" s="6"/>
      <c r="BLY45" s="6"/>
      <c r="BLZ45" s="6"/>
      <c r="BMA45" s="6"/>
      <c r="BMB45" s="6"/>
      <c r="BMC45" s="6"/>
      <c r="BMD45" s="6"/>
      <c r="BME45" s="6"/>
      <c r="BMF45" s="6"/>
      <c r="BMG45" s="6"/>
      <c r="BMH45" s="6"/>
      <c r="BMI45" s="6"/>
      <c r="BMJ45" s="6"/>
      <c r="BMK45" s="6"/>
      <c r="BML45" s="6"/>
      <c r="BMM45" s="6"/>
      <c r="BMN45" s="6"/>
      <c r="BMO45" s="6"/>
      <c r="BMP45" s="6"/>
      <c r="BMQ45" s="6"/>
      <c r="BMR45" s="6"/>
      <c r="BMS45" s="6"/>
      <c r="BMT45" s="6"/>
      <c r="BMU45" s="6"/>
      <c r="BMV45" s="6"/>
      <c r="BMW45" s="6"/>
      <c r="BMX45" s="6"/>
      <c r="BMY45" s="6"/>
      <c r="BMZ45" s="6"/>
      <c r="BNA45" s="6"/>
      <c r="BNB45" s="6"/>
      <c r="BNC45" s="6"/>
      <c r="BND45" s="6"/>
      <c r="BNE45" s="6"/>
      <c r="BNF45" s="6"/>
      <c r="BNG45" s="6"/>
      <c r="BNH45" s="6"/>
      <c r="BNI45" s="6"/>
      <c r="BNJ45" s="6"/>
      <c r="BNK45" s="6"/>
      <c r="BNL45" s="6"/>
      <c r="BNM45" s="6"/>
      <c r="BNN45" s="6"/>
      <c r="BNO45" s="6"/>
      <c r="BNP45" s="6"/>
      <c r="BNQ45" s="6"/>
      <c r="BNR45" s="6"/>
      <c r="BNS45" s="6"/>
      <c r="BNT45" s="6"/>
      <c r="BNU45" s="6"/>
      <c r="BNV45" s="6"/>
      <c r="BNW45" s="6"/>
      <c r="BNX45" s="6"/>
      <c r="BNY45" s="6"/>
      <c r="BNZ45" s="6"/>
      <c r="BOA45" s="6"/>
      <c r="BOB45" s="6"/>
      <c r="BOC45" s="6"/>
      <c r="BOD45" s="6"/>
      <c r="BOE45" s="6"/>
      <c r="BOF45" s="6"/>
      <c r="BOG45" s="6"/>
      <c r="BOH45" s="6"/>
      <c r="BOI45" s="6"/>
      <c r="BOJ45" s="6"/>
      <c r="BOK45" s="6"/>
      <c r="BOL45" s="6"/>
      <c r="BOM45" s="6"/>
      <c r="BON45" s="6"/>
      <c r="BOO45" s="6"/>
      <c r="BOP45" s="6"/>
      <c r="BOQ45" s="6"/>
      <c r="BOR45" s="6"/>
      <c r="BOS45" s="6"/>
      <c r="BOT45" s="6"/>
      <c r="BOU45" s="6"/>
      <c r="BOV45" s="6"/>
      <c r="BOW45" s="6"/>
      <c r="BOX45" s="6"/>
      <c r="BOY45" s="6"/>
      <c r="BOZ45" s="6"/>
      <c r="BPA45" s="6"/>
      <c r="BPB45" s="6"/>
      <c r="BPC45" s="6"/>
      <c r="BPD45" s="6"/>
      <c r="BPE45" s="6"/>
      <c r="BPF45" s="6"/>
      <c r="BPG45" s="6"/>
      <c r="BPH45" s="6"/>
      <c r="BPI45" s="6"/>
      <c r="BPJ45" s="6"/>
      <c r="BPK45" s="6"/>
      <c r="BPL45" s="6"/>
      <c r="BPM45" s="6"/>
      <c r="BPN45" s="6"/>
      <c r="BPO45" s="6"/>
      <c r="BPP45" s="6"/>
      <c r="BPQ45" s="6"/>
      <c r="BPR45" s="6"/>
      <c r="BPS45" s="6"/>
      <c r="BPT45" s="6"/>
      <c r="BPU45" s="6"/>
      <c r="BPV45" s="6"/>
      <c r="BPW45" s="6"/>
      <c r="BPX45" s="6"/>
      <c r="BPY45" s="6"/>
      <c r="BPZ45" s="6"/>
      <c r="BQA45" s="6"/>
      <c r="BQB45" s="6"/>
      <c r="BQC45" s="6"/>
      <c r="BQD45" s="6"/>
      <c r="BQE45" s="6"/>
      <c r="BQF45" s="6"/>
      <c r="BQG45" s="6"/>
      <c r="BQH45" s="6"/>
      <c r="BQI45" s="6"/>
      <c r="BQJ45" s="6"/>
      <c r="BQK45" s="6"/>
      <c r="BQL45" s="6"/>
      <c r="BQM45" s="6"/>
      <c r="BQN45" s="6"/>
      <c r="BQO45" s="6"/>
      <c r="BQP45" s="6"/>
      <c r="BQQ45" s="6"/>
      <c r="BQR45" s="6"/>
      <c r="BQS45" s="6"/>
      <c r="BQT45" s="6"/>
      <c r="BQU45" s="6"/>
      <c r="BQV45" s="6"/>
      <c r="BQW45" s="6"/>
      <c r="BQX45" s="6"/>
      <c r="BQY45" s="6"/>
      <c r="BQZ45" s="6"/>
      <c r="BRA45" s="6"/>
      <c r="BRB45" s="6"/>
      <c r="BRC45" s="6"/>
      <c r="BRD45" s="6"/>
      <c r="BRE45" s="6"/>
      <c r="BRF45" s="6"/>
      <c r="BRG45" s="6"/>
      <c r="BRH45" s="6"/>
      <c r="BRI45" s="6"/>
      <c r="BRJ45" s="6"/>
      <c r="BRK45" s="6"/>
      <c r="BRL45" s="6"/>
      <c r="BRM45" s="6"/>
      <c r="BRN45" s="6"/>
      <c r="BRO45" s="6"/>
      <c r="BRP45" s="6"/>
      <c r="BRQ45" s="6"/>
      <c r="BRR45" s="6"/>
      <c r="BRS45" s="6"/>
      <c r="BRT45" s="6"/>
      <c r="BRU45" s="6"/>
      <c r="BRV45" s="6"/>
      <c r="BRW45" s="6"/>
      <c r="BRX45" s="6"/>
      <c r="BRY45" s="6"/>
      <c r="BRZ45" s="6"/>
      <c r="BSA45" s="6"/>
      <c r="BSB45" s="6"/>
      <c r="BSC45" s="6"/>
      <c r="BSD45" s="6"/>
      <c r="BSE45" s="6"/>
      <c r="BSF45" s="6"/>
      <c r="BSG45" s="6"/>
      <c r="BSH45" s="6"/>
      <c r="BSI45" s="6"/>
      <c r="BSJ45" s="6"/>
      <c r="BSK45" s="6"/>
      <c r="BSL45" s="6"/>
      <c r="BSM45" s="6"/>
      <c r="BSN45" s="6"/>
      <c r="BSO45" s="6"/>
      <c r="BSP45" s="6"/>
      <c r="BSQ45" s="6"/>
      <c r="BSR45" s="6"/>
      <c r="BSS45" s="6"/>
      <c r="BST45" s="6"/>
      <c r="BSU45" s="6"/>
      <c r="BSV45" s="6"/>
      <c r="BSW45" s="6"/>
      <c r="BSX45" s="6"/>
      <c r="BSY45" s="6"/>
      <c r="BSZ45" s="6"/>
      <c r="BTA45" s="6"/>
      <c r="BTB45" s="6"/>
      <c r="BTC45" s="6"/>
      <c r="BTD45" s="6"/>
      <c r="BTE45" s="6"/>
      <c r="BTF45" s="6"/>
      <c r="BTG45" s="6"/>
      <c r="BTH45" s="6"/>
      <c r="BTI45" s="6"/>
      <c r="BTJ45" s="6"/>
      <c r="BTK45" s="6"/>
      <c r="BTL45" s="6"/>
      <c r="BTM45" s="6"/>
      <c r="BTN45" s="6"/>
      <c r="BTO45" s="6"/>
      <c r="BTP45" s="6"/>
      <c r="BTQ45" s="6"/>
      <c r="BTR45" s="6"/>
      <c r="BTS45" s="6"/>
      <c r="BTT45" s="6"/>
      <c r="BTU45" s="6"/>
      <c r="BTV45" s="6"/>
      <c r="BTW45" s="6"/>
      <c r="BTX45" s="6"/>
      <c r="BTY45" s="6"/>
      <c r="BTZ45" s="6"/>
      <c r="BUA45" s="6"/>
      <c r="BUB45" s="6"/>
      <c r="BUC45" s="6"/>
      <c r="BUD45" s="6"/>
      <c r="BUE45" s="6"/>
      <c r="BUF45" s="6"/>
      <c r="BUG45" s="6"/>
      <c r="BUH45" s="6"/>
      <c r="BUI45" s="6"/>
      <c r="BUJ45" s="6"/>
      <c r="BUK45" s="6"/>
      <c r="BUL45" s="6"/>
      <c r="BUM45" s="6"/>
      <c r="BUN45" s="6"/>
      <c r="BUO45" s="6"/>
      <c r="BUP45" s="6"/>
      <c r="BUQ45" s="6"/>
      <c r="BUR45" s="6"/>
      <c r="BUS45" s="6"/>
      <c r="BUT45" s="6"/>
      <c r="BUU45" s="6"/>
      <c r="BUV45" s="6"/>
      <c r="BUW45" s="6"/>
      <c r="BUX45" s="6"/>
      <c r="BUY45" s="6"/>
      <c r="BUZ45" s="6"/>
      <c r="BVA45" s="6"/>
      <c r="BVB45" s="6"/>
      <c r="BVC45" s="6"/>
      <c r="BVD45" s="6"/>
      <c r="BVE45" s="6"/>
      <c r="BVF45" s="6"/>
      <c r="BVG45" s="6"/>
      <c r="BVH45" s="6"/>
      <c r="BVI45" s="6"/>
      <c r="BVJ45" s="6"/>
      <c r="BVK45" s="6"/>
      <c r="BVL45" s="6"/>
      <c r="BVM45" s="6"/>
      <c r="BVN45" s="6"/>
      <c r="BVO45" s="6"/>
      <c r="BVP45" s="6"/>
      <c r="BVQ45" s="6"/>
      <c r="BVR45" s="6"/>
      <c r="BVS45" s="6"/>
      <c r="BVT45" s="6"/>
      <c r="BVU45" s="6"/>
      <c r="BVV45" s="6"/>
      <c r="BVW45" s="6"/>
      <c r="BVX45" s="6"/>
      <c r="BVY45" s="6"/>
      <c r="BVZ45" s="6"/>
      <c r="BWA45" s="6"/>
      <c r="BWB45" s="6"/>
      <c r="BWC45" s="6"/>
      <c r="BWD45" s="6"/>
      <c r="BWE45" s="6"/>
      <c r="BWF45" s="6"/>
      <c r="BWG45" s="6"/>
      <c r="BWH45" s="6"/>
      <c r="BWI45" s="6"/>
      <c r="BWJ45" s="6"/>
      <c r="BWK45" s="6"/>
      <c r="BWL45" s="6"/>
      <c r="BWM45" s="6"/>
      <c r="BWN45" s="6"/>
      <c r="BWO45" s="6"/>
      <c r="BWP45" s="6"/>
      <c r="BWQ45" s="6"/>
      <c r="BWR45" s="6"/>
      <c r="BWS45" s="6"/>
      <c r="BWT45" s="6"/>
      <c r="BWU45" s="6"/>
      <c r="BWV45" s="6"/>
      <c r="BWW45" s="6"/>
      <c r="BWX45" s="6"/>
      <c r="BWY45" s="6"/>
      <c r="BWZ45" s="6"/>
      <c r="BXA45" s="6"/>
      <c r="BXB45" s="6"/>
      <c r="BXC45" s="6"/>
      <c r="BXD45" s="6"/>
      <c r="BXE45" s="6"/>
      <c r="BXF45" s="6"/>
      <c r="BXG45" s="6"/>
      <c r="BXH45" s="6"/>
      <c r="BXI45" s="6"/>
      <c r="BXJ45" s="6"/>
      <c r="BXK45" s="6"/>
      <c r="BXL45" s="6"/>
      <c r="BXM45" s="6"/>
      <c r="BXN45" s="6"/>
      <c r="BXO45" s="6"/>
      <c r="BXP45" s="6"/>
      <c r="BXQ45" s="6"/>
      <c r="BXR45" s="6"/>
      <c r="BXS45" s="6"/>
      <c r="BXT45" s="6"/>
      <c r="BXU45" s="6"/>
      <c r="BXV45" s="6"/>
      <c r="BXW45" s="6"/>
      <c r="BXX45" s="6"/>
      <c r="BXY45" s="6"/>
      <c r="BXZ45" s="6"/>
      <c r="BYA45" s="6"/>
      <c r="BYB45" s="6"/>
      <c r="BYC45" s="6"/>
      <c r="BYD45" s="6"/>
      <c r="BYE45" s="6"/>
      <c r="BYF45" s="6"/>
      <c r="BYG45" s="6"/>
      <c r="BYH45" s="6"/>
      <c r="BYI45" s="6"/>
      <c r="BYJ45" s="6"/>
      <c r="BYK45" s="6"/>
      <c r="BYL45" s="6"/>
      <c r="BYM45" s="6"/>
      <c r="BYN45" s="6"/>
      <c r="BYO45" s="6"/>
      <c r="BYP45" s="6"/>
      <c r="BYQ45" s="6"/>
      <c r="BYR45" s="6"/>
      <c r="BYS45" s="6"/>
      <c r="BYT45" s="6"/>
      <c r="BYU45" s="6"/>
      <c r="BYV45" s="6"/>
      <c r="BYW45" s="6"/>
      <c r="BYX45" s="6"/>
      <c r="BYY45" s="6"/>
      <c r="BYZ45" s="6"/>
      <c r="BZA45" s="6"/>
      <c r="BZB45" s="6"/>
      <c r="BZC45" s="6"/>
      <c r="BZD45" s="6"/>
      <c r="BZE45" s="6"/>
      <c r="BZF45" s="6"/>
      <c r="BZG45" s="6"/>
      <c r="BZH45" s="6"/>
      <c r="BZI45" s="6"/>
      <c r="BZJ45" s="6"/>
      <c r="BZK45" s="6"/>
      <c r="BZL45" s="6"/>
      <c r="BZM45" s="6"/>
      <c r="BZN45" s="6"/>
      <c r="BZO45" s="6"/>
      <c r="BZP45" s="6"/>
      <c r="BZQ45" s="6"/>
      <c r="BZR45" s="6"/>
      <c r="BZS45" s="6"/>
      <c r="BZT45" s="6"/>
      <c r="BZU45" s="6"/>
      <c r="BZV45" s="6"/>
      <c r="BZW45" s="6"/>
      <c r="BZX45" s="6"/>
      <c r="BZY45" s="6"/>
      <c r="BZZ45" s="6"/>
      <c r="CAA45" s="6"/>
      <c r="CAB45" s="6"/>
      <c r="CAC45" s="6"/>
      <c r="CAD45" s="6"/>
      <c r="CAE45" s="6"/>
      <c r="CAF45" s="6"/>
      <c r="CAG45" s="6"/>
      <c r="CAH45" s="6"/>
      <c r="CAI45" s="6"/>
      <c r="CAJ45" s="6"/>
      <c r="CAK45" s="6"/>
      <c r="CAL45" s="6"/>
      <c r="CAM45" s="6"/>
      <c r="CAN45" s="6"/>
      <c r="CAO45" s="6"/>
      <c r="CAP45" s="6"/>
      <c r="CAQ45" s="6"/>
      <c r="CAR45" s="6"/>
      <c r="CAS45" s="6"/>
      <c r="CAT45" s="6"/>
      <c r="CAU45" s="6"/>
      <c r="CAV45" s="6"/>
      <c r="CAW45" s="6"/>
      <c r="CAX45" s="6"/>
      <c r="CAY45" s="6"/>
      <c r="CAZ45" s="6"/>
      <c r="CBA45" s="6"/>
      <c r="CBB45" s="6"/>
      <c r="CBC45" s="6"/>
      <c r="CBD45" s="6"/>
      <c r="CBE45" s="6"/>
      <c r="CBF45" s="6"/>
      <c r="CBG45" s="6"/>
      <c r="CBH45" s="6"/>
      <c r="CBI45" s="6"/>
      <c r="CBJ45" s="6"/>
      <c r="CBK45" s="6"/>
      <c r="CBL45" s="6"/>
      <c r="CBM45" s="6"/>
      <c r="CBN45" s="6"/>
      <c r="CBO45" s="6"/>
      <c r="CBP45" s="6"/>
      <c r="CBQ45" s="6"/>
      <c r="CBR45" s="6"/>
      <c r="CBS45" s="6"/>
      <c r="CBT45" s="6"/>
      <c r="CBU45" s="6"/>
      <c r="CBV45" s="6"/>
      <c r="CBW45" s="6"/>
      <c r="CBX45" s="6"/>
      <c r="CBY45" s="6"/>
      <c r="CBZ45" s="6"/>
      <c r="CCA45" s="6"/>
      <c r="CCB45" s="6"/>
      <c r="CCC45" s="6"/>
      <c r="CCD45" s="6"/>
      <c r="CCE45" s="6"/>
      <c r="CCF45" s="6"/>
      <c r="CCG45" s="6"/>
      <c r="CCH45" s="6"/>
      <c r="CCI45" s="6"/>
      <c r="CCJ45" s="6"/>
      <c r="CCK45" s="6"/>
      <c r="CCL45" s="6"/>
      <c r="CCM45" s="6"/>
      <c r="CCN45" s="6"/>
      <c r="CCO45" s="6"/>
      <c r="CCP45" s="6"/>
      <c r="CCQ45" s="6"/>
      <c r="CCR45" s="6"/>
      <c r="CCS45" s="6"/>
      <c r="CCT45" s="6"/>
      <c r="CCU45" s="6"/>
      <c r="CCV45" s="6"/>
      <c r="CCW45" s="6"/>
      <c r="CCX45" s="6"/>
      <c r="CCY45" s="6"/>
      <c r="CCZ45" s="6"/>
      <c r="CDA45" s="6"/>
      <c r="CDB45" s="6"/>
      <c r="CDC45" s="6"/>
      <c r="CDD45" s="6"/>
      <c r="CDE45" s="6"/>
      <c r="CDF45" s="6"/>
      <c r="CDG45" s="6"/>
      <c r="CDH45" s="6"/>
      <c r="CDI45" s="6"/>
      <c r="CDJ45" s="6"/>
      <c r="CDK45" s="6"/>
      <c r="CDL45" s="6"/>
      <c r="CDM45" s="6"/>
      <c r="CDN45" s="6"/>
      <c r="CDO45" s="6"/>
      <c r="CDP45" s="6"/>
      <c r="CDQ45" s="6"/>
      <c r="CDR45" s="6"/>
      <c r="CDS45" s="6"/>
      <c r="CDT45" s="6"/>
      <c r="CDU45" s="6"/>
      <c r="CDV45" s="6"/>
      <c r="CDW45" s="6"/>
      <c r="CDX45" s="6"/>
      <c r="CDY45" s="6"/>
      <c r="CDZ45" s="6"/>
      <c r="CEA45" s="6"/>
      <c r="CEB45" s="6"/>
      <c r="CEC45" s="6"/>
      <c r="CED45" s="6"/>
      <c r="CEE45" s="6"/>
      <c r="CEF45" s="6"/>
      <c r="CEG45" s="6"/>
      <c r="CEH45" s="6"/>
      <c r="CEI45" s="6"/>
      <c r="CEJ45" s="6"/>
      <c r="CEK45" s="6"/>
      <c r="CEL45" s="6"/>
      <c r="CEM45" s="6"/>
      <c r="CEN45" s="6"/>
      <c r="CEO45" s="6"/>
      <c r="CEP45" s="6"/>
      <c r="CEQ45" s="6"/>
      <c r="CER45" s="6"/>
      <c r="CES45" s="6"/>
      <c r="CET45" s="6"/>
      <c r="CEU45" s="6"/>
      <c r="CEV45" s="6"/>
      <c r="CEW45" s="6"/>
      <c r="CEX45" s="6"/>
      <c r="CEY45" s="6"/>
      <c r="CEZ45" s="6"/>
      <c r="CFA45" s="6"/>
      <c r="CFB45" s="6"/>
      <c r="CFC45" s="6"/>
      <c r="CFD45" s="6"/>
      <c r="CFE45" s="6"/>
      <c r="CFF45" s="6"/>
      <c r="CFG45" s="6"/>
      <c r="CFH45" s="6"/>
      <c r="CFI45" s="6"/>
      <c r="CFJ45" s="6"/>
      <c r="CFK45" s="6"/>
      <c r="CFL45" s="6"/>
      <c r="CFM45" s="6"/>
      <c r="CFN45" s="6"/>
      <c r="CFO45" s="6"/>
      <c r="CFP45" s="6"/>
      <c r="CFQ45" s="6"/>
      <c r="CFR45" s="6"/>
      <c r="CFS45" s="6"/>
      <c r="CFT45" s="6"/>
      <c r="CFU45" s="6"/>
      <c r="CFV45" s="6"/>
      <c r="CFW45" s="6"/>
      <c r="CFX45" s="6"/>
      <c r="CFY45" s="6"/>
      <c r="CFZ45" s="6"/>
      <c r="CGA45" s="6"/>
      <c r="CGB45" s="6"/>
      <c r="CGC45" s="6"/>
      <c r="CGD45" s="6"/>
      <c r="CGE45" s="6"/>
      <c r="CGF45" s="6"/>
      <c r="CGG45" s="6"/>
      <c r="CGH45" s="6"/>
      <c r="CGI45" s="6"/>
      <c r="CGJ45" s="6"/>
      <c r="CGK45" s="6"/>
      <c r="CGL45" s="6"/>
      <c r="CGM45" s="6"/>
      <c r="CGN45" s="6"/>
      <c r="CGO45" s="6"/>
      <c r="CGP45" s="6"/>
      <c r="CGQ45" s="6"/>
      <c r="CGR45" s="6"/>
      <c r="CGS45" s="6"/>
      <c r="CGT45" s="6"/>
      <c r="CGU45" s="6"/>
      <c r="CGV45" s="6"/>
      <c r="CGW45" s="6"/>
      <c r="CGX45" s="6"/>
      <c r="CGY45" s="6"/>
      <c r="CGZ45" s="6"/>
      <c r="CHA45" s="6"/>
      <c r="CHB45" s="6"/>
      <c r="CHC45" s="6"/>
      <c r="CHD45" s="6"/>
      <c r="CHE45" s="6"/>
    </row>
    <row r="46" spans="1:2241" s="119" customFormat="1" x14ac:dyDescent="0.25">
      <c r="A46" s="42"/>
      <c r="B46" s="103"/>
      <c r="C46" s="103"/>
      <c r="D46" s="103"/>
      <c r="E46" s="103"/>
      <c r="F46" s="42"/>
      <c r="G46" s="102"/>
      <c r="H46" s="42"/>
      <c r="I46" s="166"/>
      <c r="J46" s="167"/>
      <c r="K46" s="110"/>
      <c r="L46" s="166"/>
      <c r="M46" s="42"/>
      <c r="N46" s="108"/>
      <c r="O46" s="154"/>
      <c r="P46" s="42"/>
      <c r="Q46" s="42"/>
      <c r="R46" s="42"/>
      <c r="S46" s="42"/>
      <c r="T46" s="42"/>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8"/>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c r="BHB46" s="6"/>
      <c r="BHC46" s="6"/>
      <c r="BHD46" s="6"/>
      <c r="BHE46" s="6"/>
      <c r="BHF46" s="6"/>
      <c r="BHG46" s="6"/>
      <c r="BHH46" s="6"/>
      <c r="BHI46" s="6"/>
      <c r="BHJ46" s="6"/>
      <c r="BHK46" s="6"/>
      <c r="BHL46" s="6"/>
      <c r="BHM46" s="6"/>
      <c r="BHN46" s="6"/>
      <c r="BHO46" s="6"/>
      <c r="BHP46" s="6"/>
      <c r="BHQ46" s="6"/>
      <c r="BHR46" s="6"/>
      <c r="BHS46" s="6"/>
      <c r="BHT46" s="6"/>
      <c r="BHU46" s="6"/>
      <c r="BHV46" s="6"/>
      <c r="BHW46" s="6"/>
      <c r="BHX46" s="6"/>
      <c r="BHY46" s="6"/>
      <c r="BHZ46" s="6"/>
      <c r="BIA46" s="6"/>
      <c r="BIB46" s="6"/>
      <c r="BIC46" s="6"/>
      <c r="BID46" s="6"/>
      <c r="BIE46" s="6"/>
      <c r="BIF46" s="6"/>
      <c r="BIG46" s="6"/>
      <c r="BIH46" s="6"/>
      <c r="BII46" s="6"/>
      <c r="BIJ46" s="6"/>
      <c r="BIK46" s="6"/>
      <c r="BIL46" s="6"/>
      <c r="BIM46" s="6"/>
      <c r="BIN46" s="6"/>
      <c r="BIO46" s="6"/>
      <c r="BIP46" s="6"/>
      <c r="BIQ46" s="6"/>
      <c r="BIR46" s="6"/>
      <c r="BIS46" s="6"/>
      <c r="BIT46" s="6"/>
      <c r="BIU46" s="6"/>
      <c r="BIV46" s="6"/>
      <c r="BIW46" s="6"/>
      <c r="BIX46" s="6"/>
      <c r="BIY46" s="6"/>
      <c r="BIZ46" s="6"/>
      <c r="BJA46" s="6"/>
      <c r="BJB46" s="6"/>
      <c r="BJC46" s="6"/>
      <c r="BJD46" s="6"/>
      <c r="BJE46" s="6"/>
      <c r="BJF46" s="6"/>
      <c r="BJG46" s="6"/>
      <c r="BJH46" s="6"/>
      <c r="BJI46" s="6"/>
      <c r="BJJ46" s="6"/>
      <c r="BJK46" s="6"/>
      <c r="BJL46" s="6"/>
      <c r="BJM46" s="6"/>
      <c r="BJN46" s="6"/>
      <c r="BJO46" s="6"/>
      <c r="BJP46" s="6"/>
      <c r="BJQ46" s="6"/>
      <c r="BJR46" s="6"/>
      <c r="BJS46" s="6"/>
      <c r="BJT46" s="6"/>
      <c r="BJU46" s="6"/>
      <c r="BJV46" s="6"/>
      <c r="BJW46" s="6"/>
      <c r="BJX46" s="6"/>
      <c r="BJY46" s="6"/>
      <c r="BJZ46" s="6"/>
      <c r="BKA46" s="6"/>
      <c r="BKB46" s="6"/>
      <c r="BKC46" s="6"/>
      <c r="BKD46" s="6"/>
      <c r="BKE46" s="6"/>
      <c r="BKF46" s="6"/>
      <c r="BKG46" s="6"/>
      <c r="BKH46" s="6"/>
      <c r="BKI46" s="6"/>
      <c r="BKJ46" s="6"/>
      <c r="BKK46" s="6"/>
      <c r="BKL46" s="6"/>
      <c r="BKM46" s="6"/>
      <c r="BKN46" s="6"/>
      <c r="BKO46" s="6"/>
      <c r="BKP46" s="6"/>
      <c r="BKQ46" s="6"/>
      <c r="BKR46" s="6"/>
      <c r="BKS46" s="6"/>
      <c r="BKT46" s="6"/>
      <c r="BKU46" s="6"/>
      <c r="BKV46" s="6"/>
      <c r="BKW46" s="6"/>
      <c r="BKX46" s="6"/>
      <c r="BKY46" s="6"/>
      <c r="BKZ46" s="6"/>
      <c r="BLA46" s="6"/>
      <c r="BLB46" s="6"/>
      <c r="BLC46" s="6"/>
      <c r="BLD46" s="6"/>
      <c r="BLE46" s="6"/>
      <c r="BLF46" s="6"/>
      <c r="BLG46" s="6"/>
      <c r="BLH46" s="6"/>
      <c r="BLI46" s="6"/>
      <c r="BLJ46" s="6"/>
      <c r="BLK46" s="6"/>
      <c r="BLL46" s="6"/>
      <c r="BLM46" s="6"/>
      <c r="BLN46" s="6"/>
      <c r="BLO46" s="6"/>
      <c r="BLP46" s="6"/>
      <c r="BLQ46" s="6"/>
      <c r="BLR46" s="6"/>
      <c r="BLS46" s="6"/>
      <c r="BLT46" s="6"/>
      <c r="BLU46" s="6"/>
      <c r="BLV46" s="6"/>
      <c r="BLW46" s="6"/>
      <c r="BLX46" s="6"/>
      <c r="BLY46" s="6"/>
      <c r="BLZ46" s="6"/>
      <c r="BMA46" s="6"/>
      <c r="BMB46" s="6"/>
      <c r="BMC46" s="6"/>
      <c r="BMD46" s="6"/>
      <c r="BME46" s="6"/>
      <c r="BMF46" s="6"/>
      <c r="BMG46" s="6"/>
      <c r="BMH46" s="6"/>
      <c r="BMI46" s="6"/>
      <c r="BMJ46" s="6"/>
      <c r="BMK46" s="6"/>
      <c r="BML46" s="6"/>
      <c r="BMM46" s="6"/>
      <c r="BMN46" s="6"/>
      <c r="BMO46" s="6"/>
      <c r="BMP46" s="6"/>
      <c r="BMQ46" s="6"/>
      <c r="BMR46" s="6"/>
      <c r="BMS46" s="6"/>
      <c r="BMT46" s="6"/>
      <c r="BMU46" s="6"/>
      <c r="BMV46" s="6"/>
      <c r="BMW46" s="6"/>
      <c r="BMX46" s="6"/>
      <c r="BMY46" s="6"/>
      <c r="BMZ46" s="6"/>
      <c r="BNA46" s="6"/>
      <c r="BNB46" s="6"/>
      <c r="BNC46" s="6"/>
      <c r="BND46" s="6"/>
      <c r="BNE46" s="6"/>
      <c r="BNF46" s="6"/>
      <c r="BNG46" s="6"/>
      <c r="BNH46" s="6"/>
      <c r="BNI46" s="6"/>
      <c r="BNJ46" s="6"/>
      <c r="BNK46" s="6"/>
      <c r="BNL46" s="6"/>
      <c r="BNM46" s="6"/>
      <c r="BNN46" s="6"/>
      <c r="BNO46" s="6"/>
      <c r="BNP46" s="6"/>
      <c r="BNQ46" s="6"/>
      <c r="BNR46" s="6"/>
      <c r="BNS46" s="6"/>
      <c r="BNT46" s="6"/>
      <c r="BNU46" s="6"/>
      <c r="BNV46" s="6"/>
      <c r="BNW46" s="6"/>
      <c r="BNX46" s="6"/>
      <c r="BNY46" s="6"/>
      <c r="BNZ46" s="6"/>
      <c r="BOA46" s="6"/>
      <c r="BOB46" s="6"/>
      <c r="BOC46" s="6"/>
      <c r="BOD46" s="6"/>
      <c r="BOE46" s="6"/>
      <c r="BOF46" s="6"/>
      <c r="BOG46" s="6"/>
      <c r="BOH46" s="6"/>
      <c r="BOI46" s="6"/>
      <c r="BOJ46" s="6"/>
      <c r="BOK46" s="6"/>
      <c r="BOL46" s="6"/>
      <c r="BOM46" s="6"/>
      <c r="BON46" s="6"/>
      <c r="BOO46" s="6"/>
      <c r="BOP46" s="6"/>
      <c r="BOQ46" s="6"/>
      <c r="BOR46" s="6"/>
      <c r="BOS46" s="6"/>
      <c r="BOT46" s="6"/>
      <c r="BOU46" s="6"/>
      <c r="BOV46" s="6"/>
      <c r="BOW46" s="6"/>
      <c r="BOX46" s="6"/>
      <c r="BOY46" s="6"/>
      <c r="BOZ46" s="6"/>
      <c r="BPA46" s="6"/>
      <c r="BPB46" s="6"/>
      <c r="BPC46" s="6"/>
      <c r="BPD46" s="6"/>
      <c r="BPE46" s="6"/>
      <c r="BPF46" s="6"/>
      <c r="BPG46" s="6"/>
      <c r="BPH46" s="6"/>
      <c r="BPI46" s="6"/>
      <c r="BPJ46" s="6"/>
      <c r="BPK46" s="6"/>
      <c r="BPL46" s="6"/>
      <c r="BPM46" s="6"/>
      <c r="BPN46" s="6"/>
      <c r="BPO46" s="6"/>
      <c r="BPP46" s="6"/>
      <c r="BPQ46" s="6"/>
      <c r="BPR46" s="6"/>
      <c r="BPS46" s="6"/>
      <c r="BPT46" s="6"/>
      <c r="BPU46" s="6"/>
      <c r="BPV46" s="6"/>
      <c r="BPW46" s="6"/>
      <c r="BPX46" s="6"/>
      <c r="BPY46" s="6"/>
      <c r="BPZ46" s="6"/>
      <c r="BQA46" s="6"/>
      <c r="BQB46" s="6"/>
      <c r="BQC46" s="6"/>
      <c r="BQD46" s="6"/>
      <c r="BQE46" s="6"/>
      <c r="BQF46" s="6"/>
      <c r="BQG46" s="6"/>
      <c r="BQH46" s="6"/>
      <c r="BQI46" s="6"/>
      <c r="BQJ46" s="6"/>
      <c r="BQK46" s="6"/>
      <c r="BQL46" s="6"/>
      <c r="BQM46" s="6"/>
      <c r="BQN46" s="6"/>
      <c r="BQO46" s="6"/>
      <c r="BQP46" s="6"/>
      <c r="BQQ46" s="6"/>
      <c r="BQR46" s="6"/>
      <c r="BQS46" s="6"/>
      <c r="BQT46" s="6"/>
      <c r="BQU46" s="6"/>
      <c r="BQV46" s="6"/>
      <c r="BQW46" s="6"/>
      <c r="BQX46" s="6"/>
      <c r="BQY46" s="6"/>
      <c r="BQZ46" s="6"/>
      <c r="BRA46" s="6"/>
      <c r="BRB46" s="6"/>
      <c r="BRC46" s="6"/>
      <c r="BRD46" s="6"/>
      <c r="BRE46" s="6"/>
      <c r="BRF46" s="6"/>
      <c r="BRG46" s="6"/>
      <c r="BRH46" s="6"/>
      <c r="BRI46" s="6"/>
      <c r="BRJ46" s="6"/>
      <c r="BRK46" s="6"/>
      <c r="BRL46" s="6"/>
      <c r="BRM46" s="6"/>
      <c r="BRN46" s="6"/>
      <c r="BRO46" s="6"/>
      <c r="BRP46" s="6"/>
      <c r="BRQ46" s="6"/>
      <c r="BRR46" s="6"/>
      <c r="BRS46" s="6"/>
      <c r="BRT46" s="6"/>
      <c r="BRU46" s="6"/>
      <c r="BRV46" s="6"/>
      <c r="BRW46" s="6"/>
      <c r="BRX46" s="6"/>
      <c r="BRY46" s="6"/>
      <c r="BRZ46" s="6"/>
      <c r="BSA46" s="6"/>
      <c r="BSB46" s="6"/>
      <c r="BSC46" s="6"/>
      <c r="BSD46" s="6"/>
      <c r="BSE46" s="6"/>
      <c r="BSF46" s="6"/>
      <c r="BSG46" s="6"/>
      <c r="BSH46" s="6"/>
      <c r="BSI46" s="6"/>
      <c r="BSJ46" s="6"/>
      <c r="BSK46" s="6"/>
      <c r="BSL46" s="6"/>
      <c r="BSM46" s="6"/>
      <c r="BSN46" s="6"/>
      <c r="BSO46" s="6"/>
      <c r="BSP46" s="6"/>
      <c r="BSQ46" s="6"/>
      <c r="BSR46" s="6"/>
      <c r="BSS46" s="6"/>
      <c r="BST46" s="6"/>
      <c r="BSU46" s="6"/>
      <c r="BSV46" s="6"/>
      <c r="BSW46" s="6"/>
      <c r="BSX46" s="6"/>
      <c r="BSY46" s="6"/>
      <c r="BSZ46" s="6"/>
      <c r="BTA46" s="6"/>
      <c r="BTB46" s="6"/>
      <c r="BTC46" s="6"/>
      <c r="BTD46" s="6"/>
      <c r="BTE46" s="6"/>
      <c r="BTF46" s="6"/>
      <c r="BTG46" s="6"/>
      <c r="BTH46" s="6"/>
      <c r="BTI46" s="6"/>
      <c r="BTJ46" s="6"/>
      <c r="BTK46" s="6"/>
      <c r="BTL46" s="6"/>
      <c r="BTM46" s="6"/>
      <c r="BTN46" s="6"/>
      <c r="BTO46" s="6"/>
      <c r="BTP46" s="6"/>
      <c r="BTQ46" s="6"/>
      <c r="BTR46" s="6"/>
      <c r="BTS46" s="6"/>
      <c r="BTT46" s="6"/>
      <c r="BTU46" s="6"/>
      <c r="BTV46" s="6"/>
      <c r="BTW46" s="6"/>
      <c r="BTX46" s="6"/>
      <c r="BTY46" s="6"/>
      <c r="BTZ46" s="6"/>
      <c r="BUA46" s="6"/>
      <c r="BUB46" s="6"/>
      <c r="BUC46" s="6"/>
      <c r="BUD46" s="6"/>
      <c r="BUE46" s="6"/>
      <c r="BUF46" s="6"/>
      <c r="BUG46" s="6"/>
      <c r="BUH46" s="6"/>
      <c r="BUI46" s="6"/>
      <c r="BUJ46" s="6"/>
      <c r="BUK46" s="6"/>
      <c r="BUL46" s="6"/>
      <c r="BUM46" s="6"/>
      <c r="BUN46" s="6"/>
      <c r="BUO46" s="6"/>
      <c r="BUP46" s="6"/>
      <c r="BUQ46" s="6"/>
      <c r="BUR46" s="6"/>
      <c r="BUS46" s="6"/>
      <c r="BUT46" s="6"/>
      <c r="BUU46" s="6"/>
      <c r="BUV46" s="6"/>
      <c r="BUW46" s="6"/>
      <c r="BUX46" s="6"/>
      <c r="BUY46" s="6"/>
      <c r="BUZ46" s="6"/>
      <c r="BVA46" s="6"/>
      <c r="BVB46" s="6"/>
      <c r="BVC46" s="6"/>
      <c r="BVD46" s="6"/>
      <c r="BVE46" s="6"/>
      <c r="BVF46" s="6"/>
      <c r="BVG46" s="6"/>
      <c r="BVH46" s="6"/>
      <c r="BVI46" s="6"/>
      <c r="BVJ46" s="6"/>
      <c r="BVK46" s="6"/>
      <c r="BVL46" s="6"/>
      <c r="BVM46" s="6"/>
      <c r="BVN46" s="6"/>
      <c r="BVO46" s="6"/>
      <c r="BVP46" s="6"/>
      <c r="BVQ46" s="6"/>
      <c r="BVR46" s="6"/>
      <c r="BVS46" s="6"/>
      <c r="BVT46" s="6"/>
      <c r="BVU46" s="6"/>
      <c r="BVV46" s="6"/>
      <c r="BVW46" s="6"/>
      <c r="BVX46" s="6"/>
      <c r="BVY46" s="6"/>
      <c r="BVZ46" s="6"/>
      <c r="BWA46" s="6"/>
      <c r="BWB46" s="6"/>
      <c r="BWC46" s="6"/>
      <c r="BWD46" s="6"/>
      <c r="BWE46" s="6"/>
      <c r="BWF46" s="6"/>
      <c r="BWG46" s="6"/>
      <c r="BWH46" s="6"/>
      <c r="BWI46" s="6"/>
      <c r="BWJ46" s="6"/>
      <c r="BWK46" s="6"/>
      <c r="BWL46" s="6"/>
      <c r="BWM46" s="6"/>
      <c r="BWN46" s="6"/>
      <c r="BWO46" s="6"/>
      <c r="BWP46" s="6"/>
      <c r="BWQ46" s="6"/>
      <c r="BWR46" s="6"/>
      <c r="BWS46" s="6"/>
      <c r="BWT46" s="6"/>
      <c r="BWU46" s="6"/>
      <c r="BWV46" s="6"/>
      <c r="BWW46" s="6"/>
      <c r="BWX46" s="6"/>
      <c r="BWY46" s="6"/>
      <c r="BWZ46" s="6"/>
      <c r="BXA46" s="6"/>
      <c r="BXB46" s="6"/>
      <c r="BXC46" s="6"/>
      <c r="BXD46" s="6"/>
      <c r="BXE46" s="6"/>
      <c r="BXF46" s="6"/>
      <c r="BXG46" s="6"/>
      <c r="BXH46" s="6"/>
      <c r="BXI46" s="6"/>
      <c r="BXJ46" s="6"/>
      <c r="BXK46" s="6"/>
      <c r="BXL46" s="6"/>
      <c r="BXM46" s="6"/>
      <c r="BXN46" s="6"/>
      <c r="BXO46" s="6"/>
      <c r="BXP46" s="6"/>
      <c r="BXQ46" s="6"/>
      <c r="BXR46" s="6"/>
      <c r="BXS46" s="6"/>
      <c r="BXT46" s="6"/>
      <c r="BXU46" s="6"/>
      <c r="BXV46" s="6"/>
      <c r="BXW46" s="6"/>
      <c r="BXX46" s="6"/>
      <c r="BXY46" s="6"/>
      <c r="BXZ46" s="6"/>
      <c r="BYA46" s="6"/>
      <c r="BYB46" s="6"/>
      <c r="BYC46" s="6"/>
      <c r="BYD46" s="6"/>
      <c r="BYE46" s="6"/>
      <c r="BYF46" s="6"/>
      <c r="BYG46" s="6"/>
      <c r="BYH46" s="6"/>
      <c r="BYI46" s="6"/>
      <c r="BYJ46" s="6"/>
      <c r="BYK46" s="6"/>
      <c r="BYL46" s="6"/>
      <c r="BYM46" s="6"/>
      <c r="BYN46" s="6"/>
      <c r="BYO46" s="6"/>
      <c r="BYP46" s="6"/>
      <c r="BYQ46" s="6"/>
      <c r="BYR46" s="6"/>
      <c r="BYS46" s="6"/>
      <c r="BYT46" s="6"/>
      <c r="BYU46" s="6"/>
      <c r="BYV46" s="6"/>
      <c r="BYW46" s="6"/>
      <c r="BYX46" s="6"/>
      <c r="BYY46" s="6"/>
      <c r="BYZ46" s="6"/>
      <c r="BZA46" s="6"/>
      <c r="BZB46" s="6"/>
      <c r="BZC46" s="6"/>
      <c r="BZD46" s="6"/>
      <c r="BZE46" s="6"/>
      <c r="BZF46" s="6"/>
      <c r="BZG46" s="6"/>
      <c r="BZH46" s="6"/>
      <c r="BZI46" s="6"/>
      <c r="BZJ46" s="6"/>
      <c r="BZK46" s="6"/>
      <c r="BZL46" s="6"/>
      <c r="BZM46" s="6"/>
      <c r="BZN46" s="6"/>
      <c r="BZO46" s="6"/>
      <c r="BZP46" s="6"/>
      <c r="BZQ46" s="6"/>
      <c r="BZR46" s="6"/>
      <c r="BZS46" s="6"/>
      <c r="BZT46" s="6"/>
      <c r="BZU46" s="6"/>
      <c r="BZV46" s="6"/>
      <c r="BZW46" s="6"/>
      <c r="BZX46" s="6"/>
      <c r="BZY46" s="6"/>
      <c r="BZZ46" s="6"/>
      <c r="CAA46" s="6"/>
      <c r="CAB46" s="6"/>
      <c r="CAC46" s="6"/>
      <c r="CAD46" s="6"/>
      <c r="CAE46" s="6"/>
      <c r="CAF46" s="6"/>
      <c r="CAG46" s="6"/>
      <c r="CAH46" s="6"/>
      <c r="CAI46" s="6"/>
      <c r="CAJ46" s="6"/>
      <c r="CAK46" s="6"/>
      <c r="CAL46" s="6"/>
      <c r="CAM46" s="6"/>
      <c r="CAN46" s="6"/>
      <c r="CAO46" s="6"/>
      <c r="CAP46" s="6"/>
      <c r="CAQ46" s="6"/>
      <c r="CAR46" s="6"/>
      <c r="CAS46" s="6"/>
      <c r="CAT46" s="6"/>
      <c r="CAU46" s="6"/>
      <c r="CAV46" s="6"/>
      <c r="CAW46" s="6"/>
      <c r="CAX46" s="6"/>
      <c r="CAY46" s="6"/>
      <c r="CAZ46" s="6"/>
      <c r="CBA46" s="6"/>
      <c r="CBB46" s="6"/>
      <c r="CBC46" s="6"/>
      <c r="CBD46" s="6"/>
      <c r="CBE46" s="6"/>
      <c r="CBF46" s="6"/>
      <c r="CBG46" s="6"/>
      <c r="CBH46" s="6"/>
      <c r="CBI46" s="6"/>
      <c r="CBJ46" s="6"/>
      <c r="CBK46" s="6"/>
      <c r="CBL46" s="6"/>
      <c r="CBM46" s="6"/>
      <c r="CBN46" s="6"/>
      <c r="CBO46" s="6"/>
      <c r="CBP46" s="6"/>
      <c r="CBQ46" s="6"/>
      <c r="CBR46" s="6"/>
      <c r="CBS46" s="6"/>
      <c r="CBT46" s="6"/>
      <c r="CBU46" s="6"/>
      <c r="CBV46" s="6"/>
      <c r="CBW46" s="6"/>
      <c r="CBX46" s="6"/>
      <c r="CBY46" s="6"/>
      <c r="CBZ46" s="6"/>
      <c r="CCA46" s="6"/>
      <c r="CCB46" s="6"/>
      <c r="CCC46" s="6"/>
      <c r="CCD46" s="6"/>
      <c r="CCE46" s="6"/>
      <c r="CCF46" s="6"/>
      <c r="CCG46" s="6"/>
      <c r="CCH46" s="6"/>
      <c r="CCI46" s="6"/>
      <c r="CCJ46" s="6"/>
      <c r="CCK46" s="6"/>
      <c r="CCL46" s="6"/>
      <c r="CCM46" s="6"/>
      <c r="CCN46" s="6"/>
      <c r="CCO46" s="6"/>
      <c r="CCP46" s="6"/>
      <c r="CCQ46" s="6"/>
      <c r="CCR46" s="6"/>
      <c r="CCS46" s="6"/>
      <c r="CCT46" s="6"/>
      <c r="CCU46" s="6"/>
      <c r="CCV46" s="6"/>
      <c r="CCW46" s="6"/>
      <c r="CCX46" s="6"/>
      <c r="CCY46" s="6"/>
      <c r="CCZ46" s="6"/>
      <c r="CDA46" s="6"/>
      <c r="CDB46" s="6"/>
      <c r="CDC46" s="6"/>
      <c r="CDD46" s="6"/>
      <c r="CDE46" s="6"/>
      <c r="CDF46" s="6"/>
      <c r="CDG46" s="6"/>
      <c r="CDH46" s="6"/>
      <c r="CDI46" s="6"/>
      <c r="CDJ46" s="6"/>
      <c r="CDK46" s="6"/>
      <c r="CDL46" s="6"/>
      <c r="CDM46" s="6"/>
      <c r="CDN46" s="6"/>
      <c r="CDO46" s="6"/>
      <c r="CDP46" s="6"/>
      <c r="CDQ46" s="6"/>
      <c r="CDR46" s="6"/>
      <c r="CDS46" s="6"/>
      <c r="CDT46" s="6"/>
      <c r="CDU46" s="6"/>
      <c r="CDV46" s="6"/>
      <c r="CDW46" s="6"/>
      <c r="CDX46" s="6"/>
      <c r="CDY46" s="6"/>
      <c r="CDZ46" s="6"/>
      <c r="CEA46" s="6"/>
      <c r="CEB46" s="6"/>
      <c r="CEC46" s="6"/>
      <c r="CED46" s="6"/>
      <c r="CEE46" s="6"/>
      <c r="CEF46" s="6"/>
      <c r="CEG46" s="6"/>
      <c r="CEH46" s="6"/>
      <c r="CEI46" s="6"/>
      <c r="CEJ46" s="6"/>
      <c r="CEK46" s="6"/>
      <c r="CEL46" s="6"/>
      <c r="CEM46" s="6"/>
      <c r="CEN46" s="6"/>
      <c r="CEO46" s="6"/>
      <c r="CEP46" s="6"/>
      <c r="CEQ46" s="6"/>
      <c r="CER46" s="6"/>
      <c r="CES46" s="6"/>
      <c r="CET46" s="6"/>
      <c r="CEU46" s="6"/>
      <c r="CEV46" s="6"/>
      <c r="CEW46" s="6"/>
      <c r="CEX46" s="6"/>
      <c r="CEY46" s="6"/>
      <c r="CEZ46" s="6"/>
      <c r="CFA46" s="6"/>
      <c r="CFB46" s="6"/>
      <c r="CFC46" s="6"/>
      <c r="CFD46" s="6"/>
      <c r="CFE46" s="6"/>
      <c r="CFF46" s="6"/>
      <c r="CFG46" s="6"/>
      <c r="CFH46" s="6"/>
      <c r="CFI46" s="6"/>
      <c r="CFJ46" s="6"/>
      <c r="CFK46" s="6"/>
      <c r="CFL46" s="6"/>
      <c r="CFM46" s="6"/>
      <c r="CFN46" s="6"/>
      <c r="CFO46" s="6"/>
      <c r="CFP46" s="6"/>
      <c r="CFQ46" s="6"/>
      <c r="CFR46" s="6"/>
      <c r="CFS46" s="6"/>
      <c r="CFT46" s="6"/>
      <c r="CFU46" s="6"/>
      <c r="CFV46" s="6"/>
      <c r="CFW46" s="6"/>
      <c r="CFX46" s="6"/>
      <c r="CFY46" s="6"/>
      <c r="CFZ46" s="6"/>
      <c r="CGA46" s="6"/>
      <c r="CGB46" s="6"/>
      <c r="CGC46" s="6"/>
      <c r="CGD46" s="6"/>
      <c r="CGE46" s="6"/>
      <c r="CGF46" s="6"/>
      <c r="CGG46" s="6"/>
      <c r="CGH46" s="6"/>
      <c r="CGI46" s="6"/>
      <c r="CGJ46" s="6"/>
      <c r="CGK46" s="6"/>
      <c r="CGL46" s="6"/>
      <c r="CGM46" s="6"/>
      <c r="CGN46" s="6"/>
      <c r="CGO46" s="6"/>
      <c r="CGP46" s="6"/>
      <c r="CGQ46" s="6"/>
      <c r="CGR46" s="6"/>
      <c r="CGS46" s="6"/>
      <c r="CGT46" s="6"/>
      <c r="CGU46" s="6"/>
      <c r="CGV46" s="6"/>
      <c r="CGW46" s="6"/>
      <c r="CGX46" s="6"/>
      <c r="CGY46" s="6"/>
      <c r="CGZ46" s="6"/>
      <c r="CHA46" s="6"/>
      <c r="CHB46" s="6"/>
      <c r="CHC46" s="6"/>
      <c r="CHD46" s="6"/>
      <c r="CHE46" s="6"/>
    </row>
    <row r="47" spans="1:2241" s="50" customFormat="1" ht="76.5" customHeight="1" x14ac:dyDescent="0.25">
      <c r="A47" s="42"/>
      <c r="B47" s="103" t="s">
        <v>445</v>
      </c>
      <c r="C47" s="103" t="s">
        <v>303</v>
      </c>
      <c r="D47" s="103" t="s">
        <v>244</v>
      </c>
      <c r="E47" s="103" t="s">
        <v>245</v>
      </c>
      <c r="F47" s="102" t="s">
        <v>373</v>
      </c>
      <c r="G47" s="43">
        <v>834.9</v>
      </c>
      <c r="H47" s="42"/>
      <c r="I47" s="167">
        <v>1558345</v>
      </c>
      <c r="J47" s="167">
        <f t="shared" ref="J47" si="21">I47-L47</f>
        <v>1029634.47</v>
      </c>
      <c r="K47" s="110">
        <f t="shared" ref="K47" si="22">J47/I47*100</f>
        <v>66.072305554931674</v>
      </c>
      <c r="L47" s="167">
        <v>528710.53</v>
      </c>
      <c r="M47" s="42"/>
      <c r="N47" s="206" t="s">
        <v>247</v>
      </c>
      <c r="O47" s="102" t="s">
        <v>246</v>
      </c>
      <c r="P47" s="42"/>
      <c r="Q47" s="42"/>
      <c r="R47" s="42"/>
      <c r="S47" s="42"/>
      <c r="T47" s="42"/>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8"/>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52"/>
      <c r="EP47" s="52"/>
      <c r="EQ47" s="52"/>
      <c r="ER47" s="52"/>
      <c r="ES47" s="52"/>
      <c r="ET47" s="52"/>
      <c r="EU47" s="52"/>
      <c r="EV47" s="52"/>
      <c r="EW47" s="52"/>
      <c r="EX47" s="52"/>
      <c r="EY47" s="52"/>
      <c r="EZ47" s="52"/>
      <c r="FA47" s="52"/>
      <c r="FB47" s="52"/>
      <c r="FC47" s="52"/>
      <c r="FD47" s="52"/>
      <c r="FE47" s="52"/>
      <c r="FF47" s="52"/>
      <c r="FG47" s="52"/>
      <c r="FH47" s="52"/>
      <c r="FI47" s="52"/>
      <c r="FJ47" s="52"/>
      <c r="FK47" s="52"/>
      <c r="FL47" s="52"/>
      <c r="FM47" s="52"/>
      <c r="FN47" s="52"/>
      <c r="FO47" s="52"/>
      <c r="FP47" s="52"/>
      <c r="FQ47" s="52"/>
      <c r="FR47" s="52"/>
      <c r="FS47" s="52"/>
      <c r="FT47" s="52"/>
      <c r="FU47" s="52"/>
      <c r="FV47" s="52"/>
      <c r="FW47" s="52"/>
      <c r="FX47" s="52"/>
      <c r="FY47" s="52"/>
      <c r="FZ47" s="52"/>
      <c r="GA47" s="52"/>
      <c r="GB47" s="52"/>
      <c r="GC47" s="52"/>
      <c r="GD47" s="52"/>
      <c r="GE47" s="52"/>
      <c r="GF47" s="52"/>
      <c r="GG47" s="52"/>
      <c r="GH47" s="52"/>
      <c r="GI47" s="52"/>
      <c r="GJ47" s="52"/>
      <c r="GK47" s="52"/>
      <c r="GL47" s="52"/>
      <c r="GM47" s="52"/>
      <c r="GN47" s="52"/>
      <c r="GO47" s="52"/>
      <c r="GP47" s="52"/>
      <c r="GQ47" s="52"/>
      <c r="GR47" s="52"/>
      <c r="GS47" s="52"/>
      <c r="GT47" s="52"/>
      <c r="GU47" s="52"/>
      <c r="GV47" s="52"/>
      <c r="GW47" s="52"/>
      <c r="GX47" s="52"/>
      <c r="GY47" s="52"/>
      <c r="GZ47" s="52"/>
      <c r="HA47" s="52"/>
      <c r="HB47" s="52"/>
      <c r="HC47" s="52"/>
      <c r="HD47" s="52"/>
      <c r="HE47" s="52"/>
      <c r="HF47" s="52"/>
      <c r="HG47" s="52"/>
      <c r="HH47" s="52"/>
      <c r="HI47" s="52"/>
      <c r="HJ47" s="52"/>
      <c r="HK47" s="52"/>
      <c r="HL47" s="52"/>
      <c r="HM47" s="52"/>
      <c r="HN47" s="52"/>
      <c r="HO47" s="52"/>
      <c r="HP47" s="52"/>
      <c r="HQ47" s="52"/>
      <c r="HR47" s="52"/>
      <c r="HS47" s="52"/>
      <c r="HT47" s="52"/>
      <c r="HU47" s="52"/>
      <c r="HV47" s="52"/>
      <c r="HW47" s="52"/>
      <c r="HX47" s="52"/>
      <c r="HY47" s="52"/>
      <c r="HZ47" s="52"/>
      <c r="IA47" s="52"/>
      <c r="IB47" s="52"/>
      <c r="IC47" s="52"/>
      <c r="ID47" s="52"/>
      <c r="IE47" s="52"/>
      <c r="IF47" s="52"/>
      <c r="IG47" s="52"/>
      <c r="IH47" s="52"/>
      <c r="II47" s="52"/>
      <c r="IJ47" s="52"/>
      <c r="IK47" s="52"/>
      <c r="IL47" s="52"/>
      <c r="IM47" s="52"/>
      <c r="IN47" s="52"/>
      <c r="IO47" s="52"/>
      <c r="IP47" s="52"/>
      <c r="IQ47" s="52"/>
      <c r="IR47" s="52"/>
      <c r="IS47" s="52"/>
      <c r="IT47" s="52"/>
      <c r="IU47" s="52"/>
      <c r="IV47" s="52"/>
      <c r="IW47" s="52"/>
      <c r="IX47" s="52"/>
      <c r="IY47" s="52"/>
      <c r="IZ47" s="52"/>
      <c r="JA47" s="52"/>
      <c r="JB47" s="52"/>
      <c r="JC47" s="52"/>
      <c r="JD47" s="52"/>
      <c r="JE47" s="52"/>
      <c r="JF47" s="52"/>
      <c r="JG47" s="52"/>
      <c r="JH47" s="52"/>
      <c r="JI47" s="52"/>
      <c r="JJ47" s="52"/>
      <c r="JK47" s="52"/>
      <c r="JL47" s="52"/>
      <c r="JM47" s="52"/>
      <c r="JN47" s="52"/>
      <c r="JO47" s="52"/>
      <c r="JP47" s="52"/>
      <c r="JQ47" s="52"/>
      <c r="JR47" s="52"/>
      <c r="JS47" s="52"/>
      <c r="JT47" s="52"/>
      <c r="JU47" s="52"/>
      <c r="JV47" s="52"/>
      <c r="JW47" s="52"/>
      <c r="JX47" s="52"/>
      <c r="JY47" s="52"/>
      <c r="JZ47" s="52"/>
      <c r="KA47" s="52"/>
      <c r="KB47" s="52"/>
      <c r="KC47" s="52"/>
      <c r="KD47" s="52"/>
      <c r="KE47" s="52"/>
      <c r="KF47" s="52"/>
      <c r="KG47" s="52"/>
      <c r="KH47" s="52"/>
      <c r="KI47" s="52"/>
      <c r="KJ47" s="52"/>
      <c r="KK47" s="52"/>
      <c r="KL47" s="52"/>
      <c r="KM47" s="52"/>
      <c r="KN47" s="52"/>
      <c r="KO47" s="52"/>
      <c r="KP47" s="52"/>
      <c r="KQ47" s="52"/>
      <c r="KR47" s="52"/>
      <c r="KS47" s="52"/>
      <c r="KT47" s="52"/>
      <c r="KU47" s="52"/>
      <c r="KV47" s="52"/>
      <c r="KW47" s="52"/>
      <c r="KX47" s="52"/>
      <c r="KY47" s="52"/>
      <c r="KZ47" s="52"/>
      <c r="LA47" s="52"/>
      <c r="LB47" s="52"/>
      <c r="LC47" s="52"/>
      <c r="LD47" s="52"/>
      <c r="LE47" s="52"/>
      <c r="LF47" s="52"/>
      <c r="LG47" s="52"/>
      <c r="LH47" s="52"/>
      <c r="LI47" s="52"/>
      <c r="LJ47" s="52"/>
      <c r="LK47" s="52"/>
      <c r="LL47" s="52"/>
      <c r="LM47" s="52"/>
      <c r="LN47" s="52"/>
      <c r="LO47" s="52"/>
      <c r="LP47" s="52"/>
      <c r="LQ47" s="52"/>
      <c r="LR47" s="52"/>
      <c r="LS47" s="52"/>
      <c r="LT47" s="52"/>
      <c r="LU47" s="52"/>
      <c r="LV47" s="52"/>
      <c r="LW47" s="52"/>
      <c r="LX47" s="52"/>
      <c r="LY47" s="52"/>
      <c r="LZ47" s="52"/>
      <c r="MA47" s="52"/>
      <c r="MB47" s="52"/>
      <c r="MC47" s="52"/>
      <c r="MD47" s="52"/>
      <c r="ME47" s="52"/>
      <c r="MF47" s="52"/>
      <c r="MG47" s="52"/>
      <c r="MH47" s="52"/>
      <c r="MI47" s="52"/>
      <c r="MJ47" s="52"/>
      <c r="MK47" s="52"/>
      <c r="ML47" s="52"/>
      <c r="MM47" s="52"/>
      <c r="MN47" s="52"/>
      <c r="MO47" s="52"/>
      <c r="MP47" s="52"/>
      <c r="MQ47" s="52"/>
      <c r="MR47" s="52"/>
      <c r="MS47" s="52"/>
      <c r="MT47" s="52"/>
      <c r="MU47" s="52"/>
      <c r="MV47" s="52"/>
      <c r="MW47" s="52"/>
      <c r="MX47" s="52"/>
      <c r="MY47" s="52"/>
      <c r="MZ47" s="52"/>
      <c r="NA47" s="52"/>
      <c r="NB47" s="52"/>
      <c r="NC47" s="52"/>
      <c r="ND47" s="52"/>
      <c r="NE47" s="52"/>
      <c r="NF47" s="52"/>
      <c r="NG47" s="52"/>
      <c r="NH47" s="52"/>
      <c r="NI47" s="52"/>
      <c r="NJ47" s="52"/>
      <c r="NK47" s="52"/>
      <c r="NL47" s="52"/>
      <c r="NM47" s="52"/>
      <c r="NN47" s="52"/>
      <c r="NO47" s="52"/>
      <c r="NP47" s="52"/>
      <c r="NQ47" s="52"/>
      <c r="NR47" s="52"/>
      <c r="NS47" s="52"/>
      <c r="NT47" s="52"/>
      <c r="NU47" s="52"/>
      <c r="NV47" s="52"/>
      <c r="NW47" s="52"/>
      <c r="NX47" s="52"/>
      <c r="NY47" s="52"/>
      <c r="NZ47" s="52"/>
      <c r="OA47" s="52"/>
      <c r="OB47" s="52"/>
      <c r="OC47" s="52"/>
      <c r="OD47" s="52"/>
      <c r="OE47" s="52"/>
      <c r="OF47" s="52"/>
      <c r="OG47" s="52"/>
      <c r="OH47" s="52"/>
      <c r="OI47" s="52"/>
      <c r="OJ47" s="52"/>
      <c r="OK47" s="52"/>
      <c r="OL47" s="52"/>
      <c r="OM47" s="52"/>
      <c r="ON47" s="52"/>
      <c r="OO47" s="52"/>
      <c r="OP47" s="52"/>
      <c r="OQ47" s="52"/>
      <c r="OR47" s="52"/>
      <c r="OS47" s="52"/>
      <c r="OT47" s="52"/>
      <c r="OU47" s="52"/>
      <c r="OV47" s="52"/>
      <c r="OW47" s="52"/>
      <c r="OX47" s="52"/>
      <c r="OY47" s="52"/>
      <c r="OZ47" s="52"/>
      <c r="PA47" s="52"/>
      <c r="PB47" s="52"/>
      <c r="PC47" s="52"/>
      <c r="PD47" s="52"/>
      <c r="PE47" s="52"/>
      <c r="PF47" s="52"/>
      <c r="PG47" s="52"/>
      <c r="PH47" s="52"/>
      <c r="PI47" s="52"/>
      <c r="PJ47" s="52"/>
      <c r="PK47" s="52"/>
      <c r="PL47" s="52"/>
      <c r="PM47" s="52"/>
      <c r="PN47" s="52"/>
      <c r="PO47" s="52"/>
      <c r="PP47" s="52"/>
      <c r="PQ47" s="52"/>
      <c r="PR47" s="52"/>
      <c r="PS47" s="52"/>
      <c r="PT47" s="52"/>
      <c r="PU47" s="52"/>
      <c r="PV47" s="52"/>
      <c r="PW47" s="52"/>
      <c r="PX47" s="52"/>
      <c r="PY47" s="52"/>
      <c r="PZ47" s="52"/>
      <c r="QA47" s="52"/>
      <c r="QB47" s="52"/>
      <c r="QC47" s="52"/>
      <c r="QD47" s="52"/>
      <c r="QE47" s="52"/>
      <c r="QF47" s="52"/>
      <c r="QG47" s="52"/>
      <c r="QH47" s="52"/>
      <c r="QI47" s="52"/>
      <c r="QJ47" s="52"/>
      <c r="QK47" s="52"/>
      <c r="QL47" s="52"/>
      <c r="QM47" s="52"/>
      <c r="QN47" s="52"/>
      <c r="QO47" s="52"/>
      <c r="QP47" s="52"/>
      <c r="QQ47" s="52"/>
      <c r="QR47" s="52"/>
      <c r="QS47" s="52"/>
      <c r="QT47" s="52"/>
      <c r="QU47" s="52"/>
      <c r="QV47" s="52"/>
      <c r="QW47" s="52"/>
      <c r="QX47" s="52"/>
      <c r="QY47" s="52"/>
      <c r="QZ47" s="52"/>
      <c r="RA47" s="52"/>
      <c r="RB47" s="52"/>
      <c r="RC47" s="52"/>
      <c r="RD47" s="52"/>
      <c r="RE47" s="52"/>
      <c r="RF47" s="52"/>
      <c r="RG47" s="52"/>
      <c r="RH47" s="52"/>
      <c r="RI47" s="52"/>
      <c r="RJ47" s="52"/>
      <c r="RK47" s="52"/>
      <c r="RL47" s="52"/>
      <c r="RM47" s="52"/>
      <c r="RN47" s="52"/>
      <c r="RO47" s="52"/>
      <c r="RP47" s="52"/>
      <c r="RQ47" s="52"/>
      <c r="RR47" s="52"/>
      <c r="RS47" s="52"/>
      <c r="RT47" s="52"/>
      <c r="RU47" s="52"/>
      <c r="RV47" s="52"/>
      <c r="RW47" s="52"/>
      <c r="RX47" s="52"/>
      <c r="RY47" s="52"/>
      <c r="RZ47" s="52"/>
      <c r="SA47" s="52"/>
      <c r="SB47" s="52"/>
      <c r="SC47" s="52"/>
      <c r="SD47" s="52"/>
      <c r="SE47" s="52"/>
      <c r="SF47" s="52"/>
      <c r="SG47" s="52"/>
      <c r="SH47" s="52"/>
      <c r="SI47" s="52"/>
      <c r="SJ47" s="52"/>
      <c r="SK47" s="52"/>
      <c r="SL47" s="52"/>
      <c r="SM47" s="52"/>
      <c r="SN47" s="52"/>
      <c r="SO47" s="52"/>
      <c r="SP47" s="52"/>
      <c r="SQ47" s="52"/>
      <c r="SR47" s="52"/>
      <c r="SS47" s="52"/>
      <c r="ST47" s="52"/>
      <c r="SU47" s="52"/>
      <c r="SV47" s="52"/>
      <c r="SW47" s="52"/>
      <c r="SX47" s="52"/>
      <c r="SY47" s="52"/>
      <c r="SZ47" s="52"/>
      <c r="TA47" s="52"/>
      <c r="TB47" s="52"/>
      <c r="TC47" s="52"/>
      <c r="TD47" s="52"/>
      <c r="TE47" s="52"/>
      <c r="TF47" s="52"/>
      <c r="TG47" s="52"/>
      <c r="TH47" s="52"/>
      <c r="TI47" s="52"/>
      <c r="TJ47" s="52"/>
      <c r="TK47" s="52"/>
      <c r="TL47" s="52"/>
      <c r="TM47" s="52"/>
      <c r="TN47" s="52"/>
      <c r="TO47" s="52"/>
      <c r="TP47" s="52"/>
      <c r="TQ47" s="52"/>
      <c r="TR47" s="52"/>
      <c r="TS47" s="52"/>
      <c r="TT47" s="52"/>
      <c r="TU47" s="52"/>
      <c r="TV47" s="52"/>
      <c r="TW47" s="52"/>
      <c r="TX47" s="52"/>
      <c r="TY47" s="52"/>
      <c r="TZ47" s="52"/>
      <c r="UA47" s="52"/>
      <c r="UB47" s="52"/>
      <c r="UC47" s="52"/>
      <c r="UD47" s="52"/>
      <c r="UE47" s="52"/>
      <c r="UF47" s="52"/>
      <c r="UG47" s="52"/>
      <c r="UH47" s="52"/>
      <c r="UI47" s="52"/>
      <c r="UJ47" s="52"/>
      <c r="UK47" s="52"/>
      <c r="UL47" s="52"/>
      <c r="UM47" s="52"/>
      <c r="UN47" s="52"/>
      <c r="UO47" s="52"/>
      <c r="UP47" s="52"/>
      <c r="UQ47" s="52"/>
      <c r="UR47" s="52"/>
      <c r="US47" s="52"/>
      <c r="UT47" s="52"/>
      <c r="UU47" s="52"/>
      <c r="UV47" s="52"/>
      <c r="UW47" s="52"/>
      <c r="UX47" s="52"/>
      <c r="UY47" s="52"/>
      <c r="UZ47" s="52"/>
      <c r="VA47" s="52"/>
      <c r="VB47" s="52"/>
      <c r="VC47" s="52"/>
      <c r="VD47" s="52"/>
      <c r="VE47" s="52"/>
      <c r="VF47" s="52"/>
      <c r="VG47" s="52"/>
      <c r="VH47" s="52"/>
      <c r="VI47" s="52"/>
      <c r="VJ47" s="52"/>
      <c r="VK47" s="52"/>
      <c r="VL47" s="52"/>
      <c r="VM47" s="52"/>
      <c r="VN47" s="52"/>
      <c r="VO47" s="52"/>
      <c r="VP47" s="52"/>
      <c r="VQ47" s="52"/>
      <c r="VR47" s="52"/>
      <c r="VS47" s="52"/>
      <c r="VT47" s="52"/>
      <c r="VU47" s="52"/>
      <c r="VV47" s="52"/>
      <c r="VW47" s="52"/>
      <c r="VX47" s="52"/>
      <c r="VY47" s="52"/>
      <c r="VZ47" s="52"/>
      <c r="WA47" s="52"/>
      <c r="WB47" s="52"/>
      <c r="WC47" s="52"/>
      <c r="WD47" s="52"/>
      <c r="WE47" s="52"/>
      <c r="WF47" s="52"/>
      <c r="WG47" s="52"/>
      <c r="WH47" s="52"/>
      <c r="WI47" s="52"/>
      <c r="WJ47" s="52"/>
      <c r="WK47" s="52"/>
      <c r="WL47" s="52"/>
      <c r="WM47" s="52"/>
      <c r="WN47" s="52"/>
      <c r="WO47" s="52"/>
      <c r="WP47" s="52"/>
      <c r="WQ47" s="52"/>
      <c r="WR47" s="52"/>
      <c r="WS47" s="52"/>
      <c r="WT47" s="52"/>
      <c r="WU47" s="52"/>
      <c r="WV47" s="52"/>
      <c r="WW47" s="52"/>
      <c r="WX47" s="52"/>
      <c r="WY47" s="52"/>
      <c r="WZ47" s="52"/>
      <c r="XA47" s="52"/>
      <c r="XB47" s="52"/>
      <c r="XC47" s="52"/>
      <c r="XD47" s="52"/>
      <c r="XE47" s="52"/>
      <c r="XF47" s="52"/>
      <c r="XG47" s="52"/>
      <c r="XH47" s="52"/>
      <c r="XI47" s="52"/>
      <c r="XJ47" s="52"/>
      <c r="XK47" s="52"/>
      <c r="XL47" s="52"/>
      <c r="XM47" s="52"/>
      <c r="XN47" s="52"/>
      <c r="XO47" s="52"/>
      <c r="XP47" s="52"/>
      <c r="XQ47" s="52"/>
      <c r="XR47" s="52"/>
      <c r="XS47" s="52"/>
      <c r="XT47" s="52"/>
      <c r="XU47" s="52"/>
      <c r="XV47" s="52"/>
      <c r="XW47" s="52"/>
      <c r="XX47" s="52"/>
      <c r="XY47" s="52"/>
      <c r="XZ47" s="52"/>
      <c r="YA47" s="52"/>
      <c r="YB47" s="52"/>
      <c r="YC47" s="52"/>
      <c r="YD47" s="52"/>
      <c r="YE47" s="52"/>
      <c r="YF47" s="52"/>
      <c r="YG47" s="52"/>
      <c r="YH47" s="52"/>
      <c r="YI47" s="52"/>
      <c r="YJ47" s="52"/>
      <c r="YK47" s="52"/>
      <c r="YL47" s="52"/>
      <c r="YM47" s="52"/>
      <c r="YN47" s="52"/>
      <c r="YO47" s="52"/>
      <c r="YP47" s="52"/>
      <c r="YQ47" s="52"/>
      <c r="YR47" s="52"/>
      <c r="YS47" s="52"/>
      <c r="YT47" s="52"/>
      <c r="YU47" s="52"/>
      <c r="YV47" s="52"/>
      <c r="YW47" s="52"/>
      <c r="YX47" s="52"/>
      <c r="YY47" s="52"/>
      <c r="YZ47" s="52"/>
      <c r="ZA47" s="52"/>
      <c r="ZB47" s="52"/>
      <c r="ZC47" s="52"/>
      <c r="ZD47" s="52"/>
      <c r="ZE47" s="52"/>
      <c r="ZF47" s="52"/>
      <c r="ZG47" s="52"/>
      <c r="ZH47" s="52"/>
      <c r="ZI47" s="52"/>
      <c r="ZJ47" s="52"/>
      <c r="ZK47" s="52"/>
      <c r="ZL47" s="52"/>
      <c r="ZM47" s="52"/>
      <c r="ZN47" s="52"/>
      <c r="ZO47" s="52"/>
      <c r="ZP47" s="52"/>
      <c r="ZQ47" s="52"/>
      <c r="ZR47" s="52"/>
      <c r="ZS47" s="52"/>
      <c r="ZT47" s="52"/>
      <c r="ZU47" s="52"/>
      <c r="ZV47" s="52"/>
      <c r="ZW47" s="52"/>
      <c r="ZX47" s="52"/>
      <c r="ZY47" s="52"/>
      <c r="ZZ47" s="52"/>
      <c r="AAA47" s="52"/>
      <c r="AAB47" s="52"/>
      <c r="AAC47" s="52"/>
      <c r="AAD47" s="52"/>
      <c r="AAE47" s="52"/>
      <c r="AAF47" s="52"/>
      <c r="AAG47" s="52"/>
      <c r="AAH47" s="52"/>
      <c r="AAI47" s="52"/>
      <c r="AAJ47" s="52"/>
      <c r="AAK47" s="52"/>
      <c r="AAL47" s="52"/>
      <c r="AAM47" s="52"/>
      <c r="AAN47" s="52"/>
      <c r="AAO47" s="52"/>
      <c r="AAP47" s="52"/>
      <c r="AAQ47" s="52"/>
      <c r="AAR47" s="52"/>
      <c r="AAS47" s="52"/>
      <c r="AAT47" s="52"/>
      <c r="AAU47" s="52"/>
      <c r="AAV47" s="52"/>
      <c r="AAW47" s="52"/>
      <c r="AAX47" s="52"/>
      <c r="AAY47" s="52"/>
      <c r="AAZ47" s="52"/>
      <c r="ABA47" s="52"/>
      <c r="ABB47" s="52"/>
      <c r="ABC47" s="52"/>
      <c r="ABD47" s="52"/>
      <c r="ABE47" s="52"/>
      <c r="ABF47" s="52"/>
      <c r="ABG47" s="52"/>
      <c r="ABH47" s="52"/>
      <c r="ABI47" s="52"/>
      <c r="ABJ47" s="52"/>
      <c r="ABK47" s="52"/>
      <c r="ABL47" s="52"/>
      <c r="ABM47" s="52"/>
      <c r="ABN47" s="52"/>
      <c r="ABO47" s="52"/>
      <c r="ABP47" s="52"/>
      <c r="ABQ47" s="52"/>
      <c r="ABR47" s="52"/>
      <c r="ABS47" s="52"/>
      <c r="ABT47" s="52"/>
      <c r="ABU47" s="52"/>
      <c r="ABV47" s="52"/>
      <c r="ABW47" s="52"/>
      <c r="ABX47" s="52"/>
      <c r="ABY47" s="52"/>
      <c r="ABZ47" s="52"/>
      <c r="ACA47" s="52"/>
      <c r="ACB47" s="52"/>
      <c r="ACC47" s="52"/>
      <c r="ACD47" s="52"/>
      <c r="ACE47" s="52"/>
      <c r="ACF47" s="52"/>
      <c r="ACG47" s="52"/>
      <c r="ACH47" s="52"/>
      <c r="ACI47" s="52"/>
      <c r="ACJ47" s="52"/>
      <c r="ACK47" s="52"/>
      <c r="ACL47" s="52"/>
      <c r="ACM47" s="52"/>
      <c r="ACN47" s="52"/>
      <c r="ACO47" s="52"/>
      <c r="ACP47" s="52"/>
      <c r="ACQ47" s="52"/>
      <c r="ACR47" s="52"/>
      <c r="ACS47" s="52"/>
      <c r="ACT47" s="52"/>
      <c r="ACU47" s="52"/>
      <c r="ACV47" s="52"/>
      <c r="ACW47" s="52"/>
      <c r="ACX47" s="52"/>
      <c r="ACY47" s="52"/>
      <c r="ACZ47" s="52"/>
      <c r="ADA47" s="52"/>
      <c r="ADB47" s="52"/>
      <c r="ADC47" s="52"/>
      <c r="ADD47" s="52"/>
      <c r="ADE47" s="52"/>
      <c r="ADF47" s="52"/>
      <c r="ADG47" s="52"/>
      <c r="ADH47" s="52"/>
      <c r="ADI47" s="52"/>
      <c r="ADJ47" s="52"/>
      <c r="ADK47" s="52"/>
      <c r="ADL47" s="52"/>
      <c r="ADM47" s="52"/>
      <c r="ADN47" s="52"/>
      <c r="ADO47" s="52"/>
      <c r="ADP47" s="52"/>
      <c r="ADQ47" s="52"/>
      <c r="ADR47" s="52"/>
      <c r="ADS47" s="52"/>
      <c r="ADT47" s="52"/>
      <c r="ADU47" s="52"/>
      <c r="ADV47" s="52"/>
      <c r="ADW47" s="52"/>
      <c r="ADX47" s="52"/>
      <c r="ADY47" s="52"/>
      <c r="ADZ47" s="52"/>
      <c r="AEA47" s="52"/>
      <c r="AEB47" s="52"/>
      <c r="AEC47" s="52"/>
      <c r="AED47" s="52"/>
      <c r="AEE47" s="52"/>
      <c r="AEF47" s="52"/>
      <c r="AEG47" s="52"/>
      <c r="AEH47" s="52"/>
      <c r="AEI47" s="52"/>
      <c r="AEJ47" s="52"/>
      <c r="AEK47" s="52"/>
      <c r="AEL47" s="52"/>
      <c r="AEM47" s="52"/>
      <c r="AEN47" s="52"/>
      <c r="AEO47" s="52"/>
      <c r="AEP47" s="52"/>
      <c r="AEQ47" s="52"/>
      <c r="AER47" s="52"/>
      <c r="AES47" s="52"/>
      <c r="AET47" s="52"/>
      <c r="AEU47" s="52"/>
      <c r="AEV47" s="52"/>
      <c r="AEW47" s="52"/>
      <c r="AEX47" s="52"/>
      <c r="AEY47" s="52"/>
      <c r="AEZ47" s="52"/>
      <c r="AFA47" s="52"/>
      <c r="AFB47" s="52"/>
      <c r="AFC47" s="52"/>
      <c r="AFD47" s="52"/>
      <c r="AFE47" s="52"/>
      <c r="AFF47" s="52"/>
      <c r="AFG47" s="52"/>
      <c r="AFH47" s="52"/>
      <c r="AFI47" s="52"/>
      <c r="AFJ47" s="52"/>
      <c r="AFK47" s="52"/>
      <c r="AFL47" s="52"/>
      <c r="AFM47" s="52"/>
      <c r="AFN47" s="52"/>
      <c r="AFO47" s="52"/>
      <c r="AFP47" s="52"/>
      <c r="AFQ47" s="52"/>
      <c r="AFR47" s="52"/>
      <c r="AFS47" s="52"/>
      <c r="AFT47" s="52"/>
      <c r="AFU47" s="52"/>
      <c r="AFV47" s="52"/>
      <c r="AFW47" s="52"/>
      <c r="AFX47" s="52"/>
      <c r="AFY47" s="52"/>
      <c r="AFZ47" s="52"/>
      <c r="AGA47" s="52"/>
      <c r="AGB47" s="52"/>
      <c r="AGC47" s="52"/>
      <c r="AGD47" s="52"/>
      <c r="AGE47" s="52"/>
      <c r="AGF47" s="52"/>
      <c r="AGG47" s="52"/>
      <c r="AGH47" s="52"/>
      <c r="AGI47" s="52"/>
      <c r="AGJ47" s="52"/>
      <c r="AGK47" s="52"/>
      <c r="AGL47" s="52"/>
      <c r="AGM47" s="52"/>
      <c r="AGN47" s="52"/>
      <c r="AGO47" s="52"/>
      <c r="AGP47" s="52"/>
      <c r="AGQ47" s="52"/>
      <c r="AGR47" s="52"/>
      <c r="AGS47" s="52"/>
      <c r="AGT47" s="52"/>
      <c r="AGU47" s="52"/>
      <c r="AGV47" s="52"/>
      <c r="AGW47" s="52"/>
      <c r="AGX47" s="52"/>
      <c r="AGY47" s="52"/>
      <c r="AGZ47" s="52"/>
      <c r="AHA47" s="52"/>
      <c r="AHB47" s="52"/>
      <c r="AHC47" s="52"/>
      <c r="AHD47" s="52"/>
      <c r="AHE47" s="52"/>
      <c r="AHF47" s="52"/>
      <c r="AHG47" s="52"/>
      <c r="AHH47" s="52"/>
      <c r="AHI47" s="52"/>
      <c r="AHJ47" s="52"/>
      <c r="AHK47" s="52"/>
      <c r="AHL47" s="52"/>
      <c r="AHM47" s="52"/>
      <c r="AHN47" s="52"/>
      <c r="AHO47" s="52"/>
      <c r="AHP47" s="52"/>
      <c r="AHQ47" s="52"/>
      <c r="AHR47" s="52"/>
      <c r="AHS47" s="52"/>
      <c r="AHT47" s="52"/>
      <c r="AHU47" s="52"/>
      <c r="AHV47" s="52"/>
      <c r="AHW47" s="52"/>
      <c r="AHX47" s="52"/>
      <c r="AHY47" s="52"/>
      <c r="AHZ47" s="52"/>
      <c r="AIA47" s="52"/>
      <c r="AIB47" s="52"/>
      <c r="AIC47" s="52"/>
      <c r="AID47" s="52"/>
      <c r="AIE47" s="52"/>
      <c r="AIF47" s="52"/>
      <c r="AIG47" s="52"/>
      <c r="AIH47" s="52"/>
      <c r="AII47" s="52"/>
      <c r="AIJ47" s="52"/>
      <c r="AIK47" s="52"/>
      <c r="AIL47" s="52"/>
      <c r="AIM47" s="52"/>
      <c r="AIN47" s="52"/>
      <c r="AIO47" s="52"/>
      <c r="AIP47" s="52"/>
      <c r="AIQ47" s="52"/>
      <c r="AIR47" s="52"/>
      <c r="AIS47" s="52"/>
      <c r="AIT47" s="52"/>
      <c r="AIU47" s="52"/>
      <c r="AIV47" s="52"/>
      <c r="AIW47" s="52"/>
      <c r="AIX47" s="52"/>
      <c r="AIY47" s="52"/>
      <c r="AIZ47" s="52"/>
      <c r="AJA47" s="52"/>
      <c r="AJB47" s="52"/>
      <c r="AJC47" s="52"/>
      <c r="AJD47" s="52"/>
      <c r="AJE47" s="52"/>
      <c r="AJF47" s="52"/>
      <c r="AJG47" s="52"/>
      <c r="AJH47" s="52"/>
      <c r="AJI47" s="52"/>
      <c r="AJJ47" s="52"/>
      <c r="AJK47" s="52"/>
      <c r="AJL47" s="52"/>
      <c r="AJM47" s="52"/>
      <c r="AJN47" s="52"/>
      <c r="AJO47" s="52"/>
      <c r="AJP47" s="52"/>
      <c r="AJQ47" s="52"/>
      <c r="AJR47" s="52"/>
      <c r="AJS47" s="52"/>
      <c r="AJT47" s="52"/>
      <c r="AJU47" s="52"/>
      <c r="AJV47" s="52"/>
      <c r="AJW47" s="52"/>
      <c r="AJX47" s="52"/>
      <c r="AJY47" s="52"/>
      <c r="AJZ47" s="52"/>
      <c r="AKA47" s="52"/>
      <c r="AKB47" s="52"/>
      <c r="AKC47" s="52"/>
      <c r="AKD47" s="52"/>
      <c r="AKE47" s="52"/>
      <c r="AKF47" s="52"/>
      <c r="AKG47" s="52"/>
      <c r="AKH47" s="52"/>
      <c r="AKI47" s="52"/>
      <c r="AKJ47" s="52"/>
      <c r="AKK47" s="52"/>
      <c r="AKL47" s="52"/>
      <c r="AKM47" s="52"/>
      <c r="AKN47" s="52"/>
      <c r="AKO47" s="52"/>
      <c r="AKP47" s="52"/>
      <c r="AKQ47" s="52"/>
      <c r="AKR47" s="52"/>
      <c r="AKS47" s="52"/>
      <c r="AKT47" s="52"/>
      <c r="AKU47" s="52"/>
      <c r="AKV47" s="52"/>
      <c r="AKW47" s="52"/>
      <c r="AKX47" s="52"/>
      <c r="AKY47" s="52"/>
      <c r="AKZ47" s="52"/>
      <c r="ALA47" s="52"/>
      <c r="ALB47" s="52"/>
      <c r="ALC47" s="52"/>
      <c r="ALD47" s="52"/>
      <c r="ALE47" s="52"/>
      <c r="ALF47" s="52"/>
      <c r="ALG47" s="52"/>
      <c r="ALH47" s="52"/>
      <c r="ALI47" s="52"/>
      <c r="ALJ47" s="52"/>
      <c r="ALK47" s="52"/>
      <c r="ALL47" s="52"/>
      <c r="ALM47" s="52"/>
      <c r="ALN47" s="52"/>
      <c r="ALO47" s="52"/>
      <c r="ALP47" s="52"/>
      <c r="ALQ47" s="52"/>
      <c r="ALR47" s="52"/>
      <c r="ALS47" s="52"/>
      <c r="ALT47" s="52"/>
      <c r="ALU47" s="52"/>
      <c r="ALV47" s="52"/>
      <c r="ALW47" s="52"/>
      <c r="ALX47" s="52"/>
      <c r="ALY47" s="52"/>
      <c r="ALZ47" s="52"/>
      <c r="AMA47" s="52"/>
      <c r="AMB47" s="52"/>
      <c r="AMC47" s="52"/>
      <c r="AMD47" s="52"/>
      <c r="AME47" s="52"/>
      <c r="AMF47" s="52"/>
      <c r="AMG47" s="52"/>
      <c r="AMH47" s="52"/>
      <c r="AMI47" s="52"/>
      <c r="AMJ47" s="52"/>
      <c r="AMK47" s="52"/>
      <c r="AML47" s="52"/>
      <c r="AMM47" s="52"/>
      <c r="AMN47" s="52"/>
      <c r="AMO47" s="52"/>
      <c r="AMP47" s="52"/>
      <c r="AMQ47" s="52"/>
      <c r="AMR47" s="52"/>
      <c r="AMS47" s="52"/>
      <c r="AMT47" s="52"/>
      <c r="AMU47" s="52"/>
      <c r="AMV47" s="52"/>
      <c r="AMW47" s="52"/>
      <c r="AMX47" s="52"/>
      <c r="AMY47" s="52"/>
      <c r="AMZ47" s="52"/>
      <c r="ANA47" s="52"/>
      <c r="ANB47" s="52"/>
      <c r="ANC47" s="52"/>
      <c r="AND47" s="52"/>
      <c r="ANE47" s="52"/>
      <c r="ANF47" s="52"/>
      <c r="ANG47" s="52"/>
      <c r="ANH47" s="52"/>
      <c r="ANI47" s="52"/>
      <c r="ANJ47" s="52"/>
      <c r="ANK47" s="52"/>
      <c r="ANL47" s="52"/>
      <c r="ANM47" s="52"/>
      <c r="ANN47" s="52"/>
      <c r="ANO47" s="52"/>
      <c r="ANP47" s="52"/>
      <c r="ANQ47" s="52"/>
      <c r="ANR47" s="52"/>
      <c r="ANS47" s="52"/>
      <c r="ANT47" s="52"/>
      <c r="ANU47" s="52"/>
      <c r="ANV47" s="52"/>
      <c r="ANW47" s="52"/>
      <c r="ANX47" s="52"/>
      <c r="ANY47" s="52"/>
      <c r="ANZ47" s="52"/>
      <c r="AOA47" s="52"/>
      <c r="AOB47" s="52"/>
      <c r="AOC47" s="52"/>
      <c r="AOD47" s="52"/>
      <c r="AOE47" s="52"/>
      <c r="AOF47" s="52"/>
      <c r="AOG47" s="52"/>
      <c r="AOH47" s="52"/>
      <c r="AOI47" s="52"/>
      <c r="AOJ47" s="52"/>
      <c r="AOK47" s="52"/>
      <c r="AOL47" s="52"/>
      <c r="AOM47" s="52"/>
      <c r="AON47" s="52"/>
      <c r="AOO47" s="52"/>
      <c r="AOP47" s="52"/>
      <c r="AOQ47" s="52"/>
      <c r="AOR47" s="52"/>
      <c r="AOS47" s="52"/>
      <c r="AOT47" s="52"/>
      <c r="AOU47" s="52"/>
      <c r="AOV47" s="52"/>
      <c r="AOW47" s="52"/>
      <c r="AOX47" s="52"/>
      <c r="AOY47" s="52"/>
      <c r="AOZ47" s="52"/>
      <c r="APA47" s="52"/>
      <c r="APB47" s="52"/>
      <c r="APC47" s="52"/>
      <c r="APD47" s="52"/>
      <c r="APE47" s="52"/>
      <c r="APF47" s="52"/>
      <c r="APG47" s="52"/>
      <c r="APH47" s="52"/>
      <c r="API47" s="52"/>
      <c r="APJ47" s="52"/>
      <c r="APK47" s="52"/>
      <c r="APL47" s="52"/>
      <c r="APM47" s="52"/>
      <c r="APN47" s="52"/>
      <c r="APO47" s="52"/>
      <c r="APP47" s="52"/>
      <c r="APQ47" s="52"/>
      <c r="APR47" s="52"/>
      <c r="APS47" s="52"/>
      <c r="APT47" s="52"/>
      <c r="APU47" s="52"/>
      <c r="APV47" s="52"/>
      <c r="APW47" s="52"/>
      <c r="APX47" s="52"/>
      <c r="APY47" s="52"/>
      <c r="APZ47" s="52"/>
      <c r="AQA47" s="52"/>
      <c r="AQB47" s="52"/>
      <c r="AQC47" s="52"/>
      <c r="AQD47" s="52"/>
      <c r="AQE47" s="52"/>
      <c r="AQF47" s="52"/>
      <c r="AQG47" s="52"/>
      <c r="AQH47" s="52"/>
      <c r="AQI47" s="52"/>
      <c r="AQJ47" s="52"/>
      <c r="AQK47" s="52"/>
      <c r="AQL47" s="52"/>
      <c r="AQM47" s="52"/>
      <c r="AQN47" s="52"/>
      <c r="AQO47" s="52"/>
      <c r="AQP47" s="52"/>
      <c r="AQQ47" s="52"/>
      <c r="AQR47" s="52"/>
      <c r="AQS47" s="52"/>
      <c r="AQT47" s="52"/>
      <c r="AQU47" s="52"/>
      <c r="AQV47" s="52"/>
      <c r="AQW47" s="52"/>
      <c r="AQX47" s="52"/>
      <c r="AQY47" s="52"/>
      <c r="AQZ47" s="52"/>
      <c r="ARA47" s="52"/>
      <c r="ARB47" s="52"/>
      <c r="ARC47" s="52"/>
      <c r="ARD47" s="52"/>
      <c r="ARE47" s="52"/>
      <c r="ARF47" s="52"/>
      <c r="ARG47" s="52"/>
      <c r="ARH47" s="52"/>
      <c r="ARI47" s="52"/>
      <c r="ARJ47" s="52"/>
      <c r="ARK47" s="52"/>
      <c r="ARL47" s="52"/>
      <c r="ARM47" s="52"/>
      <c r="ARN47" s="52"/>
      <c r="ARO47" s="52"/>
      <c r="ARP47" s="52"/>
      <c r="ARQ47" s="52"/>
      <c r="ARR47" s="52"/>
      <c r="ARS47" s="52"/>
      <c r="ART47" s="52"/>
      <c r="ARU47" s="52"/>
      <c r="ARV47" s="52"/>
      <c r="ARW47" s="52"/>
      <c r="ARX47" s="52"/>
      <c r="ARY47" s="52"/>
      <c r="ARZ47" s="52"/>
      <c r="ASA47" s="52"/>
      <c r="ASB47" s="52"/>
      <c r="ASC47" s="52"/>
      <c r="ASD47" s="52"/>
      <c r="ASE47" s="52"/>
      <c r="ASF47" s="52"/>
      <c r="ASG47" s="52"/>
      <c r="ASH47" s="52"/>
      <c r="ASI47" s="52"/>
      <c r="ASJ47" s="52"/>
      <c r="ASK47" s="52"/>
      <c r="ASL47" s="52"/>
      <c r="ASM47" s="52"/>
      <c r="ASN47" s="52"/>
      <c r="ASO47" s="52"/>
      <c r="ASP47" s="52"/>
      <c r="ASQ47" s="52"/>
      <c r="ASR47" s="52"/>
      <c r="ASS47" s="52"/>
      <c r="AST47" s="52"/>
      <c r="ASU47" s="52"/>
      <c r="ASV47" s="52"/>
      <c r="ASW47" s="52"/>
      <c r="ASX47" s="52"/>
      <c r="ASY47" s="52"/>
      <c r="ASZ47" s="52"/>
      <c r="ATA47" s="52"/>
      <c r="ATB47" s="52"/>
      <c r="ATC47" s="52"/>
      <c r="ATD47" s="52"/>
      <c r="ATE47" s="52"/>
      <c r="ATF47" s="52"/>
      <c r="ATG47" s="52"/>
      <c r="ATH47" s="52"/>
      <c r="ATI47" s="52"/>
      <c r="ATJ47" s="52"/>
      <c r="ATK47" s="52"/>
      <c r="ATL47" s="52"/>
      <c r="ATM47" s="52"/>
      <c r="ATN47" s="52"/>
      <c r="ATO47" s="52"/>
      <c r="ATP47" s="52"/>
      <c r="ATQ47" s="52"/>
      <c r="ATR47" s="52"/>
      <c r="ATS47" s="52"/>
      <c r="ATT47" s="52"/>
      <c r="ATU47" s="52"/>
      <c r="ATV47" s="52"/>
      <c r="ATW47" s="52"/>
      <c r="ATX47" s="52"/>
      <c r="ATY47" s="52"/>
      <c r="ATZ47" s="52"/>
      <c r="AUA47" s="52"/>
      <c r="AUB47" s="52"/>
      <c r="AUC47" s="52"/>
      <c r="AUD47" s="52"/>
      <c r="AUE47" s="52"/>
      <c r="AUF47" s="52"/>
      <c r="AUG47" s="52"/>
      <c r="AUH47" s="52"/>
      <c r="AUI47" s="52"/>
      <c r="AUJ47" s="52"/>
      <c r="AUK47" s="52"/>
      <c r="AUL47" s="52"/>
      <c r="AUM47" s="52"/>
      <c r="AUN47" s="52"/>
      <c r="AUO47" s="52"/>
      <c r="AUP47" s="52"/>
      <c r="AUQ47" s="52"/>
      <c r="AUR47" s="52"/>
      <c r="AUS47" s="52"/>
      <c r="AUT47" s="52"/>
      <c r="AUU47" s="52"/>
      <c r="AUV47" s="52"/>
      <c r="AUW47" s="52"/>
      <c r="AUX47" s="52"/>
      <c r="AUY47" s="52"/>
      <c r="AUZ47" s="52"/>
      <c r="AVA47" s="52"/>
      <c r="AVB47" s="52"/>
      <c r="AVC47" s="52"/>
      <c r="AVD47" s="52"/>
      <c r="AVE47" s="52"/>
      <c r="AVF47" s="52"/>
      <c r="AVG47" s="52"/>
      <c r="AVH47" s="52"/>
      <c r="AVI47" s="52"/>
      <c r="AVJ47" s="52"/>
      <c r="AVK47" s="52"/>
      <c r="AVL47" s="52"/>
      <c r="AVM47" s="52"/>
      <c r="AVN47" s="52"/>
      <c r="AVO47" s="52"/>
      <c r="AVP47" s="52"/>
      <c r="AVQ47" s="52"/>
      <c r="AVR47" s="52"/>
      <c r="AVS47" s="52"/>
      <c r="AVT47" s="52"/>
      <c r="AVU47" s="52"/>
      <c r="AVV47" s="52"/>
      <c r="AVW47" s="52"/>
      <c r="AVX47" s="52"/>
      <c r="AVY47" s="52"/>
      <c r="AVZ47" s="52"/>
      <c r="AWA47" s="52"/>
      <c r="AWB47" s="52"/>
      <c r="AWC47" s="52"/>
      <c r="AWD47" s="52"/>
      <c r="AWE47" s="52"/>
      <c r="AWF47" s="52"/>
      <c r="AWG47" s="52"/>
      <c r="AWH47" s="52"/>
      <c r="AWI47" s="52"/>
      <c r="AWJ47" s="52"/>
      <c r="AWK47" s="52"/>
      <c r="AWL47" s="52"/>
      <c r="AWM47" s="52"/>
      <c r="AWN47" s="52"/>
      <c r="AWO47" s="52"/>
      <c r="AWP47" s="52"/>
      <c r="AWQ47" s="52"/>
      <c r="AWR47" s="52"/>
      <c r="AWS47" s="52"/>
      <c r="AWT47" s="52"/>
      <c r="AWU47" s="52"/>
      <c r="AWV47" s="52"/>
      <c r="AWW47" s="52"/>
      <c r="AWX47" s="52"/>
      <c r="AWY47" s="52"/>
      <c r="AWZ47" s="52"/>
      <c r="AXA47" s="52"/>
      <c r="AXB47" s="52"/>
      <c r="AXC47" s="52"/>
      <c r="AXD47" s="52"/>
      <c r="AXE47" s="52"/>
      <c r="AXF47" s="52"/>
      <c r="AXG47" s="52"/>
      <c r="AXH47" s="52"/>
      <c r="AXI47" s="52"/>
      <c r="AXJ47" s="52"/>
      <c r="AXK47" s="52"/>
      <c r="AXL47" s="52"/>
      <c r="AXM47" s="52"/>
      <c r="AXN47" s="52"/>
      <c r="AXO47" s="52"/>
      <c r="AXP47" s="52"/>
      <c r="AXQ47" s="52"/>
      <c r="AXR47" s="52"/>
      <c r="AXS47" s="52"/>
      <c r="AXT47" s="52"/>
      <c r="AXU47" s="52"/>
      <c r="AXV47" s="52"/>
      <c r="AXW47" s="52"/>
      <c r="AXX47" s="52"/>
      <c r="AXY47" s="52"/>
      <c r="AXZ47" s="52"/>
      <c r="AYA47" s="52"/>
      <c r="AYB47" s="52"/>
      <c r="AYC47" s="52"/>
      <c r="AYD47" s="52"/>
      <c r="AYE47" s="52"/>
      <c r="AYF47" s="52"/>
      <c r="AYG47" s="52"/>
      <c r="AYH47" s="52"/>
      <c r="AYI47" s="52"/>
      <c r="AYJ47" s="52"/>
      <c r="AYK47" s="52"/>
      <c r="AYL47" s="52"/>
      <c r="AYM47" s="52"/>
      <c r="AYN47" s="52"/>
      <c r="AYO47" s="52"/>
      <c r="AYP47" s="52"/>
      <c r="AYQ47" s="52"/>
      <c r="AYR47" s="52"/>
      <c r="AYS47" s="52"/>
      <c r="AYT47" s="52"/>
      <c r="AYU47" s="52"/>
      <c r="AYV47" s="52"/>
      <c r="AYW47" s="52"/>
      <c r="AYX47" s="52"/>
      <c r="AYY47" s="52"/>
      <c r="AYZ47" s="52"/>
      <c r="AZA47" s="52"/>
      <c r="AZB47" s="52"/>
      <c r="AZC47" s="52"/>
      <c r="AZD47" s="52"/>
      <c r="AZE47" s="52"/>
      <c r="AZF47" s="52"/>
      <c r="AZG47" s="52"/>
      <c r="AZH47" s="52"/>
      <c r="AZI47" s="52"/>
      <c r="AZJ47" s="52"/>
      <c r="AZK47" s="52"/>
      <c r="AZL47" s="52"/>
      <c r="AZM47" s="52"/>
      <c r="AZN47" s="52"/>
      <c r="AZO47" s="52"/>
      <c r="AZP47" s="52"/>
      <c r="AZQ47" s="52"/>
      <c r="AZR47" s="52"/>
      <c r="AZS47" s="52"/>
      <c r="AZT47" s="52"/>
      <c r="AZU47" s="52"/>
      <c r="AZV47" s="52"/>
      <c r="AZW47" s="52"/>
      <c r="AZX47" s="52"/>
      <c r="AZY47" s="52"/>
      <c r="AZZ47" s="52"/>
      <c r="BAA47" s="52"/>
      <c r="BAB47" s="52"/>
      <c r="BAC47" s="52"/>
      <c r="BAD47" s="52"/>
      <c r="BAE47" s="52"/>
      <c r="BAF47" s="52"/>
      <c r="BAG47" s="52"/>
      <c r="BAH47" s="52"/>
      <c r="BAI47" s="52"/>
      <c r="BAJ47" s="52"/>
      <c r="BAK47" s="52"/>
      <c r="BAL47" s="52"/>
      <c r="BAM47" s="52"/>
      <c r="BAN47" s="52"/>
      <c r="BAO47" s="52"/>
      <c r="BAP47" s="52"/>
      <c r="BAQ47" s="52"/>
      <c r="BAR47" s="52"/>
      <c r="BAS47" s="52"/>
      <c r="BAT47" s="52"/>
      <c r="BAU47" s="52"/>
      <c r="BAV47" s="52"/>
      <c r="BAW47" s="52"/>
      <c r="BAX47" s="52"/>
      <c r="BAY47" s="52"/>
      <c r="BAZ47" s="52"/>
      <c r="BBA47" s="52"/>
      <c r="BBB47" s="52"/>
      <c r="BBC47" s="52"/>
      <c r="BBD47" s="52"/>
      <c r="BBE47" s="52"/>
      <c r="BBF47" s="52"/>
      <c r="BBG47" s="52"/>
      <c r="BBH47" s="52"/>
      <c r="BBI47" s="52"/>
      <c r="BBJ47" s="52"/>
      <c r="BBK47" s="52"/>
      <c r="BBL47" s="52"/>
      <c r="BBM47" s="52"/>
      <c r="BBN47" s="52"/>
      <c r="BBO47" s="52"/>
      <c r="BBP47" s="52"/>
      <c r="BBQ47" s="52"/>
      <c r="BBR47" s="52"/>
      <c r="BBS47" s="52"/>
      <c r="BBT47" s="52"/>
      <c r="BBU47" s="52"/>
      <c r="BBV47" s="52"/>
      <c r="BBW47" s="52"/>
      <c r="BBX47" s="52"/>
      <c r="BBY47" s="52"/>
      <c r="BBZ47" s="52"/>
      <c r="BCA47" s="52"/>
      <c r="BCB47" s="52"/>
      <c r="BCC47" s="52"/>
      <c r="BCD47" s="52"/>
      <c r="BCE47" s="52"/>
      <c r="BCF47" s="52"/>
      <c r="BCG47" s="52"/>
      <c r="BCH47" s="52"/>
      <c r="BCI47" s="52"/>
      <c r="BCJ47" s="52"/>
      <c r="BCK47" s="52"/>
      <c r="BCL47" s="52"/>
      <c r="BCM47" s="52"/>
      <c r="BCN47" s="52"/>
      <c r="BCO47" s="52"/>
      <c r="BCP47" s="52"/>
      <c r="BCQ47" s="52"/>
      <c r="BCR47" s="52"/>
      <c r="BCS47" s="52"/>
      <c r="BCT47" s="52"/>
      <c r="BCU47" s="52"/>
      <c r="BCV47" s="52"/>
      <c r="BCW47" s="52"/>
      <c r="BCX47" s="52"/>
      <c r="BCY47" s="52"/>
      <c r="BCZ47" s="52"/>
      <c r="BDA47" s="52"/>
      <c r="BDB47" s="52"/>
      <c r="BDC47" s="52"/>
      <c r="BDD47" s="52"/>
      <c r="BDE47" s="52"/>
      <c r="BDF47" s="52"/>
      <c r="BDG47" s="52"/>
      <c r="BDH47" s="52"/>
      <c r="BDI47" s="52"/>
      <c r="BDJ47" s="52"/>
      <c r="BDK47" s="52"/>
      <c r="BDL47" s="52"/>
      <c r="BDM47" s="52"/>
      <c r="BDN47" s="52"/>
      <c r="BDO47" s="52"/>
      <c r="BDP47" s="52"/>
      <c r="BDQ47" s="52"/>
      <c r="BDR47" s="52"/>
      <c r="BDS47" s="52"/>
      <c r="BDT47" s="52"/>
      <c r="BDU47" s="52"/>
      <c r="BDV47" s="52"/>
      <c r="BDW47" s="52"/>
      <c r="BDX47" s="52"/>
      <c r="BDY47" s="52"/>
      <c r="BDZ47" s="52"/>
      <c r="BEA47" s="52"/>
      <c r="BEB47" s="52"/>
      <c r="BEC47" s="52"/>
      <c r="BED47" s="52"/>
      <c r="BEE47" s="52"/>
      <c r="BEF47" s="52"/>
      <c r="BEG47" s="52"/>
      <c r="BEH47" s="52"/>
      <c r="BEI47" s="52"/>
      <c r="BEJ47" s="52"/>
      <c r="BEK47" s="52"/>
      <c r="BEL47" s="52"/>
      <c r="BEM47" s="52"/>
      <c r="BEN47" s="52"/>
      <c r="BEO47" s="52"/>
      <c r="BEP47" s="52"/>
      <c r="BEQ47" s="52"/>
      <c r="BER47" s="52"/>
      <c r="BES47" s="52"/>
      <c r="BET47" s="52"/>
      <c r="BEU47" s="52"/>
      <c r="BEV47" s="52"/>
      <c r="BEW47" s="52"/>
      <c r="BEX47" s="52"/>
      <c r="BEY47" s="52"/>
      <c r="BEZ47" s="52"/>
      <c r="BFA47" s="52"/>
      <c r="BFB47" s="52"/>
      <c r="BFC47" s="52"/>
      <c r="BFD47" s="52"/>
      <c r="BFE47" s="52"/>
      <c r="BFF47" s="52"/>
      <c r="BFG47" s="52"/>
      <c r="BFH47" s="52"/>
      <c r="BFI47" s="52"/>
      <c r="BFJ47" s="52"/>
      <c r="BFK47" s="52"/>
      <c r="BFL47" s="52"/>
      <c r="BFM47" s="52"/>
      <c r="BFN47" s="52"/>
      <c r="BFO47" s="52"/>
      <c r="BFP47" s="52"/>
      <c r="BFQ47" s="52"/>
      <c r="BFR47" s="52"/>
      <c r="BFS47" s="52"/>
      <c r="BFT47" s="52"/>
      <c r="BFU47" s="52"/>
      <c r="BFV47" s="52"/>
      <c r="BFW47" s="52"/>
      <c r="BFX47" s="52"/>
      <c r="BFY47" s="52"/>
      <c r="BFZ47" s="52"/>
      <c r="BGA47" s="52"/>
      <c r="BGB47" s="52"/>
      <c r="BGC47" s="52"/>
      <c r="BGD47" s="52"/>
      <c r="BGE47" s="52"/>
      <c r="BGF47" s="52"/>
      <c r="BGG47" s="52"/>
      <c r="BGH47" s="52"/>
      <c r="BGI47" s="52"/>
      <c r="BGJ47" s="52"/>
      <c r="BGK47" s="52"/>
      <c r="BGL47" s="52"/>
      <c r="BGM47" s="52"/>
      <c r="BGN47" s="52"/>
      <c r="BGO47" s="52"/>
      <c r="BGP47" s="52"/>
      <c r="BGQ47" s="52"/>
      <c r="BGR47" s="52"/>
      <c r="BGS47" s="52"/>
      <c r="BGT47" s="52"/>
      <c r="BGU47" s="52"/>
      <c r="BGV47" s="52"/>
      <c r="BGW47" s="52"/>
      <c r="BGX47" s="52"/>
      <c r="BGY47" s="52"/>
      <c r="BGZ47" s="52"/>
      <c r="BHA47" s="52"/>
      <c r="BHB47" s="52"/>
      <c r="BHC47" s="52"/>
      <c r="BHD47" s="52"/>
      <c r="BHE47" s="52"/>
      <c r="BHF47" s="52"/>
      <c r="BHG47" s="52"/>
      <c r="BHH47" s="52"/>
      <c r="BHI47" s="52"/>
      <c r="BHJ47" s="52"/>
      <c r="BHK47" s="52"/>
      <c r="BHL47" s="52"/>
      <c r="BHM47" s="52"/>
      <c r="BHN47" s="52"/>
      <c r="BHO47" s="52"/>
      <c r="BHP47" s="52"/>
      <c r="BHQ47" s="52"/>
      <c r="BHR47" s="52"/>
      <c r="BHS47" s="52"/>
      <c r="BHT47" s="52"/>
      <c r="BHU47" s="52"/>
      <c r="BHV47" s="52"/>
      <c r="BHW47" s="52"/>
      <c r="BHX47" s="52"/>
      <c r="BHY47" s="52"/>
      <c r="BHZ47" s="52"/>
      <c r="BIA47" s="52"/>
      <c r="BIB47" s="52"/>
      <c r="BIC47" s="52"/>
      <c r="BID47" s="52"/>
      <c r="BIE47" s="52"/>
      <c r="BIF47" s="52"/>
      <c r="BIG47" s="52"/>
      <c r="BIH47" s="52"/>
      <c r="BII47" s="52"/>
      <c r="BIJ47" s="52"/>
      <c r="BIK47" s="52"/>
      <c r="BIL47" s="52"/>
      <c r="BIM47" s="52"/>
      <c r="BIN47" s="52"/>
      <c r="BIO47" s="52"/>
      <c r="BIP47" s="52"/>
      <c r="BIQ47" s="52"/>
      <c r="BIR47" s="52"/>
      <c r="BIS47" s="52"/>
      <c r="BIT47" s="52"/>
      <c r="BIU47" s="52"/>
      <c r="BIV47" s="52"/>
      <c r="BIW47" s="52"/>
      <c r="BIX47" s="52"/>
      <c r="BIY47" s="52"/>
      <c r="BIZ47" s="52"/>
      <c r="BJA47" s="52"/>
      <c r="BJB47" s="52"/>
      <c r="BJC47" s="52"/>
      <c r="BJD47" s="52"/>
      <c r="BJE47" s="52"/>
      <c r="BJF47" s="52"/>
      <c r="BJG47" s="52"/>
      <c r="BJH47" s="52"/>
      <c r="BJI47" s="52"/>
      <c r="BJJ47" s="52"/>
      <c r="BJK47" s="52"/>
      <c r="BJL47" s="52"/>
      <c r="BJM47" s="52"/>
      <c r="BJN47" s="52"/>
      <c r="BJO47" s="52"/>
      <c r="BJP47" s="52"/>
      <c r="BJQ47" s="52"/>
      <c r="BJR47" s="52"/>
      <c r="BJS47" s="52"/>
      <c r="BJT47" s="52"/>
      <c r="BJU47" s="52"/>
      <c r="BJV47" s="52"/>
      <c r="BJW47" s="52"/>
      <c r="BJX47" s="52"/>
      <c r="BJY47" s="52"/>
      <c r="BJZ47" s="52"/>
      <c r="BKA47" s="52"/>
      <c r="BKB47" s="52"/>
      <c r="BKC47" s="52"/>
      <c r="BKD47" s="52"/>
      <c r="BKE47" s="52"/>
      <c r="BKF47" s="52"/>
      <c r="BKG47" s="52"/>
      <c r="BKH47" s="52"/>
      <c r="BKI47" s="52"/>
      <c r="BKJ47" s="52"/>
      <c r="BKK47" s="52"/>
      <c r="BKL47" s="52"/>
      <c r="BKM47" s="52"/>
      <c r="BKN47" s="52"/>
      <c r="BKO47" s="52"/>
      <c r="BKP47" s="52"/>
      <c r="BKQ47" s="52"/>
      <c r="BKR47" s="52"/>
      <c r="BKS47" s="52"/>
      <c r="BKT47" s="52"/>
      <c r="BKU47" s="52"/>
      <c r="BKV47" s="52"/>
      <c r="BKW47" s="52"/>
      <c r="BKX47" s="52"/>
      <c r="BKY47" s="52"/>
      <c r="BKZ47" s="52"/>
      <c r="BLA47" s="52"/>
      <c r="BLB47" s="52"/>
      <c r="BLC47" s="52"/>
      <c r="BLD47" s="52"/>
      <c r="BLE47" s="52"/>
      <c r="BLF47" s="52"/>
      <c r="BLG47" s="52"/>
      <c r="BLH47" s="52"/>
      <c r="BLI47" s="52"/>
      <c r="BLJ47" s="52"/>
      <c r="BLK47" s="52"/>
      <c r="BLL47" s="52"/>
      <c r="BLM47" s="52"/>
      <c r="BLN47" s="52"/>
      <c r="BLO47" s="52"/>
      <c r="BLP47" s="52"/>
      <c r="BLQ47" s="52"/>
      <c r="BLR47" s="52"/>
      <c r="BLS47" s="52"/>
      <c r="BLT47" s="52"/>
      <c r="BLU47" s="52"/>
      <c r="BLV47" s="52"/>
      <c r="BLW47" s="52"/>
      <c r="BLX47" s="52"/>
      <c r="BLY47" s="52"/>
      <c r="BLZ47" s="52"/>
      <c r="BMA47" s="52"/>
      <c r="BMB47" s="52"/>
      <c r="BMC47" s="52"/>
      <c r="BMD47" s="52"/>
      <c r="BME47" s="52"/>
      <c r="BMF47" s="52"/>
      <c r="BMG47" s="52"/>
      <c r="BMH47" s="52"/>
      <c r="BMI47" s="52"/>
      <c r="BMJ47" s="52"/>
      <c r="BMK47" s="52"/>
      <c r="BML47" s="52"/>
      <c r="BMM47" s="52"/>
      <c r="BMN47" s="52"/>
      <c r="BMO47" s="52"/>
      <c r="BMP47" s="52"/>
      <c r="BMQ47" s="52"/>
      <c r="BMR47" s="52"/>
      <c r="BMS47" s="52"/>
      <c r="BMT47" s="52"/>
      <c r="BMU47" s="52"/>
      <c r="BMV47" s="52"/>
      <c r="BMW47" s="52"/>
      <c r="BMX47" s="52"/>
      <c r="BMY47" s="52"/>
      <c r="BMZ47" s="52"/>
      <c r="BNA47" s="52"/>
      <c r="BNB47" s="52"/>
      <c r="BNC47" s="52"/>
      <c r="BND47" s="52"/>
      <c r="BNE47" s="52"/>
      <c r="BNF47" s="52"/>
      <c r="BNG47" s="52"/>
      <c r="BNH47" s="52"/>
      <c r="BNI47" s="52"/>
      <c r="BNJ47" s="52"/>
      <c r="BNK47" s="52"/>
      <c r="BNL47" s="52"/>
      <c r="BNM47" s="52"/>
      <c r="BNN47" s="52"/>
      <c r="BNO47" s="52"/>
      <c r="BNP47" s="52"/>
      <c r="BNQ47" s="52"/>
      <c r="BNR47" s="52"/>
      <c r="BNS47" s="52"/>
      <c r="BNT47" s="52"/>
      <c r="BNU47" s="52"/>
      <c r="BNV47" s="52"/>
      <c r="BNW47" s="52"/>
      <c r="BNX47" s="52"/>
      <c r="BNY47" s="52"/>
      <c r="BNZ47" s="52"/>
      <c r="BOA47" s="52"/>
      <c r="BOB47" s="52"/>
      <c r="BOC47" s="52"/>
      <c r="BOD47" s="52"/>
      <c r="BOE47" s="52"/>
      <c r="BOF47" s="52"/>
      <c r="BOG47" s="52"/>
      <c r="BOH47" s="52"/>
      <c r="BOI47" s="52"/>
      <c r="BOJ47" s="52"/>
      <c r="BOK47" s="52"/>
      <c r="BOL47" s="52"/>
      <c r="BOM47" s="52"/>
      <c r="BON47" s="52"/>
      <c r="BOO47" s="52"/>
      <c r="BOP47" s="52"/>
      <c r="BOQ47" s="52"/>
      <c r="BOR47" s="52"/>
      <c r="BOS47" s="52"/>
      <c r="BOT47" s="52"/>
      <c r="BOU47" s="52"/>
      <c r="BOV47" s="52"/>
      <c r="BOW47" s="52"/>
      <c r="BOX47" s="52"/>
      <c r="BOY47" s="52"/>
      <c r="BOZ47" s="52"/>
      <c r="BPA47" s="52"/>
      <c r="BPB47" s="52"/>
      <c r="BPC47" s="52"/>
      <c r="BPD47" s="52"/>
      <c r="BPE47" s="52"/>
      <c r="BPF47" s="52"/>
      <c r="BPG47" s="52"/>
      <c r="BPH47" s="52"/>
      <c r="BPI47" s="52"/>
      <c r="BPJ47" s="52"/>
      <c r="BPK47" s="52"/>
      <c r="BPL47" s="52"/>
      <c r="BPM47" s="52"/>
      <c r="BPN47" s="52"/>
      <c r="BPO47" s="52"/>
      <c r="BPP47" s="52"/>
      <c r="BPQ47" s="52"/>
      <c r="BPR47" s="52"/>
      <c r="BPS47" s="52"/>
      <c r="BPT47" s="52"/>
      <c r="BPU47" s="52"/>
      <c r="BPV47" s="52"/>
      <c r="BPW47" s="52"/>
      <c r="BPX47" s="52"/>
      <c r="BPY47" s="52"/>
      <c r="BPZ47" s="52"/>
      <c r="BQA47" s="52"/>
      <c r="BQB47" s="52"/>
      <c r="BQC47" s="52"/>
      <c r="BQD47" s="52"/>
      <c r="BQE47" s="52"/>
      <c r="BQF47" s="52"/>
      <c r="BQG47" s="52"/>
      <c r="BQH47" s="52"/>
      <c r="BQI47" s="52"/>
      <c r="BQJ47" s="52"/>
      <c r="BQK47" s="52"/>
      <c r="BQL47" s="52"/>
      <c r="BQM47" s="52"/>
      <c r="BQN47" s="52"/>
      <c r="BQO47" s="52"/>
      <c r="BQP47" s="52"/>
      <c r="BQQ47" s="52"/>
      <c r="BQR47" s="52"/>
      <c r="BQS47" s="52"/>
      <c r="BQT47" s="52"/>
      <c r="BQU47" s="52"/>
      <c r="BQV47" s="52"/>
      <c r="BQW47" s="52"/>
      <c r="BQX47" s="52"/>
      <c r="BQY47" s="52"/>
      <c r="BQZ47" s="52"/>
      <c r="BRA47" s="52"/>
      <c r="BRB47" s="52"/>
      <c r="BRC47" s="52"/>
      <c r="BRD47" s="52"/>
      <c r="BRE47" s="52"/>
      <c r="BRF47" s="52"/>
      <c r="BRG47" s="52"/>
      <c r="BRH47" s="52"/>
      <c r="BRI47" s="52"/>
      <c r="BRJ47" s="52"/>
      <c r="BRK47" s="52"/>
      <c r="BRL47" s="52"/>
      <c r="BRM47" s="52"/>
      <c r="BRN47" s="52"/>
      <c r="BRO47" s="52"/>
      <c r="BRP47" s="52"/>
      <c r="BRQ47" s="52"/>
      <c r="BRR47" s="52"/>
      <c r="BRS47" s="52"/>
      <c r="BRT47" s="52"/>
      <c r="BRU47" s="52"/>
      <c r="BRV47" s="52"/>
      <c r="BRW47" s="52"/>
      <c r="BRX47" s="52"/>
      <c r="BRY47" s="52"/>
      <c r="BRZ47" s="52"/>
      <c r="BSA47" s="52"/>
      <c r="BSB47" s="52"/>
      <c r="BSC47" s="52"/>
      <c r="BSD47" s="52"/>
      <c r="BSE47" s="52"/>
      <c r="BSF47" s="52"/>
      <c r="BSG47" s="52"/>
      <c r="BSH47" s="52"/>
      <c r="BSI47" s="52"/>
      <c r="BSJ47" s="52"/>
      <c r="BSK47" s="52"/>
      <c r="BSL47" s="52"/>
      <c r="BSM47" s="52"/>
      <c r="BSN47" s="52"/>
      <c r="BSO47" s="52"/>
      <c r="BSP47" s="52"/>
      <c r="BSQ47" s="52"/>
      <c r="BSR47" s="52"/>
      <c r="BSS47" s="52"/>
      <c r="BST47" s="52"/>
      <c r="BSU47" s="52"/>
      <c r="BSV47" s="52"/>
      <c r="BSW47" s="52"/>
      <c r="BSX47" s="52"/>
      <c r="BSY47" s="52"/>
      <c r="BSZ47" s="52"/>
      <c r="BTA47" s="52"/>
      <c r="BTB47" s="52"/>
      <c r="BTC47" s="52"/>
      <c r="BTD47" s="52"/>
      <c r="BTE47" s="52"/>
      <c r="BTF47" s="52"/>
      <c r="BTG47" s="52"/>
      <c r="BTH47" s="52"/>
      <c r="BTI47" s="52"/>
      <c r="BTJ47" s="52"/>
      <c r="BTK47" s="52"/>
      <c r="BTL47" s="52"/>
      <c r="BTM47" s="52"/>
      <c r="BTN47" s="52"/>
      <c r="BTO47" s="52"/>
      <c r="BTP47" s="52"/>
      <c r="BTQ47" s="52"/>
      <c r="BTR47" s="52"/>
      <c r="BTS47" s="52"/>
      <c r="BTT47" s="52"/>
      <c r="BTU47" s="52"/>
      <c r="BTV47" s="52"/>
      <c r="BTW47" s="52"/>
      <c r="BTX47" s="52"/>
      <c r="BTY47" s="52"/>
      <c r="BTZ47" s="52"/>
      <c r="BUA47" s="52"/>
      <c r="BUB47" s="52"/>
      <c r="BUC47" s="52"/>
      <c r="BUD47" s="52"/>
      <c r="BUE47" s="52"/>
      <c r="BUF47" s="52"/>
      <c r="BUG47" s="52"/>
      <c r="BUH47" s="52"/>
      <c r="BUI47" s="52"/>
      <c r="BUJ47" s="52"/>
      <c r="BUK47" s="52"/>
      <c r="BUL47" s="52"/>
      <c r="BUM47" s="52"/>
      <c r="BUN47" s="52"/>
      <c r="BUO47" s="52"/>
      <c r="BUP47" s="52"/>
      <c r="BUQ47" s="52"/>
      <c r="BUR47" s="52"/>
      <c r="BUS47" s="52"/>
      <c r="BUT47" s="52"/>
      <c r="BUU47" s="52"/>
      <c r="BUV47" s="52"/>
      <c r="BUW47" s="52"/>
      <c r="BUX47" s="52"/>
      <c r="BUY47" s="52"/>
      <c r="BUZ47" s="52"/>
      <c r="BVA47" s="52"/>
      <c r="BVB47" s="52"/>
      <c r="BVC47" s="52"/>
      <c r="BVD47" s="52"/>
      <c r="BVE47" s="52"/>
      <c r="BVF47" s="52"/>
      <c r="BVG47" s="52"/>
      <c r="BVH47" s="52"/>
      <c r="BVI47" s="52"/>
      <c r="BVJ47" s="52"/>
      <c r="BVK47" s="52"/>
      <c r="BVL47" s="52"/>
      <c r="BVM47" s="52"/>
      <c r="BVN47" s="52"/>
      <c r="BVO47" s="52"/>
      <c r="BVP47" s="52"/>
      <c r="BVQ47" s="52"/>
      <c r="BVR47" s="52"/>
      <c r="BVS47" s="52"/>
      <c r="BVT47" s="52"/>
      <c r="BVU47" s="52"/>
      <c r="BVV47" s="52"/>
      <c r="BVW47" s="52"/>
      <c r="BVX47" s="52"/>
      <c r="BVY47" s="52"/>
      <c r="BVZ47" s="52"/>
      <c r="BWA47" s="52"/>
      <c r="BWB47" s="52"/>
      <c r="BWC47" s="52"/>
      <c r="BWD47" s="52"/>
      <c r="BWE47" s="52"/>
      <c r="BWF47" s="52"/>
      <c r="BWG47" s="52"/>
      <c r="BWH47" s="52"/>
      <c r="BWI47" s="52"/>
      <c r="BWJ47" s="52"/>
      <c r="BWK47" s="52"/>
      <c r="BWL47" s="52"/>
      <c r="BWM47" s="52"/>
      <c r="BWN47" s="52"/>
      <c r="BWO47" s="52"/>
      <c r="BWP47" s="52"/>
      <c r="BWQ47" s="52"/>
      <c r="BWR47" s="52"/>
      <c r="BWS47" s="52"/>
      <c r="BWT47" s="52"/>
      <c r="BWU47" s="52"/>
      <c r="BWV47" s="52"/>
      <c r="BWW47" s="52"/>
      <c r="BWX47" s="52"/>
      <c r="BWY47" s="52"/>
      <c r="BWZ47" s="52"/>
      <c r="BXA47" s="52"/>
      <c r="BXB47" s="52"/>
      <c r="BXC47" s="52"/>
      <c r="BXD47" s="52"/>
      <c r="BXE47" s="52"/>
      <c r="BXF47" s="52"/>
      <c r="BXG47" s="52"/>
      <c r="BXH47" s="52"/>
      <c r="BXI47" s="52"/>
      <c r="BXJ47" s="52"/>
      <c r="BXK47" s="52"/>
      <c r="BXL47" s="52"/>
      <c r="BXM47" s="52"/>
      <c r="BXN47" s="52"/>
      <c r="BXO47" s="52"/>
      <c r="BXP47" s="52"/>
      <c r="BXQ47" s="52"/>
      <c r="BXR47" s="52"/>
      <c r="BXS47" s="52"/>
      <c r="BXT47" s="52"/>
      <c r="BXU47" s="52"/>
      <c r="BXV47" s="52"/>
      <c r="BXW47" s="52"/>
      <c r="BXX47" s="52"/>
      <c r="BXY47" s="52"/>
      <c r="BXZ47" s="52"/>
      <c r="BYA47" s="52"/>
      <c r="BYB47" s="52"/>
      <c r="BYC47" s="52"/>
      <c r="BYD47" s="52"/>
      <c r="BYE47" s="52"/>
      <c r="BYF47" s="52"/>
      <c r="BYG47" s="52"/>
      <c r="BYH47" s="52"/>
      <c r="BYI47" s="52"/>
      <c r="BYJ47" s="52"/>
      <c r="BYK47" s="52"/>
      <c r="BYL47" s="52"/>
      <c r="BYM47" s="52"/>
      <c r="BYN47" s="52"/>
      <c r="BYO47" s="52"/>
      <c r="BYP47" s="52"/>
      <c r="BYQ47" s="52"/>
      <c r="BYR47" s="52"/>
      <c r="BYS47" s="52"/>
      <c r="BYT47" s="52"/>
      <c r="BYU47" s="52"/>
      <c r="BYV47" s="52"/>
      <c r="BYW47" s="52"/>
      <c r="BYX47" s="52"/>
      <c r="BYY47" s="52"/>
      <c r="BYZ47" s="52"/>
      <c r="BZA47" s="52"/>
      <c r="BZB47" s="52"/>
      <c r="BZC47" s="52"/>
      <c r="BZD47" s="52"/>
      <c r="BZE47" s="52"/>
      <c r="BZF47" s="52"/>
      <c r="BZG47" s="52"/>
      <c r="BZH47" s="52"/>
      <c r="BZI47" s="52"/>
      <c r="BZJ47" s="52"/>
      <c r="BZK47" s="52"/>
      <c r="BZL47" s="52"/>
      <c r="BZM47" s="52"/>
      <c r="BZN47" s="52"/>
      <c r="BZO47" s="52"/>
      <c r="BZP47" s="52"/>
      <c r="BZQ47" s="52"/>
      <c r="BZR47" s="52"/>
      <c r="BZS47" s="52"/>
      <c r="BZT47" s="52"/>
      <c r="BZU47" s="52"/>
      <c r="BZV47" s="52"/>
      <c r="BZW47" s="52"/>
      <c r="BZX47" s="52"/>
      <c r="BZY47" s="52"/>
      <c r="BZZ47" s="52"/>
      <c r="CAA47" s="52"/>
      <c r="CAB47" s="52"/>
      <c r="CAC47" s="52"/>
      <c r="CAD47" s="52"/>
      <c r="CAE47" s="52"/>
      <c r="CAF47" s="52"/>
      <c r="CAG47" s="52"/>
      <c r="CAH47" s="52"/>
      <c r="CAI47" s="52"/>
      <c r="CAJ47" s="52"/>
      <c r="CAK47" s="52"/>
      <c r="CAL47" s="52"/>
      <c r="CAM47" s="52"/>
      <c r="CAN47" s="52"/>
      <c r="CAO47" s="52"/>
      <c r="CAP47" s="52"/>
      <c r="CAQ47" s="52"/>
      <c r="CAR47" s="52"/>
      <c r="CAS47" s="52"/>
      <c r="CAT47" s="52"/>
      <c r="CAU47" s="52"/>
      <c r="CAV47" s="52"/>
      <c r="CAW47" s="52"/>
      <c r="CAX47" s="52"/>
      <c r="CAY47" s="52"/>
      <c r="CAZ47" s="52"/>
      <c r="CBA47" s="52"/>
      <c r="CBB47" s="52"/>
      <c r="CBC47" s="52"/>
      <c r="CBD47" s="52"/>
      <c r="CBE47" s="52"/>
      <c r="CBF47" s="52"/>
      <c r="CBG47" s="52"/>
      <c r="CBH47" s="52"/>
      <c r="CBI47" s="52"/>
      <c r="CBJ47" s="52"/>
      <c r="CBK47" s="52"/>
      <c r="CBL47" s="52"/>
      <c r="CBM47" s="52"/>
      <c r="CBN47" s="52"/>
      <c r="CBO47" s="52"/>
      <c r="CBP47" s="52"/>
      <c r="CBQ47" s="52"/>
      <c r="CBR47" s="52"/>
      <c r="CBS47" s="52"/>
      <c r="CBT47" s="52"/>
      <c r="CBU47" s="52"/>
      <c r="CBV47" s="52"/>
      <c r="CBW47" s="52"/>
      <c r="CBX47" s="52"/>
      <c r="CBY47" s="52"/>
      <c r="CBZ47" s="52"/>
      <c r="CCA47" s="52"/>
      <c r="CCB47" s="52"/>
      <c r="CCC47" s="52"/>
      <c r="CCD47" s="52"/>
      <c r="CCE47" s="52"/>
      <c r="CCF47" s="52"/>
      <c r="CCG47" s="52"/>
      <c r="CCH47" s="52"/>
      <c r="CCI47" s="52"/>
      <c r="CCJ47" s="52"/>
      <c r="CCK47" s="52"/>
      <c r="CCL47" s="52"/>
      <c r="CCM47" s="52"/>
      <c r="CCN47" s="52"/>
      <c r="CCO47" s="52"/>
      <c r="CCP47" s="52"/>
      <c r="CCQ47" s="52"/>
      <c r="CCR47" s="52"/>
      <c r="CCS47" s="52"/>
      <c r="CCT47" s="52"/>
      <c r="CCU47" s="52"/>
      <c r="CCV47" s="52"/>
      <c r="CCW47" s="52"/>
      <c r="CCX47" s="52"/>
      <c r="CCY47" s="52"/>
      <c r="CCZ47" s="52"/>
      <c r="CDA47" s="52"/>
      <c r="CDB47" s="52"/>
      <c r="CDC47" s="52"/>
      <c r="CDD47" s="52"/>
      <c r="CDE47" s="52"/>
      <c r="CDF47" s="52"/>
      <c r="CDG47" s="52"/>
      <c r="CDH47" s="52"/>
      <c r="CDI47" s="52"/>
      <c r="CDJ47" s="52"/>
      <c r="CDK47" s="52"/>
      <c r="CDL47" s="52"/>
      <c r="CDM47" s="52"/>
      <c r="CDN47" s="52"/>
      <c r="CDO47" s="52"/>
      <c r="CDP47" s="52"/>
      <c r="CDQ47" s="52"/>
      <c r="CDR47" s="52"/>
      <c r="CDS47" s="52"/>
      <c r="CDT47" s="52"/>
      <c r="CDU47" s="52"/>
      <c r="CDV47" s="52"/>
      <c r="CDW47" s="52"/>
      <c r="CDX47" s="52"/>
      <c r="CDY47" s="52"/>
      <c r="CDZ47" s="52"/>
      <c r="CEA47" s="52"/>
      <c r="CEB47" s="52"/>
      <c r="CEC47" s="52"/>
      <c r="CED47" s="52"/>
      <c r="CEE47" s="52"/>
      <c r="CEF47" s="52"/>
      <c r="CEG47" s="52"/>
      <c r="CEH47" s="52"/>
      <c r="CEI47" s="52"/>
      <c r="CEJ47" s="52"/>
      <c r="CEK47" s="52"/>
      <c r="CEL47" s="52"/>
      <c r="CEM47" s="52"/>
      <c r="CEN47" s="52"/>
      <c r="CEO47" s="52"/>
      <c r="CEP47" s="52"/>
      <c r="CEQ47" s="52"/>
      <c r="CER47" s="52"/>
      <c r="CES47" s="52"/>
      <c r="CET47" s="52"/>
      <c r="CEU47" s="52"/>
      <c r="CEV47" s="52"/>
      <c r="CEW47" s="52"/>
      <c r="CEX47" s="52"/>
      <c r="CEY47" s="52"/>
      <c r="CEZ47" s="52"/>
      <c r="CFA47" s="52"/>
      <c r="CFB47" s="52"/>
      <c r="CFC47" s="52"/>
      <c r="CFD47" s="52"/>
      <c r="CFE47" s="52"/>
      <c r="CFF47" s="52"/>
      <c r="CFG47" s="52"/>
      <c r="CFH47" s="52"/>
      <c r="CFI47" s="52"/>
      <c r="CFJ47" s="52"/>
      <c r="CFK47" s="52"/>
      <c r="CFL47" s="52"/>
      <c r="CFM47" s="52"/>
      <c r="CFN47" s="52"/>
      <c r="CFO47" s="52"/>
      <c r="CFP47" s="52"/>
      <c r="CFQ47" s="52"/>
      <c r="CFR47" s="52"/>
      <c r="CFS47" s="52"/>
      <c r="CFT47" s="52"/>
      <c r="CFU47" s="52"/>
      <c r="CFV47" s="52"/>
      <c r="CFW47" s="52"/>
      <c r="CFX47" s="52"/>
      <c r="CFY47" s="52"/>
      <c r="CFZ47" s="52"/>
      <c r="CGA47" s="52"/>
      <c r="CGB47" s="52"/>
      <c r="CGC47" s="52"/>
      <c r="CGD47" s="52"/>
      <c r="CGE47" s="52"/>
      <c r="CGF47" s="52"/>
      <c r="CGG47" s="52"/>
      <c r="CGH47" s="52"/>
      <c r="CGI47" s="52"/>
      <c r="CGJ47" s="52"/>
      <c r="CGK47" s="52"/>
      <c r="CGL47" s="52"/>
      <c r="CGM47" s="52"/>
      <c r="CGN47" s="52"/>
      <c r="CGO47" s="52"/>
      <c r="CGP47" s="52"/>
      <c r="CGQ47" s="52"/>
      <c r="CGR47" s="52"/>
      <c r="CGS47" s="52"/>
      <c r="CGT47" s="52"/>
      <c r="CGU47" s="52"/>
      <c r="CGV47" s="52"/>
      <c r="CGW47" s="52"/>
      <c r="CGX47" s="52"/>
      <c r="CGY47" s="52"/>
      <c r="CGZ47" s="52"/>
      <c r="CHA47" s="52"/>
      <c r="CHB47" s="52"/>
      <c r="CHC47" s="52"/>
      <c r="CHD47" s="52"/>
      <c r="CHE47" s="52"/>
    </row>
    <row r="48" spans="1:2241" s="119" customFormat="1" ht="12.75" customHeight="1" x14ac:dyDescent="0.25">
      <c r="A48" s="42" t="s">
        <v>70</v>
      </c>
      <c r="B48" s="103"/>
      <c r="C48" s="103"/>
      <c r="D48" s="103"/>
      <c r="E48" s="103"/>
      <c r="F48" s="43"/>
      <c r="G48" s="43"/>
      <c r="H48" s="42"/>
      <c r="I48" s="167">
        <f>SUM(I47:I47)</f>
        <v>1558345</v>
      </c>
      <c r="J48" s="167"/>
      <c r="K48" s="110"/>
      <c r="L48" s="167">
        <f>SUM(L47:L47)</f>
        <v>528710.53</v>
      </c>
      <c r="M48" s="42"/>
      <c r="N48" s="108"/>
      <c r="O48" s="102"/>
      <c r="P48" s="42"/>
      <c r="Q48" s="42"/>
      <c r="R48" s="42"/>
      <c r="S48" s="42"/>
      <c r="T48" s="42"/>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8"/>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row>
    <row r="49" spans="1:2241" s="119" customFormat="1" ht="12.75" customHeight="1" x14ac:dyDescent="0.25">
      <c r="A49" s="42"/>
      <c r="B49" s="103"/>
      <c r="C49" s="103"/>
      <c r="D49" s="103"/>
      <c r="E49" s="103"/>
      <c r="F49" s="43"/>
      <c r="G49" s="43"/>
      <c r="H49" s="42"/>
      <c r="I49" s="167"/>
      <c r="J49" s="167"/>
      <c r="K49" s="110"/>
      <c r="L49" s="167"/>
      <c r="M49" s="42"/>
      <c r="N49" s="108"/>
      <c r="O49" s="102"/>
      <c r="P49" s="42"/>
      <c r="Q49" s="42"/>
      <c r="R49" s="42"/>
      <c r="S49" s="42"/>
      <c r="T49" s="42"/>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8"/>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row>
    <row r="50" spans="1:2241" s="47" customFormat="1" ht="126" customHeight="1" x14ac:dyDescent="0.25">
      <c r="A50" s="42"/>
      <c r="B50" s="103" t="s">
        <v>446</v>
      </c>
      <c r="C50" s="103" t="s">
        <v>408</v>
      </c>
      <c r="D50" s="103" t="s">
        <v>248</v>
      </c>
      <c r="E50" s="103" t="s">
        <v>249</v>
      </c>
      <c r="F50" s="102" t="s">
        <v>374</v>
      </c>
      <c r="G50" s="43">
        <v>159.9</v>
      </c>
      <c r="H50" s="42"/>
      <c r="I50" s="167">
        <v>1196522.23</v>
      </c>
      <c r="J50" s="167">
        <f>I50-L50</f>
        <v>1196522.23</v>
      </c>
      <c r="K50" s="110">
        <f>J50/I50*100</f>
        <v>100</v>
      </c>
      <c r="L50" s="167">
        <v>0</v>
      </c>
      <c r="M50" s="42"/>
      <c r="N50" s="108">
        <v>39003</v>
      </c>
      <c r="O50" s="102" t="s">
        <v>250</v>
      </c>
      <c r="P50" s="42"/>
      <c r="Q50" s="42"/>
      <c r="R50" s="102"/>
      <c r="S50" s="112"/>
      <c r="T50" s="42"/>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8"/>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c r="GU50" s="46"/>
      <c r="GV50" s="46"/>
      <c r="GW50" s="46"/>
      <c r="GX50" s="46"/>
      <c r="GY50" s="46"/>
      <c r="GZ50" s="46"/>
      <c r="HA50" s="46"/>
      <c r="HB50" s="46"/>
      <c r="HC50" s="46"/>
      <c r="HD50" s="46"/>
      <c r="HE50" s="46"/>
      <c r="HF50" s="46"/>
      <c r="HG50" s="46"/>
      <c r="HH50" s="46"/>
      <c r="HI50" s="46"/>
      <c r="HJ50" s="46"/>
      <c r="HK50" s="46"/>
      <c r="HL50" s="46"/>
      <c r="HM50" s="46"/>
      <c r="HN50" s="46"/>
      <c r="HO50" s="46"/>
      <c r="HP50" s="46"/>
      <c r="HQ50" s="46"/>
      <c r="HR50" s="46"/>
      <c r="HS50" s="46"/>
      <c r="HT50" s="46"/>
      <c r="HU50" s="46"/>
      <c r="HV50" s="46"/>
      <c r="HW50" s="46"/>
      <c r="HX50" s="46"/>
      <c r="HY50" s="46"/>
      <c r="HZ50" s="46"/>
      <c r="IA50" s="46"/>
      <c r="IB50" s="46"/>
      <c r="IC50" s="46"/>
      <c r="ID50" s="46"/>
      <c r="IE50" s="46"/>
      <c r="IF50" s="46"/>
      <c r="IG50" s="46"/>
      <c r="IH50" s="46"/>
      <c r="II50" s="46"/>
      <c r="IJ50" s="46"/>
      <c r="IK50" s="46"/>
      <c r="IL50" s="46"/>
      <c r="IM50" s="46"/>
      <c r="IN50" s="46"/>
      <c r="IO50" s="46"/>
      <c r="IP50" s="46"/>
      <c r="IQ50" s="46"/>
      <c r="IR50" s="46"/>
      <c r="IS50" s="46"/>
      <c r="IT50" s="46"/>
      <c r="IU50" s="46"/>
      <c r="IV50" s="46"/>
      <c r="IW50" s="46"/>
      <c r="IX50" s="46"/>
      <c r="IY50" s="46"/>
      <c r="IZ50" s="46"/>
      <c r="JA50" s="46"/>
      <c r="JB50" s="46"/>
      <c r="JC50" s="46"/>
      <c r="JD50" s="46"/>
      <c r="JE50" s="46"/>
      <c r="JF50" s="46"/>
      <c r="JG50" s="46"/>
      <c r="JH50" s="46"/>
      <c r="JI50" s="46"/>
      <c r="JJ50" s="46"/>
      <c r="JK50" s="46"/>
      <c r="JL50" s="46"/>
      <c r="JM50" s="46"/>
      <c r="JN50" s="46"/>
      <c r="JO50" s="46"/>
      <c r="JP50" s="46"/>
      <c r="JQ50" s="46"/>
      <c r="JR50" s="46"/>
      <c r="JS50" s="46"/>
      <c r="JT50" s="46"/>
      <c r="JU50" s="46"/>
      <c r="JV50" s="46"/>
      <c r="JW50" s="46"/>
      <c r="JX50" s="46"/>
      <c r="JY50" s="46"/>
      <c r="JZ50" s="46"/>
      <c r="KA50" s="46"/>
      <c r="KB50" s="46"/>
      <c r="KC50" s="46"/>
      <c r="KD50" s="46"/>
      <c r="KE50" s="46"/>
      <c r="KF50" s="46"/>
      <c r="KG50" s="46"/>
      <c r="KH50" s="46"/>
      <c r="KI50" s="46"/>
      <c r="KJ50" s="46"/>
      <c r="KK50" s="46"/>
      <c r="KL50" s="46"/>
      <c r="KM50" s="46"/>
      <c r="KN50" s="46"/>
      <c r="KO50" s="46"/>
      <c r="KP50" s="46"/>
      <c r="KQ50" s="46"/>
      <c r="KR50" s="46"/>
      <c r="KS50" s="46"/>
      <c r="KT50" s="46"/>
      <c r="KU50" s="46"/>
      <c r="KV50" s="46"/>
      <c r="KW50" s="46"/>
      <c r="KX50" s="46"/>
      <c r="KY50" s="46"/>
      <c r="KZ50" s="46"/>
      <c r="LA50" s="46"/>
      <c r="LB50" s="46"/>
      <c r="LC50" s="46"/>
      <c r="LD50" s="46"/>
      <c r="LE50" s="46"/>
      <c r="LF50" s="46"/>
      <c r="LG50" s="46"/>
      <c r="LH50" s="46"/>
      <c r="LI50" s="46"/>
      <c r="LJ50" s="46"/>
      <c r="LK50" s="46"/>
      <c r="LL50" s="46"/>
      <c r="LM50" s="46"/>
      <c r="LN50" s="46"/>
      <c r="LO50" s="46"/>
      <c r="LP50" s="46"/>
      <c r="LQ50" s="46"/>
      <c r="LR50" s="46"/>
      <c r="LS50" s="46"/>
      <c r="LT50" s="46"/>
      <c r="LU50" s="46"/>
      <c r="LV50" s="46"/>
      <c r="LW50" s="46"/>
      <c r="LX50" s="46"/>
      <c r="LY50" s="46"/>
      <c r="LZ50" s="46"/>
      <c r="MA50" s="46"/>
      <c r="MB50" s="46"/>
      <c r="MC50" s="46"/>
      <c r="MD50" s="46"/>
      <c r="ME50" s="46"/>
      <c r="MF50" s="46"/>
      <c r="MG50" s="46"/>
      <c r="MH50" s="46"/>
      <c r="MI50" s="46"/>
      <c r="MJ50" s="46"/>
      <c r="MK50" s="46"/>
      <c r="ML50" s="46"/>
      <c r="MM50" s="46"/>
      <c r="MN50" s="46"/>
      <c r="MO50" s="46"/>
      <c r="MP50" s="46"/>
      <c r="MQ50" s="46"/>
      <c r="MR50" s="46"/>
      <c r="MS50" s="46"/>
      <c r="MT50" s="46"/>
      <c r="MU50" s="46"/>
      <c r="MV50" s="46"/>
      <c r="MW50" s="46"/>
      <c r="MX50" s="46"/>
      <c r="MY50" s="46"/>
      <c r="MZ50" s="46"/>
      <c r="NA50" s="46"/>
      <c r="NB50" s="46"/>
      <c r="NC50" s="46"/>
      <c r="ND50" s="46"/>
      <c r="NE50" s="46"/>
      <c r="NF50" s="46"/>
      <c r="NG50" s="46"/>
      <c r="NH50" s="46"/>
      <c r="NI50" s="46"/>
      <c r="NJ50" s="46"/>
      <c r="NK50" s="46"/>
      <c r="NL50" s="46"/>
      <c r="NM50" s="46"/>
      <c r="NN50" s="46"/>
      <c r="NO50" s="46"/>
      <c r="NP50" s="46"/>
      <c r="NQ50" s="46"/>
      <c r="NR50" s="46"/>
      <c r="NS50" s="46"/>
      <c r="NT50" s="46"/>
      <c r="NU50" s="46"/>
      <c r="NV50" s="46"/>
      <c r="NW50" s="46"/>
      <c r="NX50" s="46"/>
      <c r="NY50" s="46"/>
      <c r="NZ50" s="46"/>
      <c r="OA50" s="46"/>
      <c r="OB50" s="46"/>
      <c r="OC50" s="46"/>
      <c r="OD50" s="46"/>
      <c r="OE50" s="46"/>
      <c r="OF50" s="46"/>
      <c r="OG50" s="46"/>
      <c r="OH50" s="46"/>
      <c r="OI50" s="46"/>
      <c r="OJ50" s="46"/>
      <c r="OK50" s="46"/>
      <c r="OL50" s="46"/>
      <c r="OM50" s="46"/>
      <c r="ON50" s="46"/>
      <c r="OO50" s="46"/>
      <c r="OP50" s="46"/>
      <c r="OQ50" s="46"/>
      <c r="OR50" s="46"/>
      <c r="OS50" s="46"/>
      <c r="OT50" s="46"/>
      <c r="OU50" s="46"/>
      <c r="OV50" s="46"/>
      <c r="OW50" s="46"/>
      <c r="OX50" s="46"/>
      <c r="OY50" s="46"/>
      <c r="OZ50" s="46"/>
      <c r="PA50" s="46"/>
      <c r="PB50" s="46"/>
      <c r="PC50" s="46"/>
      <c r="PD50" s="46"/>
      <c r="PE50" s="46"/>
      <c r="PF50" s="46"/>
      <c r="PG50" s="46"/>
      <c r="PH50" s="46"/>
      <c r="PI50" s="46"/>
      <c r="PJ50" s="46"/>
      <c r="PK50" s="46"/>
      <c r="PL50" s="46"/>
      <c r="PM50" s="46"/>
      <c r="PN50" s="46"/>
      <c r="PO50" s="46"/>
      <c r="PP50" s="46"/>
      <c r="PQ50" s="46"/>
      <c r="PR50" s="46"/>
      <c r="PS50" s="46"/>
      <c r="PT50" s="46"/>
      <c r="PU50" s="46"/>
      <c r="PV50" s="46"/>
      <c r="PW50" s="46"/>
      <c r="PX50" s="46"/>
      <c r="PY50" s="46"/>
      <c r="PZ50" s="46"/>
      <c r="QA50" s="46"/>
      <c r="QB50" s="46"/>
      <c r="QC50" s="46"/>
      <c r="QD50" s="46"/>
      <c r="QE50" s="46"/>
      <c r="QF50" s="46"/>
      <c r="QG50" s="46"/>
      <c r="QH50" s="46"/>
      <c r="QI50" s="46"/>
      <c r="QJ50" s="46"/>
      <c r="QK50" s="46"/>
      <c r="QL50" s="46"/>
      <c r="QM50" s="46"/>
      <c r="QN50" s="46"/>
      <c r="QO50" s="46"/>
      <c r="QP50" s="46"/>
      <c r="QQ50" s="46"/>
      <c r="QR50" s="46"/>
      <c r="QS50" s="46"/>
      <c r="QT50" s="46"/>
      <c r="QU50" s="46"/>
      <c r="QV50" s="46"/>
      <c r="QW50" s="46"/>
      <c r="QX50" s="46"/>
      <c r="QY50" s="46"/>
      <c r="QZ50" s="46"/>
      <c r="RA50" s="46"/>
      <c r="RB50" s="46"/>
      <c r="RC50" s="46"/>
      <c r="RD50" s="46"/>
      <c r="RE50" s="46"/>
      <c r="RF50" s="46"/>
      <c r="RG50" s="46"/>
      <c r="RH50" s="46"/>
      <c r="RI50" s="46"/>
      <c r="RJ50" s="46"/>
      <c r="RK50" s="46"/>
      <c r="RL50" s="46"/>
      <c r="RM50" s="46"/>
      <c r="RN50" s="46"/>
      <c r="RO50" s="46"/>
      <c r="RP50" s="46"/>
      <c r="RQ50" s="46"/>
      <c r="RR50" s="46"/>
      <c r="RS50" s="46"/>
      <c r="RT50" s="46"/>
      <c r="RU50" s="46"/>
      <c r="RV50" s="46"/>
      <c r="RW50" s="46"/>
      <c r="RX50" s="46"/>
      <c r="RY50" s="46"/>
      <c r="RZ50" s="46"/>
      <c r="SA50" s="46"/>
      <c r="SB50" s="46"/>
      <c r="SC50" s="46"/>
      <c r="SD50" s="46"/>
      <c r="SE50" s="46"/>
      <c r="SF50" s="46"/>
      <c r="SG50" s="46"/>
      <c r="SH50" s="46"/>
      <c r="SI50" s="46"/>
      <c r="SJ50" s="46"/>
      <c r="SK50" s="46"/>
      <c r="SL50" s="46"/>
      <c r="SM50" s="46"/>
      <c r="SN50" s="46"/>
      <c r="SO50" s="46"/>
      <c r="SP50" s="46"/>
      <c r="SQ50" s="46"/>
      <c r="SR50" s="46"/>
      <c r="SS50" s="46"/>
      <c r="ST50" s="46"/>
      <c r="SU50" s="46"/>
      <c r="SV50" s="46"/>
      <c r="SW50" s="46"/>
      <c r="SX50" s="46"/>
      <c r="SY50" s="46"/>
      <c r="SZ50" s="46"/>
      <c r="TA50" s="46"/>
      <c r="TB50" s="46"/>
      <c r="TC50" s="46"/>
      <c r="TD50" s="46"/>
      <c r="TE50" s="46"/>
      <c r="TF50" s="46"/>
      <c r="TG50" s="46"/>
      <c r="TH50" s="46"/>
      <c r="TI50" s="46"/>
      <c r="TJ50" s="46"/>
      <c r="TK50" s="46"/>
      <c r="TL50" s="46"/>
      <c r="TM50" s="46"/>
      <c r="TN50" s="46"/>
      <c r="TO50" s="46"/>
      <c r="TP50" s="46"/>
      <c r="TQ50" s="46"/>
      <c r="TR50" s="46"/>
      <c r="TS50" s="46"/>
      <c r="TT50" s="46"/>
      <c r="TU50" s="46"/>
      <c r="TV50" s="46"/>
      <c r="TW50" s="46"/>
      <c r="TX50" s="46"/>
      <c r="TY50" s="46"/>
      <c r="TZ50" s="46"/>
      <c r="UA50" s="46"/>
      <c r="UB50" s="46"/>
      <c r="UC50" s="46"/>
      <c r="UD50" s="46"/>
      <c r="UE50" s="46"/>
      <c r="UF50" s="46"/>
      <c r="UG50" s="46"/>
      <c r="UH50" s="46"/>
      <c r="UI50" s="46"/>
      <c r="UJ50" s="46"/>
      <c r="UK50" s="46"/>
      <c r="UL50" s="46"/>
      <c r="UM50" s="46"/>
      <c r="UN50" s="46"/>
      <c r="UO50" s="46"/>
      <c r="UP50" s="46"/>
      <c r="UQ50" s="46"/>
      <c r="UR50" s="46"/>
      <c r="US50" s="46"/>
      <c r="UT50" s="46"/>
      <c r="UU50" s="46"/>
      <c r="UV50" s="46"/>
      <c r="UW50" s="46"/>
      <c r="UX50" s="46"/>
      <c r="UY50" s="46"/>
      <c r="UZ50" s="46"/>
      <c r="VA50" s="46"/>
      <c r="VB50" s="46"/>
      <c r="VC50" s="46"/>
      <c r="VD50" s="46"/>
      <c r="VE50" s="46"/>
      <c r="VF50" s="46"/>
      <c r="VG50" s="46"/>
      <c r="VH50" s="46"/>
      <c r="VI50" s="46"/>
      <c r="VJ50" s="46"/>
      <c r="VK50" s="46"/>
      <c r="VL50" s="46"/>
      <c r="VM50" s="46"/>
      <c r="VN50" s="46"/>
      <c r="VO50" s="46"/>
      <c r="VP50" s="46"/>
      <c r="VQ50" s="46"/>
      <c r="VR50" s="46"/>
      <c r="VS50" s="46"/>
      <c r="VT50" s="46"/>
      <c r="VU50" s="46"/>
      <c r="VV50" s="46"/>
      <c r="VW50" s="46"/>
      <c r="VX50" s="46"/>
      <c r="VY50" s="46"/>
      <c r="VZ50" s="46"/>
      <c r="WA50" s="46"/>
      <c r="WB50" s="46"/>
      <c r="WC50" s="46"/>
      <c r="WD50" s="46"/>
      <c r="WE50" s="46"/>
      <c r="WF50" s="46"/>
      <c r="WG50" s="46"/>
      <c r="WH50" s="46"/>
      <c r="WI50" s="46"/>
      <c r="WJ50" s="46"/>
      <c r="WK50" s="46"/>
      <c r="WL50" s="46"/>
      <c r="WM50" s="46"/>
      <c r="WN50" s="46"/>
      <c r="WO50" s="46"/>
      <c r="WP50" s="46"/>
      <c r="WQ50" s="46"/>
      <c r="WR50" s="46"/>
      <c r="WS50" s="46"/>
      <c r="WT50" s="46"/>
      <c r="WU50" s="46"/>
      <c r="WV50" s="46"/>
      <c r="WW50" s="46"/>
      <c r="WX50" s="46"/>
      <c r="WY50" s="46"/>
      <c r="WZ50" s="46"/>
      <c r="XA50" s="46"/>
      <c r="XB50" s="46"/>
      <c r="XC50" s="46"/>
      <c r="XD50" s="46"/>
      <c r="XE50" s="46"/>
      <c r="XF50" s="46"/>
      <c r="XG50" s="46"/>
      <c r="XH50" s="46"/>
      <c r="XI50" s="46"/>
      <c r="XJ50" s="46"/>
      <c r="XK50" s="46"/>
      <c r="XL50" s="46"/>
      <c r="XM50" s="46"/>
      <c r="XN50" s="46"/>
      <c r="XO50" s="46"/>
      <c r="XP50" s="46"/>
      <c r="XQ50" s="46"/>
      <c r="XR50" s="46"/>
      <c r="XS50" s="46"/>
      <c r="XT50" s="46"/>
      <c r="XU50" s="46"/>
      <c r="XV50" s="46"/>
      <c r="XW50" s="46"/>
      <c r="XX50" s="46"/>
      <c r="XY50" s="46"/>
      <c r="XZ50" s="46"/>
      <c r="YA50" s="46"/>
      <c r="YB50" s="46"/>
      <c r="YC50" s="46"/>
      <c r="YD50" s="46"/>
      <c r="YE50" s="46"/>
      <c r="YF50" s="46"/>
      <c r="YG50" s="46"/>
      <c r="YH50" s="46"/>
      <c r="YI50" s="46"/>
      <c r="YJ50" s="46"/>
      <c r="YK50" s="46"/>
      <c r="YL50" s="46"/>
      <c r="YM50" s="46"/>
      <c r="YN50" s="46"/>
      <c r="YO50" s="46"/>
      <c r="YP50" s="46"/>
      <c r="YQ50" s="46"/>
      <c r="YR50" s="46"/>
      <c r="YS50" s="46"/>
      <c r="YT50" s="46"/>
      <c r="YU50" s="46"/>
      <c r="YV50" s="46"/>
      <c r="YW50" s="46"/>
      <c r="YX50" s="46"/>
      <c r="YY50" s="46"/>
      <c r="YZ50" s="46"/>
      <c r="ZA50" s="46"/>
      <c r="ZB50" s="46"/>
      <c r="ZC50" s="46"/>
      <c r="ZD50" s="46"/>
      <c r="ZE50" s="46"/>
      <c r="ZF50" s="46"/>
      <c r="ZG50" s="46"/>
      <c r="ZH50" s="46"/>
      <c r="ZI50" s="46"/>
      <c r="ZJ50" s="46"/>
      <c r="ZK50" s="46"/>
      <c r="ZL50" s="46"/>
      <c r="ZM50" s="46"/>
      <c r="ZN50" s="46"/>
      <c r="ZO50" s="46"/>
      <c r="ZP50" s="46"/>
      <c r="ZQ50" s="46"/>
      <c r="ZR50" s="46"/>
      <c r="ZS50" s="46"/>
      <c r="ZT50" s="46"/>
      <c r="ZU50" s="46"/>
      <c r="ZV50" s="46"/>
      <c r="ZW50" s="46"/>
      <c r="ZX50" s="46"/>
      <c r="ZY50" s="46"/>
      <c r="ZZ50" s="46"/>
      <c r="AAA50" s="46"/>
      <c r="AAB50" s="46"/>
      <c r="AAC50" s="46"/>
      <c r="AAD50" s="46"/>
      <c r="AAE50" s="46"/>
      <c r="AAF50" s="46"/>
      <c r="AAG50" s="46"/>
      <c r="AAH50" s="46"/>
      <c r="AAI50" s="46"/>
      <c r="AAJ50" s="46"/>
      <c r="AAK50" s="46"/>
      <c r="AAL50" s="46"/>
      <c r="AAM50" s="46"/>
      <c r="AAN50" s="46"/>
      <c r="AAO50" s="46"/>
      <c r="AAP50" s="46"/>
      <c r="AAQ50" s="46"/>
      <c r="AAR50" s="46"/>
      <c r="AAS50" s="46"/>
      <c r="AAT50" s="46"/>
      <c r="AAU50" s="46"/>
      <c r="AAV50" s="46"/>
      <c r="AAW50" s="46"/>
      <c r="AAX50" s="46"/>
      <c r="AAY50" s="46"/>
      <c r="AAZ50" s="46"/>
      <c r="ABA50" s="46"/>
      <c r="ABB50" s="46"/>
      <c r="ABC50" s="46"/>
      <c r="ABD50" s="46"/>
      <c r="ABE50" s="46"/>
      <c r="ABF50" s="46"/>
      <c r="ABG50" s="46"/>
      <c r="ABH50" s="46"/>
      <c r="ABI50" s="46"/>
      <c r="ABJ50" s="46"/>
      <c r="ABK50" s="46"/>
      <c r="ABL50" s="46"/>
      <c r="ABM50" s="46"/>
      <c r="ABN50" s="46"/>
      <c r="ABO50" s="46"/>
      <c r="ABP50" s="46"/>
      <c r="ABQ50" s="46"/>
      <c r="ABR50" s="46"/>
      <c r="ABS50" s="46"/>
      <c r="ABT50" s="46"/>
      <c r="ABU50" s="46"/>
      <c r="ABV50" s="46"/>
      <c r="ABW50" s="46"/>
      <c r="ABX50" s="46"/>
      <c r="ABY50" s="46"/>
      <c r="ABZ50" s="46"/>
      <c r="ACA50" s="46"/>
      <c r="ACB50" s="46"/>
      <c r="ACC50" s="46"/>
      <c r="ACD50" s="46"/>
      <c r="ACE50" s="46"/>
      <c r="ACF50" s="46"/>
      <c r="ACG50" s="46"/>
      <c r="ACH50" s="46"/>
      <c r="ACI50" s="46"/>
      <c r="ACJ50" s="46"/>
      <c r="ACK50" s="46"/>
      <c r="ACL50" s="46"/>
      <c r="ACM50" s="46"/>
      <c r="ACN50" s="46"/>
      <c r="ACO50" s="46"/>
      <c r="ACP50" s="46"/>
      <c r="ACQ50" s="46"/>
      <c r="ACR50" s="46"/>
      <c r="ACS50" s="46"/>
      <c r="ACT50" s="46"/>
      <c r="ACU50" s="46"/>
      <c r="ACV50" s="46"/>
      <c r="ACW50" s="46"/>
      <c r="ACX50" s="46"/>
      <c r="ACY50" s="46"/>
      <c r="ACZ50" s="46"/>
      <c r="ADA50" s="46"/>
      <c r="ADB50" s="46"/>
      <c r="ADC50" s="46"/>
      <c r="ADD50" s="46"/>
      <c r="ADE50" s="46"/>
      <c r="ADF50" s="46"/>
      <c r="ADG50" s="46"/>
      <c r="ADH50" s="46"/>
      <c r="ADI50" s="46"/>
      <c r="ADJ50" s="46"/>
      <c r="ADK50" s="46"/>
      <c r="ADL50" s="46"/>
      <c r="ADM50" s="46"/>
      <c r="ADN50" s="46"/>
      <c r="ADO50" s="46"/>
      <c r="ADP50" s="46"/>
      <c r="ADQ50" s="46"/>
      <c r="ADR50" s="46"/>
      <c r="ADS50" s="46"/>
      <c r="ADT50" s="46"/>
      <c r="ADU50" s="46"/>
      <c r="ADV50" s="46"/>
      <c r="ADW50" s="46"/>
      <c r="ADX50" s="46"/>
      <c r="ADY50" s="46"/>
      <c r="ADZ50" s="46"/>
      <c r="AEA50" s="46"/>
      <c r="AEB50" s="46"/>
      <c r="AEC50" s="46"/>
      <c r="AED50" s="46"/>
      <c r="AEE50" s="46"/>
      <c r="AEF50" s="46"/>
      <c r="AEG50" s="46"/>
      <c r="AEH50" s="46"/>
      <c r="AEI50" s="46"/>
      <c r="AEJ50" s="46"/>
      <c r="AEK50" s="46"/>
      <c r="AEL50" s="46"/>
      <c r="AEM50" s="46"/>
      <c r="AEN50" s="46"/>
      <c r="AEO50" s="46"/>
      <c r="AEP50" s="46"/>
      <c r="AEQ50" s="46"/>
      <c r="AER50" s="46"/>
      <c r="AES50" s="46"/>
      <c r="AET50" s="46"/>
      <c r="AEU50" s="46"/>
      <c r="AEV50" s="46"/>
      <c r="AEW50" s="46"/>
      <c r="AEX50" s="46"/>
      <c r="AEY50" s="46"/>
      <c r="AEZ50" s="46"/>
      <c r="AFA50" s="46"/>
      <c r="AFB50" s="46"/>
      <c r="AFC50" s="46"/>
      <c r="AFD50" s="46"/>
      <c r="AFE50" s="46"/>
      <c r="AFF50" s="46"/>
      <c r="AFG50" s="46"/>
      <c r="AFH50" s="46"/>
      <c r="AFI50" s="46"/>
      <c r="AFJ50" s="46"/>
      <c r="AFK50" s="46"/>
      <c r="AFL50" s="46"/>
      <c r="AFM50" s="46"/>
      <c r="AFN50" s="46"/>
      <c r="AFO50" s="46"/>
      <c r="AFP50" s="46"/>
      <c r="AFQ50" s="46"/>
      <c r="AFR50" s="46"/>
      <c r="AFS50" s="46"/>
      <c r="AFT50" s="46"/>
      <c r="AFU50" s="46"/>
      <c r="AFV50" s="46"/>
      <c r="AFW50" s="46"/>
      <c r="AFX50" s="46"/>
      <c r="AFY50" s="46"/>
      <c r="AFZ50" s="46"/>
      <c r="AGA50" s="46"/>
      <c r="AGB50" s="46"/>
      <c r="AGC50" s="46"/>
      <c r="AGD50" s="46"/>
      <c r="AGE50" s="46"/>
      <c r="AGF50" s="46"/>
      <c r="AGG50" s="46"/>
      <c r="AGH50" s="46"/>
      <c r="AGI50" s="46"/>
      <c r="AGJ50" s="46"/>
      <c r="AGK50" s="46"/>
      <c r="AGL50" s="46"/>
      <c r="AGM50" s="46"/>
      <c r="AGN50" s="46"/>
      <c r="AGO50" s="46"/>
      <c r="AGP50" s="46"/>
      <c r="AGQ50" s="46"/>
      <c r="AGR50" s="46"/>
      <c r="AGS50" s="46"/>
      <c r="AGT50" s="46"/>
      <c r="AGU50" s="46"/>
      <c r="AGV50" s="46"/>
      <c r="AGW50" s="46"/>
      <c r="AGX50" s="46"/>
      <c r="AGY50" s="46"/>
      <c r="AGZ50" s="46"/>
      <c r="AHA50" s="46"/>
      <c r="AHB50" s="46"/>
      <c r="AHC50" s="46"/>
      <c r="AHD50" s="46"/>
      <c r="AHE50" s="46"/>
      <c r="AHF50" s="46"/>
      <c r="AHG50" s="46"/>
      <c r="AHH50" s="46"/>
      <c r="AHI50" s="46"/>
      <c r="AHJ50" s="46"/>
      <c r="AHK50" s="46"/>
      <c r="AHL50" s="46"/>
      <c r="AHM50" s="46"/>
      <c r="AHN50" s="46"/>
      <c r="AHO50" s="46"/>
      <c r="AHP50" s="46"/>
      <c r="AHQ50" s="46"/>
      <c r="AHR50" s="46"/>
      <c r="AHS50" s="46"/>
      <c r="AHT50" s="46"/>
      <c r="AHU50" s="46"/>
      <c r="AHV50" s="46"/>
      <c r="AHW50" s="46"/>
      <c r="AHX50" s="46"/>
      <c r="AHY50" s="46"/>
      <c r="AHZ50" s="46"/>
      <c r="AIA50" s="46"/>
      <c r="AIB50" s="46"/>
      <c r="AIC50" s="46"/>
      <c r="AID50" s="46"/>
      <c r="AIE50" s="46"/>
      <c r="AIF50" s="46"/>
      <c r="AIG50" s="46"/>
      <c r="AIH50" s="46"/>
      <c r="AII50" s="46"/>
      <c r="AIJ50" s="46"/>
      <c r="AIK50" s="46"/>
      <c r="AIL50" s="46"/>
      <c r="AIM50" s="46"/>
      <c r="AIN50" s="46"/>
      <c r="AIO50" s="46"/>
      <c r="AIP50" s="46"/>
      <c r="AIQ50" s="46"/>
      <c r="AIR50" s="46"/>
      <c r="AIS50" s="46"/>
      <c r="AIT50" s="46"/>
      <c r="AIU50" s="46"/>
      <c r="AIV50" s="46"/>
      <c r="AIW50" s="46"/>
      <c r="AIX50" s="46"/>
      <c r="AIY50" s="46"/>
      <c r="AIZ50" s="46"/>
      <c r="AJA50" s="46"/>
      <c r="AJB50" s="46"/>
      <c r="AJC50" s="46"/>
      <c r="AJD50" s="46"/>
      <c r="AJE50" s="46"/>
      <c r="AJF50" s="46"/>
      <c r="AJG50" s="46"/>
      <c r="AJH50" s="46"/>
      <c r="AJI50" s="46"/>
      <c r="AJJ50" s="46"/>
      <c r="AJK50" s="46"/>
      <c r="AJL50" s="46"/>
      <c r="AJM50" s="46"/>
      <c r="AJN50" s="46"/>
      <c r="AJO50" s="46"/>
      <c r="AJP50" s="46"/>
      <c r="AJQ50" s="46"/>
      <c r="AJR50" s="46"/>
      <c r="AJS50" s="46"/>
      <c r="AJT50" s="46"/>
      <c r="AJU50" s="46"/>
      <c r="AJV50" s="46"/>
      <c r="AJW50" s="46"/>
      <c r="AJX50" s="46"/>
      <c r="AJY50" s="46"/>
      <c r="AJZ50" s="46"/>
      <c r="AKA50" s="46"/>
      <c r="AKB50" s="46"/>
      <c r="AKC50" s="46"/>
      <c r="AKD50" s="46"/>
      <c r="AKE50" s="46"/>
      <c r="AKF50" s="46"/>
      <c r="AKG50" s="46"/>
      <c r="AKH50" s="46"/>
      <c r="AKI50" s="46"/>
      <c r="AKJ50" s="46"/>
      <c r="AKK50" s="46"/>
      <c r="AKL50" s="46"/>
      <c r="AKM50" s="46"/>
      <c r="AKN50" s="46"/>
      <c r="AKO50" s="46"/>
      <c r="AKP50" s="46"/>
      <c r="AKQ50" s="46"/>
      <c r="AKR50" s="46"/>
      <c r="AKS50" s="46"/>
      <c r="AKT50" s="46"/>
      <c r="AKU50" s="46"/>
      <c r="AKV50" s="46"/>
      <c r="AKW50" s="46"/>
      <c r="AKX50" s="46"/>
      <c r="AKY50" s="46"/>
      <c r="AKZ50" s="46"/>
      <c r="ALA50" s="46"/>
      <c r="ALB50" s="46"/>
      <c r="ALC50" s="46"/>
      <c r="ALD50" s="46"/>
      <c r="ALE50" s="46"/>
      <c r="ALF50" s="46"/>
      <c r="ALG50" s="46"/>
      <c r="ALH50" s="46"/>
      <c r="ALI50" s="46"/>
      <c r="ALJ50" s="46"/>
      <c r="ALK50" s="46"/>
      <c r="ALL50" s="46"/>
      <c r="ALM50" s="46"/>
      <c r="ALN50" s="46"/>
      <c r="ALO50" s="46"/>
      <c r="ALP50" s="46"/>
      <c r="ALQ50" s="46"/>
      <c r="ALR50" s="46"/>
      <c r="ALS50" s="46"/>
      <c r="ALT50" s="46"/>
      <c r="ALU50" s="46"/>
      <c r="ALV50" s="46"/>
      <c r="ALW50" s="46"/>
      <c r="ALX50" s="46"/>
      <c r="ALY50" s="46"/>
      <c r="ALZ50" s="46"/>
      <c r="AMA50" s="46"/>
      <c r="AMB50" s="46"/>
      <c r="AMC50" s="46"/>
      <c r="AMD50" s="46"/>
      <c r="AME50" s="46"/>
      <c r="AMF50" s="46"/>
      <c r="AMG50" s="46"/>
      <c r="AMH50" s="46"/>
      <c r="AMI50" s="46"/>
      <c r="AMJ50" s="46"/>
      <c r="AMK50" s="46"/>
      <c r="AML50" s="46"/>
      <c r="AMM50" s="46"/>
      <c r="AMN50" s="46"/>
      <c r="AMO50" s="46"/>
      <c r="AMP50" s="46"/>
      <c r="AMQ50" s="46"/>
      <c r="AMR50" s="46"/>
      <c r="AMS50" s="46"/>
      <c r="AMT50" s="46"/>
      <c r="AMU50" s="46"/>
      <c r="AMV50" s="46"/>
      <c r="AMW50" s="46"/>
      <c r="AMX50" s="46"/>
      <c r="AMY50" s="46"/>
      <c r="AMZ50" s="46"/>
      <c r="ANA50" s="46"/>
      <c r="ANB50" s="46"/>
      <c r="ANC50" s="46"/>
      <c r="AND50" s="46"/>
      <c r="ANE50" s="46"/>
      <c r="ANF50" s="46"/>
      <c r="ANG50" s="46"/>
      <c r="ANH50" s="46"/>
      <c r="ANI50" s="46"/>
      <c r="ANJ50" s="46"/>
      <c r="ANK50" s="46"/>
      <c r="ANL50" s="46"/>
      <c r="ANM50" s="46"/>
      <c r="ANN50" s="46"/>
      <c r="ANO50" s="46"/>
      <c r="ANP50" s="46"/>
      <c r="ANQ50" s="46"/>
      <c r="ANR50" s="46"/>
      <c r="ANS50" s="46"/>
      <c r="ANT50" s="46"/>
      <c r="ANU50" s="46"/>
      <c r="ANV50" s="46"/>
      <c r="ANW50" s="46"/>
      <c r="ANX50" s="46"/>
      <c r="ANY50" s="46"/>
      <c r="ANZ50" s="46"/>
      <c r="AOA50" s="46"/>
      <c r="AOB50" s="46"/>
      <c r="AOC50" s="46"/>
      <c r="AOD50" s="46"/>
      <c r="AOE50" s="46"/>
      <c r="AOF50" s="46"/>
      <c r="AOG50" s="46"/>
      <c r="AOH50" s="46"/>
      <c r="AOI50" s="46"/>
      <c r="AOJ50" s="46"/>
      <c r="AOK50" s="46"/>
      <c r="AOL50" s="46"/>
      <c r="AOM50" s="46"/>
      <c r="AON50" s="46"/>
      <c r="AOO50" s="46"/>
      <c r="AOP50" s="46"/>
      <c r="AOQ50" s="46"/>
      <c r="AOR50" s="46"/>
      <c r="AOS50" s="46"/>
      <c r="AOT50" s="46"/>
      <c r="AOU50" s="46"/>
      <c r="AOV50" s="46"/>
      <c r="AOW50" s="46"/>
      <c r="AOX50" s="46"/>
      <c r="AOY50" s="46"/>
      <c r="AOZ50" s="46"/>
      <c r="APA50" s="46"/>
      <c r="APB50" s="46"/>
      <c r="APC50" s="46"/>
      <c r="APD50" s="46"/>
      <c r="APE50" s="46"/>
      <c r="APF50" s="46"/>
      <c r="APG50" s="46"/>
      <c r="APH50" s="46"/>
      <c r="API50" s="46"/>
      <c r="APJ50" s="46"/>
      <c r="APK50" s="46"/>
      <c r="APL50" s="46"/>
      <c r="APM50" s="46"/>
      <c r="APN50" s="46"/>
      <c r="APO50" s="46"/>
      <c r="APP50" s="46"/>
      <c r="APQ50" s="46"/>
      <c r="APR50" s="46"/>
      <c r="APS50" s="46"/>
      <c r="APT50" s="46"/>
      <c r="APU50" s="46"/>
      <c r="APV50" s="46"/>
      <c r="APW50" s="46"/>
      <c r="APX50" s="46"/>
      <c r="APY50" s="46"/>
      <c r="APZ50" s="46"/>
      <c r="AQA50" s="46"/>
      <c r="AQB50" s="46"/>
      <c r="AQC50" s="46"/>
      <c r="AQD50" s="46"/>
      <c r="AQE50" s="46"/>
      <c r="AQF50" s="46"/>
      <c r="AQG50" s="46"/>
      <c r="AQH50" s="46"/>
      <c r="AQI50" s="46"/>
      <c r="AQJ50" s="46"/>
      <c r="AQK50" s="46"/>
      <c r="AQL50" s="46"/>
      <c r="AQM50" s="46"/>
      <c r="AQN50" s="46"/>
      <c r="AQO50" s="46"/>
      <c r="AQP50" s="46"/>
      <c r="AQQ50" s="46"/>
      <c r="AQR50" s="46"/>
      <c r="AQS50" s="46"/>
      <c r="AQT50" s="46"/>
      <c r="AQU50" s="46"/>
      <c r="AQV50" s="46"/>
      <c r="AQW50" s="46"/>
      <c r="AQX50" s="46"/>
      <c r="AQY50" s="46"/>
      <c r="AQZ50" s="46"/>
      <c r="ARA50" s="46"/>
      <c r="ARB50" s="46"/>
      <c r="ARC50" s="46"/>
      <c r="ARD50" s="46"/>
      <c r="ARE50" s="46"/>
      <c r="ARF50" s="46"/>
      <c r="ARG50" s="46"/>
      <c r="ARH50" s="46"/>
      <c r="ARI50" s="46"/>
      <c r="ARJ50" s="46"/>
      <c r="ARK50" s="46"/>
      <c r="ARL50" s="46"/>
      <c r="ARM50" s="46"/>
      <c r="ARN50" s="46"/>
      <c r="ARO50" s="46"/>
      <c r="ARP50" s="46"/>
      <c r="ARQ50" s="46"/>
      <c r="ARR50" s="46"/>
      <c r="ARS50" s="46"/>
      <c r="ART50" s="46"/>
      <c r="ARU50" s="46"/>
      <c r="ARV50" s="46"/>
      <c r="ARW50" s="46"/>
      <c r="ARX50" s="46"/>
      <c r="ARY50" s="46"/>
      <c r="ARZ50" s="46"/>
      <c r="ASA50" s="46"/>
      <c r="ASB50" s="46"/>
      <c r="ASC50" s="46"/>
      <c r="ASD50" s="46"/>
      <c r="ASE50" s="46"/>
      <c r="ASF50" s="46"/>
      <c r="ASG50" s="46"/>
      <c r="ASH50" s="46"/>
      <c r="ASI50" s="46"/>
      <c r="ASJ50" s="46"/>
      <c r="ASK50" s="46"/>
      <c r="ASL50" s="46"/>
      <c r="ASM50" s="46"/>
      <c r="ASN50" s="46"/>
      <c r="ASO50" s="46"/>
      <c r="ASP50" s="46"/>
      <c r="ASQ50" s="46"/>
      <c r="ASR50" s="46"/>
      <c r="ASS50" s="46"/>
      <c r="AST50" s="46"/>
      <c r="ASU50" s="46"/>
      <c r="ASV50" s="46"/>
      <c r="ASW50" s="46"/>
      <c r="ASX50" s="46"/>
      <c r="ASY50" s="46"/>
      <c r="ASZ50" s="46"/>
      <c r="ATA50" s="46"/>
      <c r="ATB50" s="46"/>
      <c r="ATC50" s="46"/>
      <c r="ATD50" s="46"/>
      <c r="ATE50" s="46"/>
      <c r="ATF50" s="46"/>
      <c r="ATG50" s="46"/>
      <c r="ATH50" s="46"/>
      <c r="ATI50" s="46"/>
      <c r="ATJ50" s="46"/>
      <c r="ATK50" s="46"/>
      <c r="ATL50" s="46"/>
      <c r="ATM50" s="46"/>
      <c r="ATN50" s="46"/>
      <c r="ATO50" s="46"/>
      <c r="ATP50" s="46"/>
      <c r="ATQ50" s="46"/>
      <c r="ATR50" s="46"/>
      <c r="ATS50" s="46"/>
      <c r="ATT50" s="46"/>
      <c r="ATU50" s="46"/>
      <c r="ATV50" s="46"/>
      <c r="ATW50" s="46"/>
      <c r="ATX50" s="46"/>
      <c r="ATY50" s="46"/>
      <c r="ATZ50" s="46"/>
      <c r="AUA50" s="46"/>
      <c r="AUB50" s="46"/>
      <c r="AUC50" s="46"/>
      <c r="AUD50" s="46"/>
      <c r="AUE50" s="46"/>
      <c r="AUF50" s="46"/>
      <c r="AUG50" s="46"/>
      <c r="AUH50" s="46"/>
      <c r="AUI50" s="46"/>
      <c r="AUJ50" s="46"/>
      <c r="AUK50" s="46"/>
      <c r="AUL50" s="46"/>
      <c r="AUM50" s="46"/>
      <c r="AUN50" s="46"/>
      <c r="AUO50" s="46"/>
      <c r="AUP50" s="46"/>
      <c r="AUQ50" s="46"/>
      <c r="AUR50" s="46"/>
      <c r="AUS50" s="46"/>
      <c r="AUT50" s="46"/>
      <c r="AUU50" s="46"/>
      <c r="AUV50" s="46"/>
      <c r="AUW50" s="46"/>
      <c r="AUX50" s="46"/>
      <c r="AUY50" s="46"/>
      <c r="AUZ50" s="46"/>
      <c r="AVA50" s="46"/>
      <c r="AVB50" s="46"/>
      <c r="AVC50" s="46"/>
      <c r="AVD50" s="46"/>
      <c r="AVE50" s="46"/>
      <c r="AVF50" s="46"/>
      <c r="AVG50" s="46"/>
      <c r="AVH50" s="46"/>
      <c r="AVI50" s="46"/>
      <c r="AVJ50" s="46"/>
      <c r="AVK50" s="46"/>
      <c r="AVL50" s="46"/>
      <c r="AVM50" s="46"/>
      <c r="AVN50" s="46"/>
      <c r="AVO50" s="46"/>
      <c r="AVP50" s="46"/>
      <c r="AVQ50" s="46"/>
      <c r="AVR50" s="46"/>
      <c r="AVS50" s="46"/>
      <c r="AVT50" s="46"/>
      <c r="AVU50" s="46"/>
      <c r="AVV50" s="46"/>
      <c r="AVW50" s="46"/>
      <c r="AVX50" s="46"/>
      <c r="AVY50" s="46"/>
      <c r="AVZ50" s="46"/>
      <c r="AWA50" s="46"/>
      <c r="AWB50" s="46"/>
      <c r="AWC50" s="46"/>
      <c r="AWD50" s="46"/>
      <c r="AWE50" s="46"/>
      <c r="AWF50" s="46"/>
      <c r="AWG50" s="46"/>
      <c r="AWH50" s="46"/>
      <c r="AWI50" s="46"/>
      <c r="AWJ50" s="46"/>
      <c r="AWK50" s="46"/>
      <c r="AWL50" s="46"/>
      <c r="AWM50" s="46"/>
      <c r="AWN50" s="46"/>
      <c r="AWO50" s="46"/>
      <c r="AWP50" s="46"/>
      <c r="AWQ50" s="46"/>
      <c r="AWR50" s="46"/>
      <c r="AWS50" s="46"/>
      <c r="AWT50" s="46"/>
      <c r="AWU50" s="46"/>
      <c r="AWV50" s="46"/>
      <c r="AWW50" s="46"/>
      <c r="AWX50" s="46"/>
      <c r="AWY50" s="46"/>
      <c r="AWZ50" s="46"/>
      <c r="AXA50" s="46"/>
      <c r="AXB50" s="46"/>
      <c r="AXC50" s="46"/>
      <c r="AXD50" s="46"/>
      <c r="AXE50" s="46"/>
      <c r="AXF50" s="46"/>
      <c r="AXG50" s="46"/>
      <c r="AXH50" s="46"/>
      <c r="AXI50" s="46"/>
      <c r="AXJ50" s="46"/>
      <c r="AXK50" s="46"/>
      <c r="AXL50" s="46"/>
      <c r="AXM50" s="46"/>
      <c r="AXN50" s="46"/>
      <c r="AXO50" s="46"/>
      <c r="AXP50" s="46"/>
      <c r="AXQ50" s="46"/>
      <c r="AXR50" s="46"/>
      <c r="AXS50" s="46"/>
      <c r="AXT50" s="46"/>
      <c r="AXU50" s="46"/>
      <c r="AXV50" s="46"/>
      <c r="AXW50" s="46"/>
      <c r="AXX50" s="46"/>
      <c r="AXY50" s="46"/>
      <c r="AXZ50" s="46"/>
      <c r="AYA50" s="46"/>
      <c r="AYB50" s="46"/>
      <c r="AYC50" s="46"/>
      <c r="AYD50" s="46"/>
      <c r="AYE50" s="46"/>
      <c r="AYF50" s="46"/>
      <c r="AYG50" s="46"/>
      <c r="AYH50" s="46"/>
      <c r="AYI50" s="46"/>
      <c r="AYJ50" s="46"/>
      <c r="AYK50" s="46"/>
      <c r="AYL50" s="46"/>
      <c r="AYM50" s="46"/>
      <c r="AYN50" s="46"/>
      <c r="AYO50" s="46"/>
      <c r="AYP50" s="46"/>
      <c r="AYQ50" s="46"/>
      <c r="AYR50" s="46"/>
      <c r="AYS50" s="46"/>
      <c r="AYT50" s="46"/>
      <c r="AYU50" s="46"/>
      <c r="AYV50" s="46"/>
      <c r="AYW50" s="46"/>
      <c r="AYX50" s="46"/>
      <c r="AYY50" s="46"/>
      <c r="AYZ50" s="46"/>
      <c r="AZA50" s="46"/>
      <c r="AZB50" s="46"/>
      <c r="AZC50" s="46"/>
      <c r="AZD50" s="46"/>
      <c r="AZE50" s="46"/>
      <c r="AZF50" s="46"/>
      <c r="AZG50" s="46"/>
      <c r="AZH50" s="46"/>
      <c r="AZI50" s="46"/>
      <c r="AZJ50" s="46"/>
      <c r="AZK50" s="46"/>
      <c r="AZL50" s="46"/>
      <c r="AZM50" s="46"/>
      <c r="AZN50" s="46"/>
      <c r="AZO50" s="46"/>
      <c r="AZP50" s="46"/>
      <c r="AZQ50" s="46"/>
      <c r="AZR50" s="46"/>
      <c r="AZS50" s="46"/>
      <c r="AZT50" s="46"/>
      <c r="AZU50" s="46"/>
      <c r="AZV50" s="46"/>
      <c r="AZW50" s="46"/>
      <c r="AZX50" s="46"/>
      <c r="AZY50" s="46"/>
      <c r="AZZ50" s="46"/>
      <c r="BAA50" s="46"/>
      <c r="BAB50" s="46"/>
      <c r="BAC50" s="46"/>
      <c r="BAD50" s="46"/>
      <c r="BAE50" s="46"/>
      <c r="BAF50" s="46"/>
      <c r="BAG50" s="46"/>
      <c r="BAH50" s="46"/>
      <c r="BAI50" s="46"/>
      <c r="BAJ50" s="46"/>
      <c r="BAK50" s="46"/>
      <c r="BAL50" s="46"/>
      <c r="BAM50" s="46"/>
      <c r="BAN50" s="46"/>
      <c r="BAO50" s="46"/>
      <c r="BAP50" s="46"/>
      <c r="BAQ50" s="46"/>
      <c r="BAR50" s="46"/>
      <c r="BAS50" s="46"/>
      <c r="BAT50" s="46"/>
      <c r="BAU50" s="46"/>
      <c r="BAV50" s="46"/>
      <c r="BAW50" s="46"/>
      <c r="BAX50" s="46"/>
      <c r="BAY50" s="46"/>
      <c r="BAZ50" s="46"/>
      <c r="BBA50" s="46"/>
      <c r="BBB50" s="46"/>
      <c r="BBC50" s="46"/>
      <c r="BBD50" s="46"/>
      <c r="BBE50" s="46"/>
      <c r="BBF50" s="46"/>
      <c r="BBG50" s="46"/>
      <c r="BBH50" s="46"/>
      <c r="BBI50" s="46"/>
      <c r="BBJ50" s="46"/>
      <c r="BBK50" s="46"/>
      <c r="BBL50" s="46"/>
      <c r="BBM50" s="46"/>
      <c r="BBN50" s="46"/>
      <c r="BBO50" s="46"/>
      <c r="BBP50" s="46"/>
      <c r="BBQ50" s="46"/>
      <c r="BBR50" s="46"/>
      <c r="BBS50" s="46"/>
      <c r="BBT50" s="46"/>
      <c r="BBU50" s="46"/>
      <c r="BBV50" s="46"/>
      <c r="BBW50" s="46"/>
      <c r="BBX50" s="46"/>
      <c r="BBY50" s="46"/>
      <c r="BBZ50" s="46"/>
      <c r="BCA50" s="46"/>
      <c r="BCB50" s="46"/>
      <c r="BCC50" s="46"/>
      <c r="BCD50" s="46"/>
      <c r="BCE50" s="46"/>
      <c r="BCF50" s="46"/>
      <c r="BCG50" s="46"/>
      <c r="BCH50" s="46"/>
      <c r="BCI50" s="46"/>
      <c r="BCJ50" s="46"/>
      <c r="BCK50" s="46"/>
      <c r="BCL50" s="46"/>
      <c r="BCM50" s="46"/>
      <c r="BCN50" s="46"/>
      <c r="BCO50" s="46"/>
      <c r="BCP50" s="46"/>
      <c r="BCQ50" s="46"/>
      <c r="BCR50" s="46"/>
      <c r="BCS50" s="46"/>
      <c r="BCT50" s="46"/>
      <c r="BCU50" s="46"/>
      <c r="BCV50" s="46"/>
      <c r="BCW50" s="46"/>
      <c r="BCX50" s="46"/>
      <c r="BCY50" s="46"/>
      <c r="BCZ50" s="46"/>
      <c r="BDA50" s="46"/>
      <c r="BDB50" s="46"/>
      <c r="BDC50" s="46"/>
      <c r="BDD50" s="46"/>
      <c r="BDE50" s="46"/>
      <c r="BDF50" s="46"/>
      <c r="BDG50" s="46"/>
      <c r="BDH50" s="46"/>
      <c r="BDI50" s="46"/>
      <c r="BDJ50" s="46"/>
      <c r="BDK50" s="46"/>
      <c r="BDL50" s="46"/>
      <c r="BDM50" s="46"/>
      <c r="BDN50" s="46"/>
      <c r="BDO50" s="46"/>
      <c r="BDP50" s="46"/>
      <c r="BDQ50" s="46"/>
      <c r="BDR50" s="46"/>
      <c r="BDS50" s="46"/>
      <c r="BDT50" s="46"/>
      <c r="BDU50" s="46"/>
      <c r="BDV50" s="46"/>
      <c r="BDW50" s="46"/>
      <c r="BDX50" s="46"/>
      <c r="BDY50" s="46"/>
      <c r="BDZ50" s="46"/>
      <c r="BEA50" s="46"/>
      <c r="BEB50" s="46"/>
      <c r="BEC50" s="46"/>
      <c r="BED50" s="46"/>
      <c r="BEE50" s="46"/>
      <c r="BEF50" s="46"/>
      <c r="BEG50" s="46"/>
      <c r="BEH50" s="46"/>
      <c r="BEI50" s="46"/>
      <c r="BEJ50" s="46"/>
      <c r="BEK50" s="46"/>
      <c r="BEL50" s="46"/>
      <c r="BEM50" s="46"/>
      <c r="BEN50" s="46"/>
      <c r="BEO50" s="46"/>
      <c r="BEP50" s="46"/>
      <c r="BEQ50" s="46"/>
      <c r="BER50" s="46"/>
      <c r="BES50" s="46"/>
      <c r="BET50" s="46"/>
      <c r="BEU50" s="46"/>
      <c r="BEV50" s="46"/>
      <c r="BEW50" s="46"/>
      <c r="BEX50" s="46"/>
      <c r="BEY50" s="46"/>
      <c r="BEZ50" s="46"/>
      <c r="BFA50" s="46"/>
      <c r="BFB50" s="46"/>
      <c r="BFC50" s="46"/>
      <c r="BFD50" s="46"/>
      <c r="BFE50" s="46"/>
      <c r="BFF50" s="46"/>
      <c r="BFG50" s="46"/>
      <c r="BFH50" s="46"/>
      <c r="BFI50" s="46"/>
      <c r="BFJ50" s="46"/>
      <c r="BFK50" s="46"/>
      <c r="BFL50" s="46"/>
      <c r="BFM50" s="46"/>
      <c r="BFN50" s="46"/>
      <c r="BFO50" s="46"/>
      <c r="BFP50" s="46"/>
      <c r="BFQ50" s="46"/>
      <c r="BFR50" s="46"/>
      <c r="BFS50" s="46"/>
      <c r="BFT50" s="46"/>
      <c r="BFU50" s="46"/>
      <c r="BFV50" s="46"/>
      <c r="BFW50" s="46"/>
      <c r="BFX50" s="46"/>
      <c r="BFY50" s="46"/>
      <c r="BFZ50" s="46"/>
      <c r="BGA50" s="46"/>
      <c r="BGB50" s="46"/>
      <c r="BGC50" s="46"/>
      <c r="BGD50" s="46"/>
      <c r="BGE50" s="46"/>
      <c r="BGF50" s="46"/>
      <c r="BGG50" s="46"/>
      <c r="BGH50" s="46"/>
      <c r="BGI50" s="46"/>
      <c r="BGJ50" s="46"/>
      <c r="BGK50" s="46"/>
      <c r="BGL50" s="46"/>
      <c r="BGM50" s="46"/>
      <c r="BGN50" s="46"/>
      <c r="BGO50" s="46"/>
      <c r="BGP50" s="46"/>
      <c r="BGQ50" s="46"/>
      <c r="BGR50" s="46"/>
      <c r="BGS50" s="46"/>
      <c r="BGT50" s="46"/>
      <c r="BGU50" s="46"/>
      <c r="BGV50" s="46"/>
      <c r="BGW50" s="46"/>
      <c r="BGX50" s="46"/>
      <c r="BGY50" s="46"/>
      <c r="BGZ50" s="46"/>
      <c r="BHA50" s="46"/>
      <c r="BHB50" s="46"/>
      <c r="BHC50" s="46"/>
      <c r="BHD50" s="46"/>
      <c r="BHE50" s="46"/>
      <c r="BHF50" s="46"/>
      <c r="BHG50" s="46"/>
      <c r="BHH50" s="46"/>
      <c r="BHI50" s="46"/>
      <c r="BHJ50" s="46"/>
      <c r="BHK50" s="46"/>
      <c r="BHL50" s="46"/>
      <c r="BHM50" s="46"/>
      <c r="BHN50" s="46"/>
      <c r="BHO50" s="46"/>
      <c r="BHP50" s="46"/>
      <c r="BHQ50" s="46"/>
      <c r="BHR50" s="46"/>
      <c r="BHS50" s="46"/>
      <c r="BHT50" s="46"/>
      <c r="BHU50" s="46"/>
      <c r="BHV50" s="46"/>
      <c r="BHW50" s="46"/>
      <c r="BHX50" s="46"/>
      <c r="BHY50" s="46"/>
      <c r="BHZ50" s="46"/>
      <c r="BIA50" s="46"/>
      <c r="BIB50" s="46"/>
      <c r="BIC50" s="46"/>
      <c r="BID50" s="46"/>
      <c r="BIE50" s="46"/>
      <c r="BIF50" s="46"/>
      <c r="BIG50" s="46"/>
      <c r="BIH50" s="46"/>
      <c r="BII50" s="46"/>
      <c r="BIJ50" s="46"/>
      <c r="BIK50" s="46"/>
      <c r="BIL50" s="46"/>
      <c r="BIM50" s="46"/>
      <c r="BIN50" s="46"/>
      <c r="BIO50" s="46"/>
      <c r="BIP50" s="46"/>
      <c r="BIQ50" s="46"/>
      <c r="BIR50" s="46"/>
      <c r="BIS50" s="46"/>
      <c r="BIT50" s="46"/>
      <c r="BIU50" s="46"/>
      <c r="BIV50" s="46"/>
      <c r="BIW50" s="46"/>
      <c r="BIX50" s="46"/>
      <c r="BIY50" s="46"/>
      <c r="BIZ50" s="46"/>
      <c r="BJA50" s="46"/>
      <c r="BJB50" s="46"/>
      <c r="BJC50" s="46"/>
      <c r="BJD50" s="46"/>
      <c r="BJE50" s="46"/>
      <c r="BJF50" s="46"/>
      <c r="BJG50" s="46"/>
      <c r="BJH50" s="46"/>
      <c r="BJI50" s="46"/>
      <c r="BJJ50" s="46"/>
      <c r="BJK50" s="46"/>
      <c r="BJL50" s="46"/>
      <c r="BJM50" s="46"/>
      <c r="BJN50" s="46"/>
      <c r="BJO50" s="46"/>
      <c r="BJP50" s="46"/>
      <c r="BJQ50" s="46"/>
      <c r="BJR50" s="46"/>
      <c r="BJS50" s="46"/>
      <c r="BJT50" s="46"/>
      <c r="BJU50" s="46"/>
      <c r="BJV50" s="46"/>
      <c r="BJW50" s="46"/>
      <c r="BJX50" s="46"/>
      <c r="BJY50" s="46"/>
      <c r="BJZ50" s="46"/>
      <c r="BKA50" s="46"/>
      <c r="BKB50" s="46"/>
      <c r="BKC50" s="46"/>
      <c r="BKD50" s="46"/>
      <c r="BKE50" s="46"/>
      <c r="BKF50" s="46"/>
      <c r="BKG50" s="46"/>
      <c r="BKH50" s="46"/>
      <c r="BKI50" s="46"/>
      <c r="BKJ50" s="46"/>
      <c r="BKK50" s="46"/>
      <c r="BKL50" s="46"/>
      <c r="BKM50" s="46"/>
      <c r="BKN50" s="46"/>
      <c r="BKO50" s="46"/>
      <c r="BKP50" s="46"/>
      <c r="BKQ50" s="46"/>
      <c r="BKR50" s="46"/>
      <c r="BKS50" s="46"/>
      <c r="BKT50" s="46"/>
      <c r="BKU50" s="46"/>
      <c r="BKV50" s="46"/>
      <c r="BKW50" s="46"/>
      <c r="BKX50" s="46"/>
      <c r="BKY50" s="46"/>
      <c r="BKZ50" s="46"/>
      <c r="BLA50" s="46"/>
      <c r="BLB50" s="46"/>
      <c r="BLC50" s="46"/>
      <c r="BLD50" s="46"/>
      <c r="BLE50" s="46"/>
      <c r="BLF50" s="46"/>
      <c r="BLG50" s="46"/>
      <c r="BLH50" s="46"/>
      <c r="BLI50" s="46"/>
      <c r="BLJ50" s="46"/>
      <c r="BLK50" s="46"/>
      <c r="BLL50" s="46"/>
      <c r="BLM50" s="46"/>
      <c r="BLN50" s="46"/>
      <c r="BLO50" s="46"/>
      <c r="BLP50" s="46"/>
      <c r="BLQ50" s="46"/>
      <c r="BLR50" s="46"/>
      <c r="BLS50" s="46"/>
      <c r="BLT50" s="46"/>
      <c r="BLU50" s="46"/>
      <c r="BLV50" s="46"/>
      <c r="BLW50" s="46"/>
      <c r="BLX50" s="46"/>
      <c r="BLY50" s="46"/>
      <c r="BLZ50" s="46"/>
      <c r="BMA50" s="46"/>
      <c r="BMB50" s="46"/>
      <c r="BMC50" s="46"/>
      <c r="BMD50" s="46"/>
      <c r="BME50" s="46"/>
      <c r="BMF50" s="46"/>
      <c r="BMG50" s="46"/>
      <c r="BMH50" s="46"/>
      <c r="BMI50" s="46"/>
      <c r="BMJ50" s="46"/>
      <c r="BMK50" s="46"/>
      <c r="BML50" s="46"/>
      <c r="BMM50" s="46"/>
      <c r="BMN50" s="46"/>
      <c r="BMO50" s="46"/>
      <c r="BMP50" s="46"/>
      <c r="BMQ50" s="46"/>
      <c r="BMR50" s="46"/>
      <c r="BMS50" s="46"/>
      <c r="BMT50" s="46"/>
      <c r="BMU50" s="46"/>
      <c r="BMV50" s="46"/>
      <c r="BMW50" s="46"/>
      <c r="BMX50" s="46"/>
      <c r="BMY50" s="46"/>
      <c r="BMZ50" s="46"/>
      <c r="BNA50" s="46"/>
      <c r="BNB50" s="46"/>
      <c r="BNC50" s="46"/>
      <c r="BND50" s="46"/>
      <c r="BNE50" s="46"/>
      <c r="BNF50" s="46"/>
      <c r="BNG50" s="46"/>
      <c r="BNH50" s="46"/>
      <c r="BNI50" s="46"/>
      <c r="BNJ50" s="46"/>
      <c r="BNK50" s="46"/>
      <c r="BNL50" s="46"/>
      <c r="BNM50" s="46"/>
      <c r="BNN50" s="46"/>
      <c r="BNO50" s="46"/>
      <c r="BNP50" s="46"/>
      <c r="BNQ50" s="46"/>
      <c r="BNR50" s="46"/>
      <c r="BNS50" s="46"/>
      <c r="BNT50" s="46"/>
      <c r="BNU50" s="46"/>
      <c r="BNV50" s="46"/>
      <c r="BNW50" s="46"/>
      <c r="BNX50" s="46"/>
      <c r="BNY50" s="46"/>
      <c r="BNZ50" s="46"/>
      <c r="BOA50" s="46"/>
      <c r="BOB50" s="46"/>
      <c r="BOC50" s="46"/>
      <c r="BOD50" s="46"/>
      <c r="BOE50" s="46"/>
      <c r="BOF50" s="46"/>
      <c r="BOG50" s="46"/>
      <c r="BOH50" s="46"/>
      <c r="BOI50" s="46"/>
      <c r="BOJ50" s="46"/>
      <c r="BOK50" s="46"/>
      <c r="BOL50" s="46"/>
      <c r="BOM50" s="46"/>
      <c r="BON50" s="46"/>
      <c r="BOO50" s="46"/>
      <c r="BOP50" s="46"/>
      <c r="BOQ50" s="46"/>
      <c r="BOR50" s="46"/>
      <c r="BOS50" s="46"/>
      <c r="BOT50" s="46"/>
      <c r="BOU50" s="46"/>
      <c r="BOV50" s="46"/>
      <c r="BOW50" s="46"/>
      <c r="BOX50" s="46"/>
      <c r="BOY50" s="46"/>
      <c r="BOZ50" s="46"/>
      <c r="BPA50" s="46"/>
      <c r="BPB50" s="46"/>
      <c r="BPC50" s="46"/>
      <c r="BPD50" s="46"/>
      <c r="BPE50" s="46"/>
      <c r="BPF50" s="46"/>
      <c r="BPG50" s="46"/>
      <c r="BPH50" s="46"/>
      <c r="BPI50" s="46"/>
      <c r="BPJ50" s="46"/>
      <c r="BPK50" s="46"/>
      <c r="BPL50" s="46"/>
      <c r="BPM50" s="46"/>
      <c r="BPN50" s="46"/>
      <c r="BPO50" s="46"/>
      <c r="BPP50" s="46"/>
      <c r="BPQ50" s="46"/>
      <c r="BPR50" s="46"/>
      <c r="BPS50" s="46"/>
      <c r="BPT50" s="46"/>
      <c r="BPU50" s="46"/>
      <c r="BPV50" s="46"/>
      <c r="BPW50" s="46"/>
      <c r="BPX50" s="46"/>
      <c r="BPY50" s="46"/>
      <c r="BPZ50" s="46"/>
      <c r="BQA50" s="46"/>
      <c r="BQB50" s="46"/>
      <c r="BQC50" s="46"/>
      <c r="BQD50" s="46"/>
      <c r="BQE50" s="46"/>
      <c r="BQF50" s="46"/>
      <c r="BQG50" s="46"/>
      <c r="BQH50" s="46"/>
      <c r="BQI50" s="46"/>
      <c r="BQJ50" s="46"/>
      <c r="BQK50" s="46"/>
      <c r="BQL50" s="46"/>
      <c r="BQM50" s="46"/>
      <c r="BQN50" s="46"/>
      <c r="BQO50" s="46"/>
      <c r="BQP50" s="46"/>
      <c r="BQQ50" s="46"/>
      <c r="BQR50" s="46"/>
      <c r="BQS50" s="46"/>
      <c r="BQT50" s="46"/>
      <c r="BQU50" s="46"/>
      <c r="BQV50" s="46"/>
      <c r="BQW50" s="46"/>
      <c r="BQX50" s="46"/>
      <c r="BQY50" s="46"/>
      <c r="BQZ50" s="46"/>
      <c r="BRA50" s="46"/>
      <c r="BRB50" s="46"/>
      <c r="BRC50" s="46"/>
      <c r="BRD50" s="46"/>
      <c r="BRE50" s="46"/>
      <c r="BRF50" s="46"/>
      <c r="BRG50" s="46"/>
      <c r="BRH50" s="46"/>
      <c r="BRI50" s="46"/>
      <c r="BRJ50" s="46"/>
      <c r="BRK50" s="46"/>
      <c r="BRL50" s="46"/>
      <c r="BRM50" s="46"/>
      <c r="BRN50" s="46"/>
      <c r="BRO50" s="46"/>
      <c r="BRP50" s="46"/>
      <c r="BRQ50" s="46"/>
      <c r="BRR50" s="46"/>
      <c r="BRS50" s="46"/>
      <c r="BRT50" s="46"/>
      <c r="BRU50" s="46"/>
      <c r="BRV50" s="46"/>
      <c r="BRW50" s="46"/>
      <c r="BRX50" s="46"/>
      <c r="BRY50" s="46"/>
      <c r="BRZ50" s="46"/>
      <c r="BSA50" s="46"/>
      <c r="BSB50" s="46"/>
      <c r="BSC50" s="46"/>
      <c r="BSD50" s="46"/>
      <c r="BSE50" s="46"/>
      <c r="BSF50" s="46"/>
      <c r="BSG50" s="46"/>
      <c r="BSH50" s="46"/>
      <c r="BSI50" s="46"/>
      <c r="BSJ50" s="46"/>
      <c r="BSK50" s="46"/>
      <c r="BSL50" s="46"/>
      <c r="BSM50" s="46"/>
      <c r="BSN50" s="46"/>
      <c r="BSO50" s="46"/>
      <c r="BSP50" s="46"/>
      <c r="BSQ50" s="46"/>
      <c r="BSR50" s="46"/>
      <c r="BSS50" s="46"/>
      <c r="BST50" s="46"/>
      <c r="BSU50" s="46"/>
      <c r="BSV50" s="46"/>
      <c r="BSW50" s="46"/>
      <c r="BSX50" s="46"/>
      <c r="BSY50" s="46"/>
      <c r="BSZ50" s="46"/>
      <c r="BTA50" s="46"/>
      <c r="BTB50" s="46"/>
      <c r="BTC50" s="46"/>
      <c r="BTD50" s="46"/>
      <c r="BTE50" s="46"/>
      <c r="BTF50" s="46"/>
      <c r="BTG50" s="46"/>
      <c r="BTH50" s="46"/>
      <c r="BTI50" s="46"/>
      <c r="BTJ50" s="46"/>
      <c r="BTK50" s="46"/>
      <c r="BTL50" s="46"/>
      <c r="BTM50" s="46"/>
      <c r="BTN50" s="46"/>
      <c r="BTO50" s="46"/>
      <c r="BTP50" s="46"/>
      <c r="BTQ50" s="46"/>
      <c r="BTR50" s="46"/>
      <c r="BTS50" s="46"/>
      <c r="BTT50" s="46"/>
      <c r="BTU50" s="46"/>
      <c r="BTV50" s="46"/>
      <c r="BTW50" s="46"/>
      <c r="BTX50" s="46"/>
      <c r="BTY50" s="46"/>
      <c r="BTZ50" s="46"/>
      <c r="BUA50" s="46"/>
      <c r="BUB50" s="46"/>
      <c r="BUC50" s="46"/>
      <c r="BUD50" s="46"/>
      <c r="BUE50" s="46"/>
      <c r="BUF50" s="46"/>
      <c r="BUG50" s="46"/>
      <c r="BUH50" s="46"/>
      <c r="BUI50" s="46"/>
      <c r="BUJ50" s="46"/>
      <c r="BUK50" s="46"/>
      <c r="BUL50" s="46"/>
      <c r="BUM50" s="46"/>
      <c r="BUN50" s="46"/>
      <c r="BUO50" s="46"/>
      <c r="BUP50" s="46"/>
      <c r="BUQ50" s="46"/>
      <c r="BUR50" s="46"/>
      <c r="BUS50" s="46"/>
      <c r="BUT50" s="46"/>
      <c r="BUU50" s="46"/>
      <c r="BUV50" s="46"/>
      <c r="BUW50" s="46"/>
      <c r="BUX50" s="46"/>
      <c r="BUY50" s="46"/>
      <c r="BUZ50" s="46"/>
      <c r="BVA50" s="46"/>
      <c r="BVB50" s="46"/>
      <c r="BVC50" s="46"/>
      <c r="BVD50" s="46"/>
      <c r="BVE50" s="46"/>
      <c r="BVF50" s="46"/>
      <c r="BVG50" s="46"/>
      <c r="BVH50" s="46"/>
      <c r="BVI50" s="46"/>
      <c r="BVJ50" s="46"/>
      <c r="BVK50" s="46"/>
      <c r="BVL50" s="46"/>
      <c r="BVM50" s="46"/>
      <c r="BVN50" s="46"/>
      <c r="BVO50" s="46"/>
      <c r="BVP50" s="46"/>
      <c r="BVQ50" s="46"/>
      <c r="BVR50" s="46"/>
      <c r="BVS50" s="46"/>
      <c r="BVT50" s="46"/>
      <c r="BVU50" s="46"/>
      <c r="BVV50" s="46"/>
      <c r="BVW50" s="46"/>
      <c r="BVX50" s="46"/>
      <c r="BVY50" s="46"/>
      <c r="BVZ50" s="46"/>
      <c r="BWA50" s="46"/>
      <c r="BWB50" s="46"/>
      <c r="BWC50" s="46"/>
      <c r="BWD50" s="46"/>
      <c r="BWE50" s="46"/>
      <c r="BWF50" s="46"/>
      <c r="BWG50" s="46"/>
      <c r="BWH50" s="46"/>
      <c r="BWI50" s="46"/>
      <c r="BWJ50" s="46"/>
      <c r="BWK50" s="46"/>
      <c r="BWL50" s="46"/>
      <c r="BWM50" s="46"/>
      <c r="BWN50" s="46"/>
      <c r="BWO50" s="46"/>
      <c r="BWP50" s="46"/>
      <c r="BWQ50" s="46"/>
      <c r="BWR50" s="46"/>
      <c r="BWS50" s="46"/>
      <c r="BWT50" s="46"/>
      <c r="BWU50" s="46"/>
      <c r="BWV50" s="46"/>
      <c r="BWW50" s="46"/>
      <c r="BWX50" s="46"/>
      <c r="BWY50" s="46"/>
      <c r="BWZ50" s="46"/>
      <c r="BXA50" s="46"/>
      <c r="BXB50" s="46"/>
      <c r="BXC50" s="46"/>
      <c r="BXD50" s="46"/>
      <c r="BXE50" s="46"/>
      <c r="BXF50" s="46"/>
      <c r="BXG50" s="46"/>
      <c r="BXH50" s="46"/>
      <c r="BXI50" s="46"/>
      <c r="BXJ50" s="46"/>
      <c r="BXK50" s="46"/>
      <c r="BXL50" s="46"/>
      <c r="BXM50" s="46"/>
      <c r="BXN50" s="46"/>
      <c r="BXO50" s="46"/>
      <c r="BXP50" s="46"/>
      <c r="BXQ50" s="46"/>
      <c r="BXR50" s="46"/>
      <c r="BXS50" s="46"/>
      <c r="BXT50" s="46"/>
      <c r="BXU50" s="46"/>
      <c r="BXV50" s="46"/>
      <c r="BXW50" s="46"/>
      <c r="BXX50" s="46"/>
      <c r="BXY50" s="46"/>
      <c r="BXZ50" s="46"/>
      <c r="BYA50" s="46"/>
      <c r="BYB50" s="46"/>
      <c r="BYC50" s="46"/>
      <c r="BYD50" s="46"/>
      <c r="BYE50" s="46"/>
      <c r="BYF50" s="46"/>
      <c r="BYG50" s="46"/>
      <c r="BYH50" s="46"/>
      <c r="BYI50" s="46"/>
      <c r="BYJ50" s="46"/>
      <c r="BYK50" s="46"/>
      <c r="BYL50" s="46"/>
      <c r="BYM50" s="46"/>
      <c r="BYN50" s="46"/>
      <c r="BYO50" s="46"/>
      <c r="BYP50" s="46"/>
      <c r="BYQ50" s="46"/>
      <c r="BYR50" s="46"/>
      <c r="BYS50" s="46"/>
      <c r="BYT50" s="46"/>
      <c r="BYU50" s="46"/>
      <c r="BYV50" s="46"/>
      <c r="BYW50" s="46"/>
      <c r="BYX50" s="46"/>
      <c r="BYY50" s="46"/>
      <c r="BYZ50" s="46"/>
      <c r="BZA50" s="46"/>
      <c r="BZB50" s="46"/>
      <c r="BZC50" s="46"/>
      <c r="BZD50" s="46"/>
      <c r="BZE50" s="46"/>
      <c r="BZF50" s="46"/>
      <c r="BZG50" s="46"/>
      <c r="BZH50" s="46"/>
      <c r="BZI50" s="46"/>
      <c r="BZJ50" s="46"/>
      <c r="BZK50" s="46"/>
      <c r="BZL50" s="46"/>
      <c r="BZM50" s="46"/>
      <c r="BZN50" s="46"/>
      <c r="BZO50" s="46"/>
      <c r="BZP50" s="46"/>
      <c r="BZQ50" s="46"/>
      <c r="BZR50" s="46"/>
      <c r="BZS50" s="46"/>
      <c r="BZT50" s="46"/>
      <c r="BZU50" s="46"/>
      <c r="BZV50" s="46"/>
      <c r="BZW50" s="46"/>
      <c r="BZX50" s="46"/>
      <c r="BZY50" s="46"/>
      <c r="BZZ50" s="46"/>
      <c r="CAA50" s="46"/>
      <c r="CAB50" s="46"/>
      <c r="CAC50" s="46"/>
      <c r="CAD50" s="46"/>
      <c r="CAE50" s="46"/>
      <c r="CAF50" s="46"/>
      <c r="CAG50" s="46"/>
      <c r="CAH50" s="46"/>
      <c r="CAI50" s="46"/>
      <c r="CAJ50" s="46"/>
      <c r="CAK50" s="46"/>
      <c r="CAL50" s="46"/>
      <c r="CAM50" s="46"/>
      <c r="CAN50" s="46"/>
      <c r="CAO50" s="46"/>
      <c r="CAP50" s="46"/>
      <c r="CAQ50" s="46"/>
      <c r="CAR50" s="46"/>
      <c r="CAS50" s="46"/>
      <c r="CAT50" s="46"/>
      <c r="CAU50" s="46"/>
      <c r="CAV50" s="46"/>
      <c r="CAW50" s="46"/>
      <c r="CAX50" s="46"/>
      <c r="CAY50" s="46"/>
      <c r="CAZ50" s="46"/>
      <c r="CBA50" s="46"/>
      <c r="CBB50" s="46"/>
      <c r="CBC50" s="46"/>
      <c r="CBD50" s="46"/>
      <c r="CBE50" s="46"/>
      <c r="CBF50" s="46"/>
      <c r="CBG50" s="46"/>
      <c r="CBH50" s="46"/>
      <c r="CBI50" s="46"/>
      <c r="CBJ50" s="46"/>
      <c r="CBK50" s="46"/>
      <c r="CBL50" s="46"/>
      <c r="CBM50" s="46"/>
      <c r="CBN50" s="46"/>
      <c r="CBO50" s="46"/>
      <c r="CBP50" s="46"/>
      <c r="CBQ50" s="46"/>
      <c r="CBR50" s="46"/>
      <c r="CBS50" s="46"/>
      <c r="CBT50" s="46"/>
      <c r="CBU50" s="46"/>
      <c r="CBV50" s="46"/>
      <c r="CBW50" s="46"/>
      <c r="CBX50" s="46"/>
      <c r="CBY50" s="46"/>
      <c r="CBZ50" s="46"/>
      <c r="CCA50" s="46"/>
      <c r="CCB50" s="46"/>
      <c r="CCC50" s="46"/>
      <c r="CCD50" s="46"/>
      <c r="CCE50" s="46"/>
      <c r="CCF50" s="46"/>
      <c r="CCG50" s="46"/>
      <c r="CCH50" s="46"/>
      <c r="CCI50" s="46"/>
      <c r="CCJ50" s="46"/>
      <c r="CCK50" s="46"/>
      <c r="CCL50" s="46"/>
      <c r="CCM50" s="46"/>
      <c r="CCN50" s="46"/>
      <c r="CCO50" s="46"/>
      <c r="CCP50" s="46"/>
      <c r="CCQ50" s="46"/>
      <c r="CCR50" s="46"/>
      <c r="CCS50" s="46"/>
      <c r="CCT50" s="46"/>
      <c r="CCU50" s="46"/>
      <c r="CCV50" s="46"/>
      <c r="CCW50" s="46"/>
      <c r="CCX50" s="46"/>
      <c r="CCY50" s="46"/>
      <c r="CCZ50" s="46"/>
      <c r="CDA50" s="46"/>
      <c r="CDB50" s="46"/>
      <c r="CDC50" s="46"/>
      <c r="CDD50" s="46"/>
      <c r="CDE50" s="46"/>
      <c r="CDF50" s="46"/>
      <c r="CDG50" s="46"/>
      <c r="CDH50" s="46"/>
      <c r="CDI50" s="46"/>
      <c r="CDJ50" s="46"/>
      <c r="CDK50" s="46"/>
      <c r="CDL50" s="46"/>
      <c r="CDM50" s="46"/>
      <c r="CDN50" s="46"/>
      <c r="CDO50" s="46"/>
      <c r="CDP50" s="46"/>
      <c r="CDQ50" s="46"/>
      <c r="CDR50" s="46"/>
      <c r="CDS50" s="46"/>
      <c r="CDT50" s="46"/>
      <c r="CDU50" s="46"/>
      <c r="CDV50" s="46"/>
      <c r="CDW50" s="46"/>
      <c r="CDX50" s="46"/>
      <c r="CDY50" s="46"/>
      <c r="CDZ50" s="46"/>
      <c r="CEA50" s="46"/>
      <c r="CEB50" s="46"/>
      <c r="CEC50" s="46"/>
      <c r="CED50" s="46"/>
      <c r="CEE50" s="46"/>
      <c r="CEF50" s="46"/>
      <c r="CEG50" s="46"/>
      <c r="CEH50" s="46"/>
      <c r="CEI50" s="46"/>
      <c r="CEJ50" s="46"/>
      <c r="CEK50" s="46"/>
      <c r="CEL50" s="46"/>
      <c r="CEM50" s="46"/>
      <c r="CEN50" s="46"/>
      <c r="CEO50" s="46"/>
      <c r="CEP50" s="46"/>
      <c r="CEQ50" s="46"/>
      <c r="CER50" s="46"/>
      <c r="CES50" s="46"/>
      <c r="CET50" s="46"/>
      <c r="CEU50" s="46"/>
      <c r="CEV50" s="46"/>
      <c r="CEW50" s="46"/>
      <c r="CEX50" s="46"/>
      <c r="CEY50" s="46"/>
      <c r="CEZ50" s="46"/>
      <c r="CFA50" s="46"/>
      <c r="CFB50" s="46"/>
      <c r="CFC50" s="46"/>
      <c r="CFD50" s="46"/>
      <c r="CFE50" s="46"/>
      <c r="CFF50" s="46"/>
      <c r="CFG50" s="46"/>
      <c r="CFH50" s="46"/>
      <c r="CFI50" s="46"/>
      <c r="CFJ50" s="46"/>
      <c r="CFK50" s="46"/>
      <c r="CFL50" s="46"/>
      <c r="CFM50" s="46"/>
      <c r="CFN50" s="46"/>
      <c r="CFO50" s="46"/>
      <c r="CFP50" s="46"/>
      <c r="CFQ50" s="46"/>
      <c r="CFR50" s="46"/>
      <c r="CFS50" s="46"/>
      <c r="CFT50" s="46"/>
      <c r="CFU50" s="46"/>
      <c r="CFV50" s="46"/>
      <c r="CFW50" s="46"/>
      <c r="CFX50" s="46"/>
      <c r="CFY50" s="46"/>
      <c r="CFZ50" s="46"/>
      <c r="CGA50" s="46"/>
      <c r="CGB50" s="46"/>
      <c r="CGC50" s="46"/>
      <c r="CGD50" s="46"/>
      <c r="CGE50" s="46"/>
      <c r="CGF50" s="46"/>
      <c r="CGG50" s="46"/>
      <c r="CGH50" s="46"/>
      <c r="CGI50" s="46"/>
      <c r="CGJ50" s="46"/>
      <c r="CGK50" s="46"/>
      <c r="CGL50" s="46"/>
      <c r="CGM50" s="46"/>
      <c r="CGN50" s="46"/>
      <c r="CGO50" s="46"/>
      <c r="CGP50" s="46"/>
      <c r="CGQ50" s="46"/>
      <c r="CGR50" s="46"/>
      <c r="CGS50" s="46"/>
      <c r="CGT50" s="46"/>
      <c r="CGU50" s="46"/>
      <c r="CGV50" s="46"/>
      <c r="CGW50" s="46"/>
      <c r="CGX50" s="46"/>
      <c r="CGY50" s="46"/>
      <c r="CGZ50" s="46"/>
      <c r="CHA50" s="46"/>
      <c r="CHB50" s="46"/>
      <c r="CHC50" s="46"/>
      <c r="CHD50" s="46"/>
      <c r="CHE50" s="46"/>
    </row>
    <row r="51" spans="1:2241" s="47" customFormat="1" x14ac:dyDescent="0.25">
      <c r="A51" s="42" t="s">
        <v>70</v>
      </c>
      <c r="B51" s="103"/>
      <c r="C51" s="103"/>
      <c r="D51" s="103"/>
      <c r="E51" s="103"/>
      <c r="F51" s="42"/>
      <c r="G51" s="102"/>
      <c r="H51" s="42"/>
      <c r="I51" s="167">
        <f>SUM(I50:I50)</f>
        <v>1196522.23</v>
      </c>
      <c r="J51" s="167"/>
      <c r="K51" s="110"/>
      <c r="L51" s="167">
        <f>SUM(L50:L50)</f>
        <v>0</v>
      </c>
      <c r="M51" s="42"/>
      <c r="N51" s="108"/>
      <c r="O51" s="102"/>
      <c r="P51" s="42"/>
      <c r="Q51" s="42"/>
      <c r="R51" s="42"/>
      <c r="S51" s="42"/>
      <c r="T51" s="42"/>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8"/>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46"/>
      <c r="EP51" s="46"/>
      <c r="EQ51" s="46"/>
      <c r="ER51" s="46"/>
      <c r="ES51" s="46"/>
      <c r="ET51" s="46"/>
      <c r="EU51" s="46"/>
      <c r="EV51" s="46"/>
      <c r="EW51" s="46"/>
      <c r="EX51" s="46"/>
      <c r="EY51" s="46"/>
      <c r="EZ51" s="46"/>
      <c r="FA51" s="46"/>
      <c r="FB51" s="46"/>
      <c r="FC51" s="46"/>
      <c r="FD51" s="46"/>
      <c r="FE51" s="46"/>
      <c r="FF51" s="46"/>
      <c r="FG51" s="46"/>
      <c r="FH51" s="46"/>
      <c r="FI51" s="46"/>
      <c r="FJ51" s="46"/>
      <c r="FK51" s="46"/>
      <c r="FL51" s="46"/>
      <c r="FM51" s="46"/>
      <c r="FN51" s="46"/>
      <c r="FO51" s="46"/>
      <c r="FP51" s="46"/>
      <c r="FQ51" s="46"/>
      <c r="FR51" s="46"/>
      <c r="FS51" s="46"/>
      <c r="FT51" s="46"/>
      <c r="FU51" s="46"/>
      <c r="FV51" s="46"/>
      <c r="FW51" s="46"/>
      <c r="FX51" s="46"/>
      <c r="FY51" s="46"/>
      <c r="FZ51" s="46"/>
      <c r="GA51" s="46"/>
      <c r="GB51" s="46"/>
      <c r="GC51" s="46"/>
      <c r="GD51" s="46"/>
      <c r="GE51" s="46"/>
      <c r="GF51" s="46"/>
      <c r="GG51" s="46"/>
      <c r="GH51" s="46"/>
      <c r="GI51" s="46"/>
      <c r="GJ51" s="46"/>
      <c r="GK51" s="46"/>
      <c r="GL51" s="46"/>
      <c r="GM51" s="46"/>
      <c r="GN51" s="46"/>
      <c r="GO51" s="46"/>
      <c r="GP51" s="46"/>
      <c r="GQ51" s="46"/>
      <c r="GR51" s="46"/>
      <c r="GS51" s="46"/>
      <c r="GT51" s="46"/>
      <c r="GU51" s="46"/>
      <c r="GV51" s="46"/>
      <c r="GW51" s="46"/>
      <c r="GX51" s="46"/>
      <c r="GY51" s="46"/>
      <c r="GZ51" s="46"/>
      <c r="HA51" s="46"/>
      <c r="HB51" s="46"/>
      <c r="HC51" s="46"/>
      <c r="HD51" s="46"/>
      <c r="HE51" s="46"/>
      <c r="HF51" s="46"/>
      <c r="HG51" s="46"/>
      <c r="HH51" s="46"/>
      <c r="HI51" s="46"/>
      <c r="HJ51" s="46"/>
      <c r="HK51" s="46"/>
      <c r="HL51" s="46"/>
      <c r="HM51" s="46"/>
      <c r="HN51" s="46"/>
      <c r="HO51" s="46"/>
      <c r="HP51" s="46"/>
      <c r="HQ51" s="46"/>
      <c r="HR51" s="46"/>
      <c r="HS51" s="46"/>
      <c r="HT51" s="46"/>
      <c r="HU51" s="46"/>
      <c r="HV51" s="46"/>
      <c r="HW51" s="46"/>
      <c r="HX51" s="46"/>
      <c r="HY51" s="46"/>
      <c r="HZ51" s="46"/>
      <c r="IA51" s="46"/>
      <c r="IB51" s="46"/>
      <c r="IC51" s="46"/>
      <c r="ID51" s="46"/>
      <c r="IE51" s="46"/>
      <c r="IF51" s="46"/>
      <c r="IG51" s="46"/>
      <c r="IH51" s="46"/>
      <c r="II51" s="46"/>
      <c r="IJ51" s="46"/>
      <c r="IK51" s="46"/>
      <c r="IL51" s="46"/>
      <c r="IM51" s="46"/>
      <c r="IN51" s="46"/>
      <c r="IO51" s="46"/>
      <c r="IP51" s="46"/>
      <c r="IQ51" s="46"/>
      <c r="IR51" s="46"/>
      <c r="IS51" s="46"/>
      <c r="IT51" s="46"/>
      <c r="IU51" s="46"/>
      <c r="IV51" s="46"/>
      <c r="IW51" s="46"/>
      <c r="IX51" s="46"/>
      <c r="IY51" s="46"/>
      <c r="IZ51" s="46"/>
      <c r="JA51" s="46"/>
      <c r="JB51" s="46"/>
      <c r="JC51" s="46"/>
      <c r="JD51" s="46"/>
      <c r="JE51" s="46"/>
      <c r="JF51" s="46"/>
      <c r="JG51" s="46"/>
      <c r="JH51" s="46"/>
      <c r="JI51" s="46"/>
      <c r="JJ51" s="46"/>
      <c r="JK51" s="46"/>
      <c r="JL51" s="46"/>
      <c r="JM51" s="46"/>
      <c r="JN51" s="46"/>
      <c r="JO51" s="46"/>
      <c r="JP51" s="46"/>
      <c r="JQ51" s="46"/>
      <c r="JR51" s="46"/>
      <c r="JS51" s="46"/>
      <c r="JT51" s="46"/>
      <c r="JU51" s="46"/>
      <c r="JV51" s="46"/>
      <c r="JW51" s="46"/>
      <c r="JX51" s="46"/>
      <c r="JY51" s="46"/>
      <c r="JZ51" s="46"/>
      <c r="KA51" s="46"/>
      <c r="KB51" s="46"/>
      <c r="KC51" s="46"/>
      <c r="KD51" s="46"/>
      <c r="KE51" s="46"/>
      <c r="KF51" s="46"/>
      <c r="KG51" s="46"/>
      <c r="KH51" s="46"/>
      <c r="KI51" s="46"/>
      <c r="KJ51" s="46"/>
      <c r="KK51" s="46"/>
      <c r="KL51" s="46"/>
      <c r="KM51" s="46"/>
      <c r="KN51" s="46"/>
      <c r="KO51" s="46"/>
      <c r="KP51" s="46"/>
      <c r="KQ51" s="46"/>
      <c r="KR51" s="46"/>
      <c r="KS51" s="46"/>
      <c r="KT51" s="46"/>
      <c r="KU51" s="46"/>
      <c r="KV51" s="46"/>
      <c r="KW51" s="46"/>
      <c r="KX51" s="46"/>
      <c r="KY51" s="46"/>
      <c r="KZ51" s="46"/>
      <c r="LA51" s="46"/>
      <c r="LB51" s="46"/>
      <c r="LC51" s="46"/>
      <c r="LD51" s="46"/>
      <c r="LE51" s="46"/>
      <c r="LF51" s="46"/>
      <c r="LG51" s="46"/>
      <c r="LH51" s="46"/>
      <c r="LI51" s="46"/>
      <c r="LJ51" s="46"/>
      <c r="LK51" s="46"/>
      <c r="LL51" s="46"/>
      <c r="LM51" s="46"/>
      <c r="LN51" s="46"/>
      <c r="LO51" s="46"/>
      <c r="LP51" s="46"/>
      <c r="LQ51" s="46"/>
      <c r="LR51" s="46"/>
      <c r="LS51" s="46"/>
      <c r="LT51" s="46"/>
      <c r="LU51" s="46"/>
      <c r="LV51" s="46"/>
      <c r="LW51" s="46"/>
      <c r="LX51" s="46"/>
      <c r="LY51" s="46"/>
      <c r="LZ51" s="46"/>
      <c r="MA51" s="46"/>
      <c r="MB51" s="46"/>
      <c r="MC51" s="46"/>
      <c r="MD51" s="46"/>
      <c r="ME51" s="46"/>
      <c r="MF51" s="46"/>
      <c r="MG51" s="46"/>
      <c r="MH51" s="46"/>
      <c r="MI51" s="46"/>
      <c r="MJ51" s="46"/>
      <c r="MK51" s="46"/>
      <c r="ML51" s="46"/>
      <c r="MM51" s="46"/>
      <c r="MN51" s="46"/>
      <c r="MO51" s="46"/>
      <c r="MP51" s="46"/>
      <c r="MQ51" s="46"/>
      <c r="MR51" s="46"/>
      <c r="MS51" s="46"/>
      <c r="MT51" s="46"/>
      <c r="MU51" s="46"/>
      <c r="MV51" s="46"/>
      <c r="MW51" s="46"/>
      <c r="MX51" s="46"/>
      <c r="MY51" s="46"/>
      <c r="MZ51" s="46"/>
      <c r="NA51" s="46"/>
      <c r="NB51" s="46"/>
      <c r="NC51" s="46"/>
      <c r="ND51" s="46"/>
      <c r="NE51" s="46"/>
      <c r="NF51" s="46"/>
      <c r="NG51" s="46"/>
      <c r="NH51" s="46"/>
      <c r="NI51" s="46"/>
      <c r="NJ51" s="46"/>
      <c r="NK51" s="46"/>
      <c r="NL51" s="46"/>
      <c r="NM51" s="46"/>
      <c r="NN51" s="46"/>
      <c r="NO51" s="46"/>
      <c r="NP51" s="46"/>
      <c r="NQ51" s="46"/>
      <c r="NR51" s="46"/>
      <c r="NS51" s="46"/>
      <c r="NT51" s="46"/>
      <c r="NU51" s="46"/>
      <c r="NV51" s="46"/>
      <c r="NW51" s="46"/>
      <c r="NX51" s="46"/>
      <c r="NY51" s="46"/>
      <c r="NZ51" s="46"/>
      <c r="OA51" s="46"/>
      <c r="OB51" s="46"/>
      <c r="OC51" s="46"/>
      <c r="OD51" s="46"/>
      <c r="OE51" s="46"/>
      <c r="OF51" s="46"/>
      <c r="OG51" s="46"/>
      <c r="OH51" s="46"/>
      <c r="OI51" s="46"/>
      <c r="OJ51" s="46"/>
      <c r="OK51" s="46"/>
      <c r="OL51" s="46"/>
      <c r="OM51" s="46"/>
      <c r="ON51" s="46"/>
      <c r="OO51" s="46"/>
      <c r="OP51" s="46"/>
      <c r="OQ51" s="46"/>
      <c r="OR51" s="46"/>
      <c r="OS51" s="46"/>
      <c r="OT51" s="46"/>
      <c r="OU51" s="46"/>
      <c r="OV51" s="46"/>
      <c r="OW51" s="46"/>
      <c r="OX51" s="46"/>
      <c r="OY51" s="46"/>
      <c r="OZ51" s="46"/>
      <c r="PA51" s="46"/>
      <c r="PB51" s="46"/>
      <c r="PC51" s="46"/>
      <c r="PD51" s="46"/>
      <c r="PE51" s="46"/>
      <c r="PF51" s="46"/>
      <c r="PG51" s="46"/>
      <c r="PH51" s="46"/>
      <c r="PI51" s="46"/>
      <c r="PJ51" s="46"/>
      <c r="PK51" s="46"/>
      <c r="PL51" s="46"/>
      <c r="PM51" s="46"/>
      <c r="PN51" s="46"/>
      <c r="PO51" s="46"/>
      <c r="PP51" s="46"/>
      <c r="PQ51" s="46"/>
      <c r="PR51" s="46"/>
      <c r="PS51" s="46"/>
      <c r="PT51" s="46"/>
      <c r="PU51" s="46"/>
      <c r="PV51" s="46"/>
      <c r="PW51" s="46"/>
      <c r="PX51" s="46"/>
      <c r="PY51" s="46"/>
      <c r="PZ51" s="46"/>
      <c r="QA51" s="46"/>
      <c r="QB51" s="46"/>
      <c r="QC51" s="46"/>
      <c r="QD51" s="46"/>
      <c r="QE51" s="46"/>
      <c r="QF51" s="46"/>
      <c r="QG51" s="46"/>
      <c r="QH51" s="46"/>
      <c r="QI51" s="46"/>
      <c r="QJ51" s="46"/>
      <c r="QK51" s="46"/>
      <c r="QL51" s="46"/>
      <c r="QM51" s="46"/>
      <c r="QN51" s="46"/>
      <c r="QO51" s="46"/>
      <c r="QP51" s="46"/>
      <c r="QQ51" s="46"/>
      <c r="QR51" s="46"/>
      <c r="QS51" s="46"/>
      <c r="QT51" s="46"/>
      <c r="QU51" s="46"/>
      <c r="QV51" s="46"/>
      <c r="QW51" s="46"/>
      <c r="QX51" s="46"/>
      <c r="QY51" s="46"/>
      <c r="QZ51" s="46"/>
      <c r="RA51" s="46"/>
      <c r="RB51" s="46"/>
      <c r="RC51" s="46"/>
      <c r="RD51" s="46"/>
      <c r="RE51" s="46"/>
      <c r="RF51" s="46"/>
      <c r="RG51" s="46"/>
      <c r="RH51" s="46"/>
      <c r="RI51" s="46"/>
      <c r="RJ51" s="46"/>
      <c r="RK51" s="46"/>
      <c r="RL51" s="46"/>
      <c r="RM51" s="46"/>
      <c r="RN51" s="46"/>
      <c r="RO51" s="46"/>
      <c r="RP51" s="46"/>
      <c r="RQ51" s="46"/>
      <c r="RR51" s="46"/>
      <c r="RS51" s="46"/>
      <c r="RT51" s="46"/>
      <c r="RU51" s="46"/>
      <c r="RV51" s="46"/>
      <c r="RW51" s="46"/>
      <c r="RX51" s="46"/>
      <c r="RY51" s="46"/>
      <c r="RZ51" s="46"/>
      <c r="SA51" s="46"/>
      <c r="SB51" s="46"/>
      <c r="SC51" s="46"/>
      <c r="SD51" s="46"/>
      <c r="SE51" s="46"/>
      <c r="SF51" s="46"/>
      <c r="SG51" s="46"/>
      <c r="SH51" s="46"/>
      <c r="SI51" s="46"/>
      <c r="SJ51" s="46"/>
      <c r="SK51" s="46"/>
      <c r="SL51" s="46"/>
      <c r="SM51" s="46"/>
      <c r="SN51" s="46"/>
      <c r="SO51" s="46"/>
      <c r="SP51" s="46"/>
      <c r="SQ51" s="46"/>
      <c r="SR51" s="46"/>
      <c r="SS51" s="46"/>
      <c r="ST51" s="46"/>
      <c r="SU51" s="46"/>
      <c r="SV51" s="46"/>
      <c r="SW51" s="46"/>
      <c r="SX51" s="46"/>
      <c r="SY51" s="46"/>
      <c r="SZ51" s="46"/>
      <c r="TA51" s="46"/>
      <c r="TB51" s="46"/>
      <c r="TC51" s="46"/>
      <c r="TD51" s="46"/>
      <c r="TE51" s="46"/>
      <c r="TF51" s="46"/>
      <c r="TG51" s="46"/>
      <c r="TH51" s="46"/>
      <c r="TI51" s="46"/>
      <c r="TJ51" s="46"/>
      <c r="TK51" s="46"/>
      <c r="TL51" s="46"/>
      <c r="TM51" s="46"/>
      <c r="TN51" s="46"/>
      <c r="TO51" s="46"/>
      <c r="TP51" s="46"/>
      <c r="TQ51" s="46"/>
      <c r="TR51" s="46"/>
      <c r="TS51" s="46"/>
      <c r="TT51" s="46"/>
      <c r="TU51" s="46"/>
      <c r="TV51" s="46"/>
      <c r="TW51" s="46"/>
      <c r="TX51" s="46"/>
      <c r="TY51" s="46"/>
      <c r="TZ51" s="46"/>
      <c r="UA51" s="46"/>
      <c r="UB51" s="46"/>
      <c r="UC51" s="46"/>
      <c r="UD51" s="46"/>
      <c r="UE51" s="46"/>
      <c r="UF51" s="46"/>
      <c r="UG51" s="46"/>
      <c r="UH51" s="46"/>
      <c r="UI51" s="46"/>
      <c r="UJ51" s="46"/>
      <c r="UK51" s="46"/>
      <c r="UL51" s="46"/>
      <c r="UM51" s="46"/>
      <c r="UN51" s="46"/>
      <c r="UO51" s="46"/>
      <c r="UP51" s="46"/>
      <c r="UQ51" s="46"/>
      <c r="UR51" s="46"/>
      <c r="US51" s="46"/>
      <c r="UT51" s="46"/>
      <c r="UU51" s="46"/>
      <c r="UV51" s="46"/>
      <c r="UW51" s="46"/>
      <c r="UX51" s="46"/>
      <c r="UY51" s="46"/>
      <c r="UZ51" s="46"/>
      <c r="VA51" s="46"/>
      <c r="VB51" s="46"/>
      <c r="VC51" s="46"/>
      <c r="VD51" s="46"/>
      <c r="VE51" s="46"/>
      <c r="VF51" s="46"/>
      <c r="VG51" s="46"/>
      <c r="VH51" s="46"/>
      <c r="VI51" s="46"/>
      <c r="VJ51" s="46"/>
      <c r="VK51" s="46"/>
      <c r="VL51" s="46"/>
      <c r="VM51" s="46"/>
      <c r="VN51" s="46"/>
      <c r="VO51" s="46"/>
      <c r="VP51" s="46"/>
      <c r="VQ51" s="46"/>
      <c r="VR51" s="46"/>
      <c r="VS51" s="46"/>
      <c r="VT51" s="46"/>
      <c r="VU51" s="46"/>
      <c r="VV51" s="46"/>
      <c r="VW51" s="46"/>
      <c r="VX51" s="46"/>
      <c r="VY51" s="46"/>
      <c r="VZ51" s="46"/>
      <c r="WA51" s="46"/>
      <c r="WB51" s="46"/>
      <c r="WC51" s="46"/>
      <c r="WD51" s="46"/>
      <c r="WE51" s="46"/>
      <c r="WF51" s="46"/>
      <c r="WG51" s="46"/>
      <c r="WH51" s="46"/>
      <c r="WI51" s="46"/>
      <c r="WJ51" s="46"/>
      <c r="WK51" s="46"/>
      <c r="WL51" s="46"/>
      <c r="WM51" s="46"/>
      <c r="WN51" s="46"/>
      <c r="WO51" s="46"/>
      <c r="WP51" s="46"/>
      <c r="WQ51" s="46"/>
      <c r="WR51" s="46"/>
      <c r="WS51" s="46"/>
      <c r="WT51" s="46"/>
      <c r="WU51" s="46"/>
      <c r="WV51" s="46"/>
      <c r="WW51" s="46"/>
      <c r="WX51" s="46"/>
      <c r="WY51" s="46"/>
      <c r="WZ51" s="46"/>
      <c r="XA51" s="46"/>
      <c r="XB51" s="46"/>
      <c r="XC51" s="46"/>
      <c r="XD51" s="46"/>
      <c r="XE51" s="46"/>
      <c r="XF51" s="46"/>
      <c r="XG51" s="46"/>
      <c r="XH51" s="46"/>
      <c r="XI51" s="46"/>
      <c r="XJ51" s="46"/>
      <c r="XK51" s="46"/>
      <c r="XL51" s="46"/>
      <c r="XM51" s="46"/>
      <c r="XN51" s="46"/>
      <c r="XO51" s="46"/>
      <c r="XP51" s="46"/>
      <c r="XQ51" s="46"/>
      <c r="XR51" s="46"/>
      <c r="XS51" s="46"/>
      <c r="XT51" s="46"/>
      <c r="XU51" s="46"/>
      <c r="XV51" s="46"/>
      <c r="XW51" s="46"/>
      <c r="XX51" s="46"/>
      <c r="XY51" s="46"/>
      <c r="XZ51" s="46"/>
      <c r="YA51" s="46"/>
      <c r="YB51" s="46"/>
      <c r="YC51" s="46"/>
      <c r="YD51" s="46"/>
      <c r="YE51" s="46"/>
      <c r="YF51" s="46"/>
      <c r="YG51" s="46"/>
      <c r="YH51" s="46"/>
      <c r="YI51" s="46"/>
      <c r="YJ51" s="46"/>
      <c r="YK51" s="46"/>
      <c r="YL51" s="46"/>
      <c r="YM51" s="46"/>
      <c r="YN51" s="46"/>
      <c r="YO51" s="46"/>
      <c r="YP51" s="46"/>
      <c r="YQ51" s="46"/>
      <c r="YR51" s="46"/>
      <c r="YS51" s="46"/>
      <c r="YT51" s="46"/>
      <c r="YU51" s="46"/>
      <c r="YV51" s="46"/>
      <c r="YW51" s="46"/>
      <c r="YX51" s="46"/>
      <c r="YY51" s="46"/>
      <c r="YZ51" s="46"/>
      <c r="ZA51" s="46"/>
      <c r="ZB51" s="46"/>
      <c r="ZC51" s="46"/>
      <c r="ZD51" s="46"/>
      <c r="ZE51" s="46"/>
      <c r="ZF51" s="46"/>
      <c r="ZG51" s="46"/>
      <c r="ZH51" s="46"/>
      <c r="ZI51" s="46"/>
      <c r="ZJ51" s="46"/>
      <c r="ZK51" s="46"/>
      <c r="ZL51" s="46"/>
      <c r="ZM51" s="46"/>
      <c r="ZN51" s="46"/>
      <c r="ZO51" s="46"/>
      <c r="ZP51" s="46"/>
      <c r="ZQ51" s="46"/>
      <c r="ZR51" s="46"/>
      <c r="ZS51" s="46"/>
      <c r="ZT51" s="46"/>
      <c r="ZU51" s="46"/>
      <c r="ZV51" s="46"/>
      <c r="ZW51" s="46"/>
      <c r="ZX51" s="46"/>
      <c r="ZY51" s="46"/>
      <c r="ZZ51" s="46"/>
      <c r="AAA51" s="46"/>
      <c r="AAB51" s="46"/>
      <c r="AAC51" s="46"/>
      <c r="AAD51" s="46"/>
      <c r="AAE51" s="46"/>
      <c r="AAF51" s="46"/>
      <c r="AAG51" s="46"/>
      <c r="AAH51" s="46"/>
      <c r="AAI51" s="46"/>
      <c r="AAJ51" s="46"/>
      <c r="AAK51" s="46"/>
      <c r="AAL51" s="46"/>
      <c r="AAM51" s="46"/>
      <c r="AAN51" s="46"/>
      <c r="AAO51" s="46"/>
      <c r="AAP51" s="46"/>
      <c r="AAQ51" s="46"/>
      <c r="AAR51" s="46"/>
      <c r="AAS51" s="46"/>
      <c r="AAT51" s="46"/>
      <c r="AAU51" s="46"/>
      <c r="AAV51" s="46"/>
      <c r="AAW51" s="46"/>
      <c r="AAX51" s="46"/>
      <c r="AAY51" s="46"/>
      <c r="AAZ51" s="46"/>
      <c r="ABA51" s="46"/>
      <c r="ABB51" s="46"/>
      <c r="ABC51" s="46"/>
      <c r="ABD51" s="46"/>
      <c r="ABE51" s="46"/>
      <c r="ABF51" s="46"/>
      <c r="ABG51" s="46"/>
      <c r="ABH51" s="46"/>
      <c r="ABI51" s="46"/>
      <c r="ABJ51" s="46"/>
      <c r="ABK51" s="46"/>
      <c r="ABL51" s="46"/>
      <c r="ABM51" s="46"/>
      <c r="ABN51" s="46"/>
      <c r="ABO51" s="46"/>
      <c r="ABP51" s="46"/>
      <c r="ABQ51" s="46"/>
      <c r="ABR51" s="46"/>
      <c r="ABS51" s="46"/>
      <c r="ABT51" s="46"/>
      <c r="ABU51" s="46"/>
      <c r="ABV51" s="46"/>
      <c r="ABW51" s="46"/>
      <c r="ABX51" s="46"/>
      <c r="ABY51" s="46"/>
      <c r="ABZ51" s="46"/>
      <c r="ACA51" s="46"/>
      <c r="ACB51" s="46"/>
      <c r="ACC51" s="46"/>
      <c r="ACD51" s="46"/>
      <c r="ACE51" s="46"/>
      <c r="ACF51" s="46"/>
      <c r="ACG51" s="46"/>
      <c r="ACH51" s="46"/>
      <c r="ACI51" s="46"/>
      <c r="ACJ51" s="46"/>
      <c r="ACK51" s="46"/>
      <c r="ACL51" s="46"/>
      <c r="ACM51" s="46"/>
      <c r="ACN51" s="46"/>
      <c r="ACO51" s="46"/>
      <c r="ACP51" s="46"/>
      <c r="ACQ51" s="46"/>
      <c r="ACR51" s="46"/>
      <c r="ACS51" s="46"/>
      <c r="ACT51" s="46"/>
      <c r="ACU51" s="46"/>
      <c r="ACV51" s="46"/>
      <c r="ACW51" s="46"/>
      <c r="ACX51" s="46"/>
      <c r="ACY51" s="46"/>
      <c r="ACZ51" s="46"/>
      <c r="ADA51" s="46"/>
      <c r="ADB51" s="46"/>
      <c r="ADC51" s="46"/>
      <c r="ADD51" s="46"/>
      <c r="ADE51" s="46"/>
      <c r="ADF51" s="46"/>
      <c r="ADG51" s="46"/>
      <c r="ADH51" s="46"/>
      <c r="ADI51" s="46"/>
      <c r="ADJ51" s="46"/>
      <c r="ADK51" s="46"/>
      <c r="ADL51" s="46"/>
      <c r="ADM51" s="46"/>
      <c r="ADN51" s="46"/>
      <c r="ADO51" s="46"/>
      <c r="ADP51" s="46"/>
      <c r="ADQ51" s="46"/>
      <c r="ADR51" s="46"/>
      <c r="ADS51" s="46"/>
      <c r="ADT51" s="46"/>
      <c r="ADU51" s="46"/>
      <c r="ADV51" s="46"/>
      <c r="ADW51" s="46"/>
      <c r="ADX51" s="46"/>
      <c r="ADY51" s="46"/>
      <c r="ADZ51" s="46"/>
      <c r="AEA51" s="46"/>
      <c r="AEB51" s="46"/>
      <c r="AEC51" s="46"/>
      <c r="AED51" s="46"/>
      <c r="AEE51" s="46"/>
      <c r="AEF51" s="46"/>
      <c r="AEG51" s="46"/>
      <c r="AEH51" s="46"/>
      <c r="AEI51" s="46"/>
      <c r="AEJ51" s="46"/>
      <c r="AEK51" s="46"/>
      <c r="AEL51" s="46"/>
      <c r="AEM51" s="46"/>
      <c r="AEN51" s="46"/>
      <c r="AEO51" s="46"/>
      <c r="AEP51" s="46"/>
      <c r="AEQ51" s="46"/>
      <c r="AER51" s="46"/>
      <c r="AES51" s="46"/>
      <c r="AET51" s="46"/>
      <c r="AEU51" s="46"/>
      <c r="AEV51" s="46"/>
      <c r="AEW51" s="46"/>
      <c r="AEX51" s="46"/>
      <c r="AEY51" s="46"/>
      <c r="AEZ51" s="46"/>
      <c r="AFA51" s="46"/>
      <c r="AFB51" s="46"/>
      <c r="AFC51" s="46"/>
      <c r="AFD51" s="46"/>
      <c r="AFE51" s="46"/>
      <c r="AFF51" s="46"/>
      <c r="AFG51" s="46"/>
      <c r="AFH51" s="46"/>
      <c r="AFI51" s="46"/>
      <c r="AFJ51" s="46"/>
      <c r="AFK51" s="46"/>
      <c r="AFL51" s="46"/>
      <c r="AFM51" s="46"/>
      <c r="AFN51" s="46"/>
      <c r="AFO51" s="46"/>
      <c r="AFP51" s="46"/>
      <c r="AFQ51" s="46"/>
      <c r="AFR51" s="46"/>
      <c r="AFS51" s="46"/>
      <c r="AFT51" s="46"/>
      <c r="AFU51" s="46"/>
      <c r="AFV51" s="46"/>
      <c r="AFW51" s="46"/>
      <c r="AFX51" s="46"/>
      <c r="AFY51" s="46"/>
      <c r="AFZ51" s="46"/>
      <c r="AGA51" s="46"/>
      <c r="AGB51" s="46"/>
      <c r="AGC51" s="46"/>
      <c r="AGD51" s="46"/>
      <c r="AGE51" s="46"/>
      <c r="AGF51" s="46"/>
      <c r="AGG51" s="46"/>
      <c r="AGH51" s="46"/>
      <c r="AGI51" s="46"/>
      <c r="AGJ51" s="46"/>
      <c r="AGK51" s="46"/>
      <c r="AGL51" s="46"/>
      <c r="AGM51" s="46"/>
      <c r="AGN51" s="46"/>
      <c r="AGO51" s="46"/>
      <c r="AGP51" s="46"/>
      <c r="AGQ51" s="46"/>
      <c r="AGR51" s="46"/>
      <c r="AGS51" s="46"/>
      <c r="AGT51" s="46"/>
      <c r="AGU51" s="46"/>
      <c r="AGV51" s="46"/>
      <c r="AGW51" s="46"/>
      <c r="AGX51" s="46"/>
      <c r="AGY51" s="46"/>
      <c r="AGZ51" s="46"/>
      <c r="AHA51" s="46"/>
      <c r="AHB51" s="46"/>
      <c r="AHC51" s="46"/>
      <c r="AHD51" s="46"/>
      <c r="AHE51" s="46"/>
      <c r="AHF51" s="46"/>
      <c r="AHG51" s="46"/>
      <c r="AHH51" s="46"/>
      <c r="AHI51" s="46"/>
      <c r="AHJ51" s="46"/>
      <c r="AHK51" s="46"/>
      <c r="AHL51" s="46"/>
      <c r="AHM51" s="46"/>
      <c r="AHN51" s="46"/>
      <c r="AHO51" s="46"/>
      <c r="AHP51" s="46"/>
      <c r="AHQ51" s="46"/>
      <c r="AHR51" s="46"/>
      <c r="AHS51" s="46"/>
      <c r="AHT51" s="46"/>
      <c r="AHU51" s="46"/>
      <c r="AHV51" s="46"/>
      <c r="AHW51" s="46"/>
      <c r="AHX51" s="46"/>
      <c r="AHY51" s="46"/>
      <c r="AHZ51" s="46"/>
      <c r="AIA51" s="46"/>
      <c r="AIB51" s="46"/>
      <c r="AIC51" s="46"/>
      <c r="AID51" s="46"/>
      <c r="AIE51" s="46"/>
      <c r="AIF51" s="46"/>
      <c r="AIG51" s="46"/>
      <c r="AIH51" s="46"/>
      <c r="AII51" s="46"/>
      <c r="AIJ51" s="46"/>
      <c r="AIK51" s="46"/>
      <c r="AIL51" s="46"/>
      <c r="AIM51" s="46"/>
      <c r="AIN51" s="46"/>
      <c r="AIO51" s="46"/>
      <c r="AIP51" s="46"/>
      <c r="AIQ51" s="46"/>
      <c r="AIR51" s="46"/>
      <c r="AIS51" s="46"/>
      <c r="AIT51" s="46"/>
      <c r="AIU51" s="46"/>
      <c r="AIV51" s="46"/>
      <c r="AIW51" s="46"/>
      <c r="AIX51" s="46"/>
      <c r="AIY51" s="46"/>
      <c r="AIZ51" s="46"/>
      <c r="AJA51" s="46"/>
      <c r="AJB51" s="46"/>
      <c r="AJC51" s="46"/>
      <c r="AJD51" s="46"/>
      <c r="AJE51" s="46"/>
      <c r="AJF51" s="46"/>
      <c r="AJG51" s="46"/>
      <c r="AJH51" s="46"/>
      <c r="AJI51" s="46"/>
      <c r="AJJ51" s="46"/>
      <c r="AJK51" s="46"/>
      <c r="AJL51" s="46"/>
      <c r="AJM51" s="46"/>
      <c r="AJN51" s="46"/>
      <c r="AJO51" s="46"/>
      <c r="AJP51" s="46"/>
      <c r="AJQ51" s="46"/>
      <c r="AJR51" s="46"/>
      <c r="AJS51" s="46"/>
      <c r="AJT51" s="46"/>
      <c r="AJU51" s="46"/>
      <c r="AJV51" s="46"/>
      <c r="AJW51" s="46"/>
      <c r="AJX51" s="46"/>
      <c r="AJY51" s="46"/>
      <c r="AJZ51" s="46"/>
      <c r="AKA51" s="46"/>
      <c r="AKB51" s="46"/>
      <c r="AKC51" s="46"/>
      <c r="AKD51" s="46"/>
      <c r="AKE51" s="46"/>
      <c r="AKF51" s="46"/>
      <c r="AKG51" s="46"/>
      <c r="AKH51" s="46"/>
      <c r="AKI51" s="46"/>
      <c r="AKJ51" s="46"/>
      <c r="AKK51" s="46"/>
      <c r="AKL51" s="46"/>
      <c r="AKM51" s="46"/>
      <c r="AKN51" s="46"/>
      <c r="AKO51" s="46"/>
      <c r="AKP51" s="46"/>
      <c r="AKQ51" s="46"/>
      <c r="AKR51" s="46"/>
      <c r="AKS51" s="46"/>
      <c r="AKT51" s="46"/>
      <c r="AKU51" s="46"/>
      <c r="AKV51" s="46"/>
      <c r="AKW51" s="46"/>
      <c r="AKX51" s="46"/>
      <c r="AKY51" s="46"/>
      <c r="AKZ51" s="46"/>
      <c r="ALA51" s="46"/>
      <c r="ALB51" s="46"/>
      <c r="ALC51" s="46"/>
      <c r="ALD51" s="46"/>
      <c r="ALE51" s="46"/>
      <c r="ALF51" s="46"/>
      <c r="ALG51" s="46"/>
      <c r="ALH51" s="46"/>
      <c r="ALI51" s="46"/>
      <c r="ALJ51" s="46"/>
      <c r="ALK51" s="46"/>
      <c r="ALL51" s="46"/>
      <c r="ALM51" s="46"/>
      <c r="ALN51" s="46"/>
      <c r="ALO51" s="46"/>
      <c r="ALP51" s="46"/>
      <c r="ALQ51" s="46"/>
      <c r="ALR51" s="46"/>
      <c r="ALS51" s="46"/>
      <c r="ALT51" s="46"/>
      <c r="ALU51" s="46"/>
      <c r="ALV51" s="46"/>
      <c r="ALW51" s="46"/>
      <c r="ALX51" s="46"/>
      <c r="ALY51" s="46"/>
      <c r="ALZ51" s="46"/>
      <c r="AMA51" s="46"/>
      <c r="AMB51" s="46"/>
      <c r="AMC51" s="46"/>
      <c r="AMD51" s="46"/>
      <c r="AME51" s="46"/>
      <c r="AMF51" s="46"/>
      <c r="AMG51" s="46"/>
      <c r="AMH51" s="46"/>
      <c r="AMI51" s="46"/>
      <c r="AMJ51" s="46"/>
      <c r="AMK51" s="46"/>
      <c r="AML51" s="46"/>
      <c r="AMM51" s="46"/>
      <c r="AMN51" s="46"/>
      <c r="AMO51" s="46"/>
      <c r="AMP51" s="46"/>
      <c r="AMQ51" s="46"/>
      <c r="AMR51" s="46"/>
      <c r="AMS51" s="46"/>
      <c r="AMT51" s="46"/>
      <c r="AMU51" s="46"/>
      <c r="AMV51" s="46"/>
      <c r="AMW51" s="46"/>
      <c r="AMX51" s="46"/>
      <c r="AMY51" s="46"/>
      <c r="AMZ51" s="46"/>
      <c r="ANA51" s="46"/>
      <c r="ANB51" s="46"/>
      <c r="ANC51" s="46"/>
      <c r="AND51" s="46"/>
      <c r="ANE51" s="46"/>
      <c r="ANF51" s="46"/>
      <c r="ANG51" s="46"/>
      <c r="ANH51" s="46"/>
      <c r="ANI51" s="46"/>
      <c r="ANJ51" s="46"/>
      <c r="ANK51" s="46"/>
      <c r="ANL51" s="46"/>
      <c r="ANM51" s="46"/>
      <c r="ANN51" s="46"/>
      <c r="ANO51" s="46"/>
      <c r="ANP51" s="46"/>
      <c r="ANQ51" s="46"/>
      <c r="ANR51" s="46"/>
      <c r="ANS51" s="46"/>
      <c r="ANT51" s="46"/>
      <c r="ANU51" s="46"/>
      <c r="ANV51" s="46"/>
      <c r="ANW51" s="46"/>
      <c r="ANX51" s="46"/>
      <c r="ANY51" s="46"/>
      <c r="ANZ51" s="46"/>
      <c r="AOA51" s="46"/>
      <c r="AOB51" s="46"/>
      <c r="AOC51" s="46"/>
      <c r="AOD51" s="46"/>
      <c r="AOE51" s="46"/>
      <c r="AOF51" s="46"/>
      <c r="AOG51" s="46"/>
      <c r="AOH51" s="46"/>
      <c r="AOI51" s="46"/>
      <c r="AOJ51" s="46"/>
      <c r="AOK51" s="46"/>
      <c r="AOL51" s="46"/>
      <c r="AOM51" s="46"/>
      <c r="AON51" s="46"/>
      <c r="AOO51" s="46"/>
      <c r="AOP51" s="46"/>
      <c r="AOQ51" s="46"/>
      <c r="AOR51" s="46"/>
      <c r="AOS51" s="46"/>
      <c r="AOT51" s="46"/>
      <c r="AOU51" s="46"/>
      <c r="AOV51" s="46"/>
      <c r="AOW51" s="46"/>
      <c r="AOX51" s="46"/>
      <c r="AOY51" s="46"/>
      <c r="AOZ51" s="46"/>
      <c r="APA51" s="46"/>
      <c r="APB51" s="46"/>
      <c r="APC51" s="46"/>
      <c r="APD51" s="46"/>
      <c r="APE51" s="46"/>
      <c r="APF51" s="46"/>
      <c r="APG51" s="46"/>
      <c r="APH51" s="46"/>
      <c r="API51" s="46"/>
      <c r="APJ51" s="46"/>
      <c r="APK51" s="46"/>
      <c r="APL51" s="46"/>
      <c r="APM51" s="46"/>
      <c r="APN51" s="46"/>
      <c r="APO51" s="46"/>
      <c r="APP51" s="46"/>
      <c r="APQ51" s="46"/>
      <c r="APR51" s="46"/>
      <c r="APS51" s="46"/>
      <c r="APT51" s="46"/>
      <c r="APU51" s="46"/>
      <c r="APV51" s="46"/>
      <c r="APW51" s="46"/>
      <c r="APX51" s="46"/>
      <c r="APY51" s="46"/>
      <c r="APZ51" s="46"/>
      <c r="AQA51" s="46"/>
      <c r="AQB51" s="46"/>
      <c r="AQC51" s="46"/>
      <c r="AQD51" s="46"/>
      <c r="AQE51" s="46"/>
      <c r="AQF51" s="46"/>
      <c r="AQG51" s="46"/>
      <c r="AQH51" s="46"/>
      <c r="AQI51" s="46"/>
      <c r="AQJ51" s="46"/>
      <c r="AQK51" s="46"/>
      <c r="AQL51" s="46"/>
      <c r="AQM51" s="46"/>
      <c r="AQN51" s="46"/>
      <c r="AQO51" s="46"/>
      <c r="AQP51" s="46"/>
      <c r="AQQ51" s="46"/>
      <c r="AQR51" s="46"/>
      <c r="AQS51" s="46"/>
      <c r="AQT51" s="46"/>
      <c r="AQU51" s="46"/>
      <c r="AQV51" s="46"/>
      <c r="AQW51" s="46"/>
      <c r="AQX51" s="46"/>
      <c r="AQY51" s="46"/>
      <c r="AQZ51" s="46"/>
      <c r="ARA51" s="46"/>
      <c r="ARB51" s="46"/>
      <c r="ARC51" s="46"/>
      <c r="ARD51" s="46"/>
      <c r="ARE51" s="46"/>
      <c r="ARF51" s="46"/>
      <c r="ARG51" s="46"/>
      <c r="ARH51" s="46"/>
      <c r="ARI51" s="46"/>
      <c r="ARJ51" s="46"/>
      <c r="ARK51" s="46"/>
      <c r="ARL51" s="46"/>
      <c r="ARM51" s="46"/>
      <c r="ARN51" s="46"/>
      <c r="ARO51" s="46"/>
      <c r="ARP51" s="46"/>
      <c r="ARQ51" s="46"/>
      <c r="ARR51" s="46"/>
      <c r="ARS51" s="46"/>
      <c r="ART51" s="46"/>
      <c r="ARU51" s="46"/>
      <c r="ARV51" s="46"/>
      <c r="ARW51" s="46"/>
      <c r="ARX51" s="46"/>
      <c r="ARY51" s="46"/>
      <c r="ARZ51" s="46"/>
      <c r="ASA51" s="46"/>
      <c r="ASB51" s="46"/>
      <c r="ASC51" s="46"/>
      <c r="ASD51" s="46"/>
      <c r="ASE51" s="46"/>
      <c r="ASF51" s="46"/>
      <c r="ASG51" s="46"/>
      <c r="ASH51" s="46"/>
      <c r="ASI51" s="46"/>
      <c r="ASJ51" s="46"/>
      <c r="ASK51" s="46"/>
      <c r="ASL51" s="46"/>
      <c r="ASM51" s="46"/>
      <c r="ASN51" s="46"/>
      <c r="ASO51" s="46"/>
      <c r="ASP51" s="46"/>
      <c r="ASQ51" s="46"/>
      <c r="ASR51" s="46"/>
      <c r="ASS51" s="46"/>
      <c r="AST51" s="46"/>
      <c r="ASU51" s="46"/>
      <c r="ASV51" s="46"/>
      <c r="ASW51" s="46"/>
      <c r="ASX51" s="46"/>
      <c r="ASY51" s="46"/>
      <c r="ASZ51" s="46"/>
      <c r="ATA51" s="46"/>
      <c r="ATB51" s="46"/>
      <c r="ATC51" s="46"/>
      <c r="ATD51" s="46"/>
      <c r="ATE51" s="46"/>
      <c r="ATF51" s="46"/>
      <c r="ATG51" s="46"/>
      <c r="ATH51" s="46"/>
      <c r="ATI51" s="46"/>
      <c r="ATJ51" s="46"/>
      <c r="ATK51" s="46"/>
      <c r="ATL51" s="46"/>
      <c r="ATM51" s="46"/>
      <c r="ATN51" s="46"/>
      <c r="ATO51" s="46"/>
      <c r="ATP51" s="46"/>
      <c r="ATQ51" s="46"/>
      <c r="ATR51" s="46"/>
      <c r="ATS51" s="46"/>
      <c r="ATT51" s="46"/>
      <c r="ATU51" s="46"/>
      <c r="ATV51" s="46"/>
      <c r="ATW51" s="46"/>
      <c r="ATX51" s="46"/>
      <c r="ATY51" s="46"/>
      <c r="ATZ51" s="46"/>
      <c r="AUA51" s="46"/>
      <c r="AUB51" s="46"/>
      <c r="AUC51" s="46"/>
      <c r="AUD51" s="46"/>
      <c r="AUE51" s="46"/>
      <c r="AUF51" s="46"/>
      <c r="AUG51" s="46"/>
      <c r="AUH51" s="46"/>
      <c r="AUI51" s="46"/>
      <c r="AUJ51" s="46"/>
      <c r="AUK51" s="46"/>
      <c r="AUL51" s="46"/>
      <c r="AUM51" s="46"/>
      <c r="AUN51" s="46"/>
      <c r="AUO51" s="46"/>
      <c r="AUP51" s="46"/>
      <c r="AUQ51" s="46"/>
      <c r="AUR51" s="46"/>
      <c r="AUS51" s="46"/>
      <c r="AUT51" s="46"/>
      <c r="AUU51" s="46"/>
      <c r="AUV51" s="46"/>
      <c r="AUW51" s="46"/>
      <c r="AUX51" s="46"/>
      <c r="AUY51" s="46"/>
      <c r="AUZ51" s="46"/>
      <c r="AVA51" s="46"/>
      <c r="AVB51" s="46"/>
      <c r="AVC51" s="46"/>
      <c r="AVD51" s="46"/>
      <c r="AVE51" s="46"/>
      <c r="AVF51" s="46"/>
      <c r="AVG51" s="46"/>
      <c r="AVH51" s="46"/>
      <c r="AVI51" s="46"/>
      <c r="AVJ51" s="46"/>
      <c r="AVK51" s="46"/>
      <c r="AVL51" s="46"/>
      <c r="AVM51" s="46"/>
      <c r="AVN51" s="46"/>
      <c r="AVO51" s="46"/>
      <c r="AVP51" s="46"/>
      <c r="AVQ51" s="46"/>
      <c r="AVR51" s="46"/>
      <c r="AVS51" s="46"/>
      <c r="AVT51" s="46"/>
      <c r="AVU51" s="46"/>
      <c r="AVV51" s="46"/>
      <c r="AVW51" s="46"/>
      <c r="AVX51" s="46"/>
      <c r="AVY51" s="46"/>
      <c r="AVZ51" s="46"/>
      <c r="AWA51" s="46"/>
      <c r="AWB51" s="46"/>
      <c r="AWC51" s="46"/>
      <c r="AWD51" s="46"/>
      <c r="AWE51" s="46"/>
      <c r="AWF51" s="46"/>
      <c r="AWG51" s="46"/>
      <c r="AWH51" s="46"/>
      <c r="AWI51" s="46"/>
      <c r="AWJ51" s="46"/>
      <c r="AWK51" s="46"/>
      <c r="AWL51" s="46"/>
      <c r="AWM51" s="46"/>
      <c r="AWN51" s="46"/>
      <c r="AWO51" s="46"/>
      <c r="AWP51" s="46"/>
      <c r="AWQ51" s="46"/>
      <c r="AWR51" s="46"/>
      <c r="AWS51" s="46"/>
      <c r="AWT51" s="46"/>
      <c r="AWU51" s="46"/>
      <c r="AWV51" s="46"/>
      <c r="AWW51" s="46"/>
      <c r="AWX51" s="46"/>
      <c r="AWY51" s="46"/>
      <c r="AWZ51" s="46"/>
      <c r="AXA51" s="46"/>
      <c r="AXB51" s="46"/>
      <c r="AXC51" s="46"/>
      <c r="AXD51" s="46"/>
      <c r="AXE51" s="46"/>
      <c r="AXF51" s="46"/>
      <c r="AXG51" s="46"/>
      <c r="AXH51" s="46"/>
      <c r="AXI51" s="46"/>
      <c r="AXJ51" s="46"/>
      <c r="AXK51" s="46"/>
      <c r="AXL51" s="46"/>
      <c r="AXM51" s="46"/>
      <c r="AXN51" s="46"/>
      <c r="AXO51" s="46"/>
      <c r="AXP51" s="46"/>
      <c r="AXQ51" s="46"/>
      <c r="AXR51" s="46"/>
      <c r="AXS51" s="46"/>
      <c r="AXT51" s="46"/>
      <c r="AXU51" s="46"/>
      <c r="AXV51" s="46"/>
      <c r="AXW51" s="46"/>
      <c r="AXX51" s="46"/>
      <c r="AXY51" s="46"/>
      <c r="AXZ51" s="46"/>
      <c r="AYA51" s="46"/>
      <c r="AYB51" s="46"/>
      <c r="AYC51" s="46"/>
      <c r="AYD51" s="46"/>
      <c r="AYE51" s="46"/>
      <c r="AYF51" s="46"/>
      <c r="AYG51" s="46"/>
      <c r="AYH51" s="46"/>
      <c r="AYI51" s="46"/>
      <c r="AYJ51" s="46"/>
      <c r="AYK51" s="46"/>
      <c r="AYL51" s="46"/>
      <c r="AYM51" s="46"/>
      <c r="AYN51" s="46"/>
      <c r="AYO51" s="46"/>
      <c r="AYP51" s="46"/>
      <c r="AYQ51" s="46"/>
      <c r="AYR51" s="46"/>
      <c r="AYS51" s="46"/>
      <c r="AYT51" s="46"/>
      <c r="AYU51" s="46"/>
      <c r="AYV51" s="46"/>
      <c r="AYW51" s="46"/>
      <c r="AYX51" s="46"/>
      <c r="AYY51" s="46"/>
      <c r="AYZ51" s="46"/>
      <c r="AZA51" s="46"/>
      <c r="AZB51" s="46"/>
      <c r="AZC51" s="46"/>
      <c r="AZD51" s="46"/>
      <c r="AZE51" s="46"/>
      <c r="AZF51" s="46"/>
      <c r="AZG51" s="46"/>
      <c r="AZH51" s="46"/>
      <c r="AZI51" s="46"/>
      <c r="AZJ51" s="46"/>
      <c r="AZK51" s="46"/>
      <c r="AZL51" s="46"/>
      <c r="AZM51" s="46"/>
      <c r="AZN51" s="46"/>
      <c r="AZO51" s="46"/>
      <c r="AZP51" s="46"/>
      <c r="AZQ51" s="46"/>
      <c r="AZR51" s="46"/>
      <c r="AZS51" s="46"/>
      <c r="AZT51" s="46"/>
      <c r="AZU51" s="46"/>
      <c r="AZV51" s="46"/>
      <c r="AZW51" s="46"/>
      <c r="AZX51" s="46"/>
      <c r="AZY51" s="46"/>
      <c r="AZZ51" s="46"/>
      <c r="BAA51" s="46"/>
      <c r="BAB51" s="46"/>
      <c r="BAC51" s="46"/>
      <c r="BAD51" s="46"/>
      <c r="BAE51" s="46"/>
      <c r="BAF51" s="46"/>
      <c r="BAG51" s="46"/>
      <c r="BAH51" s="46"/>
      <c r="BAI51" s="46"/>
      <c r="BAJ51" s="46"/>
      <c r="BAK51" s="46"/>
      <c r="BAL51" s="46"/>
      <c r="BAM51" s="46"/>
      <c r="BAN51" s="46"/>
      <c r="BAO51" s="46"/>
      <c r="BAP51" s="46"/>
      <c r="BAQ51" s="46"/>
      <c r="BAR51" s="46"/>
      <c r="BAS51" s="46"/>
      <c r="BAT51" s="46"/>
      <c r="BAU51" s="46"/>
      <c r="BAV51" s="46"/>
      <c r="BAW51" s="46"/>
      <c r="BAX51" s="46"/>
      <c r="BAY51" s="46"/>
      <c r="BAZ51" s="46"/>
      <c r="BBA51" s="46"/>
      <c r="BBB51" s="46"/>
      <c r="BBC51" s="46"/>
      <c r="BBD51" s="46"/>
      <c r="BBE51" s="46"/>
      <c r="BBF51" s="46"/>
      <c r="BBG51" s="46"/>
      <c r="BBH51" s="46"/>
      <c r="BBI51" s="46"/>
      <c r="BBJ51" s="46"/>
      <c r="BBK51" s="46"/>
      <c r="BBL51" s="46"/>
      <c r="BBM51" s="46"/>
      <c r="BBN51" s="46"/>
      <c r="BBO51" s="46"/>
      <c r="BBP51" s="46"/>
      <c r="BBQ51" s="46"/>
      <c r="BBR51" s="46"/>
      <c r="BBS51" s="46"/>
      <c r="BBT51" s="46"/>
      <c r="BBU51" s="46"/>
      <c r="BBV51" s="46"/>
      <c r="BBW51" s="46"/>
      <c r="BBX51" s="46"/>
      <c r="BBY51" s="46"/>
      <c r="BBZ51" s="46"/>
      <c r="BCA51" s="46"/>
      <c r="BCB51" s="46"/>
      <c r="BCC51" s="46"/>
      <c r="BCD51" s="46"/>
      <c r="BCE51" s="46"/>
      <c r="BCF51" s="46"/>
      <c r="BCG51" s="46"/>
      <c r="BCH51" s="46"/>
      <c r="BCI51" s="46"/>
      <c r="BCJ51" s="46"/>
      <c r="BCK51" s="46"/>
      <c r="BCL51" s="46"/>
      <c r="BCM51" s="46"/>
      <c r="BCN51" s="46"/>
      <c r="BCO51" s="46"/>
      <c r="BCP51" s="46"/>
      <c r="BCQ51" s="46"/>
      <c r="BCR51" s="46"/>
      <c r="BCS51" s="46"/>
      <c r="BCT51" s="46"/>
      <c r="BCU51" s="46"/>
      <c r="BCV51" s="46"/>
      <c r="BCW51" s="46"/>
      <c r="BCX51" s="46"/>
      <c r="BCY51" s="46"/>
      <c r="BCZ51" s="46"/>
      <c r="BDA51" s="46"/>
      <c r="BDB51" s="46"/>
      <c r="BDC51" s="46"/>
      <c r="BDD51" s="46"/>
      <c r="BDE51" s="46"/>
      <c r="BDF51" s="46"/>
      <c r="BDG51" s="46"/>
      <c r="BDH51" s="46"/>
      <c r="BDI51" s="46"/>
      <c r="BDJ51" s="46"/>
      <c r="BDK51" s="46"/>
      <c r="BDL51" s="46"/>
      <c r="BDM51" s="46"/>
      <c r="BDN51" s="46"/>
      <c r="BDO51" s="46"/>
      <c r="BDP51" s="46"/>
      <c r="BDQ51" s="46"/>
      <c r="BDR51" s="46"/>
      <c r="BDS51" s="46"/>
      <c r="BDT51" s="46"/>
      <c r="BDU51" s="46"/>
      <c r="BDV51" s="46"/>
      <c r="BDW51" s="46"/>
      <c r="BDX51" s="46"/>
      <c r="BDY51" s="46"/>
      <c r="BDZ51" s="46"/>
      <c r="BEA51" s="46"/>
      <c r="BEB51" s="46"/>
      <c r="BEC51" s="46"/>
      <c r="BED51" s="46"/>
      <c r="BEE51" s="46"/>
      <c r="BEF51" s="46"/>
      <c r="BEG51" s="46"/>
      <c r="BEH51" s="46"/>
      <c r="BEI51" s="46"/>
      <c r="BEJ51" s="46"/>
      <c r="BEK51" s="46"/>
      <c r="BEL51" s="46"/>
      <c r="BEM51" s="46"/>
      <c r="BEN51" s="46"/>
      <c r="BEO51" s="46"/>
      <c r="BEP51" s="46"/>
      <c r="BEQ51" s="46"/>
      <c r="BER51" s="46"/>
      <c r="BES51" s="46"/>
      <c r="BET51" s="46"/>
      <c r="BEU51" s="46"/>
      <c r="BEV51" s="46"/>
      <c r="BEW51" s="46"/>
      <c r="BEX51" s="46"/>
      <c r="BEY51" s="46"/>
      <c r="BEZ51" s="46"/>
      <c r="BFA51" s="46"/>
      <c r="BFB51" s="46"/>
      <c r="BFC51" s="46"/>
      <c r="BFD51" s="46"/>
      <c r="BFE51" s="46"/>
      <c r="BFF51" s="46"/>
      <c r="BFG51" s="46"/>
      <c r="BFH51" s="46"/>
      <c r="BFI51" s="46"/>
      <c r="BFJ51" s="46"/>
      <c r="BFK51" s="46"/>
      <c r="BFL51" s="46"/>
      <c r="BFM51" s="46"/>
      <c r="BFN51" s="46"/>
      <c r="BFO51" s="46"/>
      <c r="BFP51" s="46"/>
      <c r="BFQ51" s="46"/>
      <c r="BFR51" s="46"/>
      <c r="BFS51" s="46"/>
      <c r="BFT51" s="46"/>
      <c r="BFU51" s="46"/>
      <c r="BFV51" s="46"/>
      <c r="BFW51" s="46"/>
      <c r="BFX51" s="46"/>
      <c r="BFY51" s="46"/>
      <c r="BFZ51" s="46"/>
      <c r="BGA51" s="46"/>
      <c r="BGB51" s="46"/>
      <c r="BGC51" s="46"/>
      <c r="BGD51" s="46"/>
      <c r="BGE51" s="46"/>
      <c r="BGF51" s="46"/>
      <c r="BGG51" s="46"/>
      <c r="BGH51" s="46"/>
      <c r="BGI51" s="46"/>
      <c r="BGJ51" s="46"/>
      <c r="BGK51" s="46"/>
      <c r="BGL51" s="46"/>
      <c r="BGM51" s="46"/>
      <c r="BGN51" s="46"/>
      <c r="BGO51" s="46"/>
      <c r="BGP51" s="46"/>
      <c r="BGQ51" s="46"/>
      <c r="BGR51" s="46"/>
      <c r="BGS51" s="46"/>
      <c r="BGT51" s="46"/>
      <c r="BGU51" s="46"/>
      <c r="BGV51" s="46"/>
      <c r="BGW51" s="46"/>
      <c r="BGX51" s="46"/>
      <c r="BGY51" s="46"/>
      <c r="BGZ51" s="46"/>
      <c r="BHA51" s="46"/>
      <c r="BHB51" s="46"/>
      <c r="BHC51" s="46"/>
      <c r="BHD51" s="46"/>
      <c r="BHE51" s="46"/>
      <c r="BHF51" s="46"/>
      <c r="BHG51" s="46"/>
      <c r="BHH51" s="46"/>
      <c r="BHI51" s="46"/>
      <c r="BHJ51" s="46"/>
      <c r="BHK51" s="46"/>
      <c r="BHL51" s="46"/>
      <c r="BHM51" s="46"/>
      <c r="BHN51" s="46"/>
      <c r="BHO51" s="46"/>
      <c r="BHP51" s="46"/>
      <c r="BHQ51" s="46"/>
      <c r="BHR51" s="46"/>
      <c r="BHS51" s="46"/>
      <c r="BHT51" s="46"/>
      <c r="BHU51" s="46"/>
      <c r="BHV51" s="46"/>
      <c r="BHW51" s="46"/>
      <c r="BHX51" s="46"/>
      <c r="BHY51" s="46"/>
      <c r="BHZ51" s="46"/>
      <c r="BIA51" s="46"/>
      <c r="BIB51" s="46"/>
      <c r="BIC51" s="46"/>
      <c r="BID51" s="46"/>
      <c r="BIE51" s="46"/>
      <c r="BIF51" s="46"/>
      <c r="BIG51" s="46"/>
      <c r="BIH51" s="46"/>
      <c r="BII51" s="46"/>
      <c r="BIJ51" s="46"/>
      <c r="BIK51" s="46"/>
      <c r="BIL51" s="46"/>
      <c r="BIM51" s="46"/>
      <c r="BIN51" s="46"/>
      <c r="BIO51" s="46"/>
      <c r="BIP51" s="46"/>
      <c r="BIQ51" s="46"/>
      <c r="BIR51" s="46"/>
      <c r="BIS51" s="46"/>
      <c r="BIT51" s="46"/>
      <c r="BIU51" s="46"/>
      <c r="BIV51" s="46"/>
      <c r="BIW51" s="46"/>
      <c r="BIX51" s="46"/>
      <c r="BIY51" s="46"/>
      <c r="BIZ51" s="46"/>
      <c r="BJA51" s="46"/>
      <c r="BJB51" s="46"/>
      <c r="BJC51" s="46"/>
      <c r="BJD51" s="46"/>
      <c r="BJE51" s="46"/>
      <c r="BJF51" s="46"/>
      <c r="BJG51" s="46"/>
      <c r="BJH51" s="46"/>
      <c r="BJI51" s="46"/>
      <c r="BJJ51" s="46"/>
      <c r="BJK51" s="46"/>
      <c r="BJL51" s="46"/>
      <c r="BJM51" s="46"/>
      <c r="BJN51" s="46"/>
      <c r="BJO51" s="46"/>
      <c r="BJP51" s="46"/>
      <c r="BJQ51" s="46"/>
      <c r="BJR51" s="46"/>
      <c r="BJS51" s="46"/>
      <c r="BJT51" s="46"/>
      <c r="BJU51" s="46"/>
      <c r="BJV51" s="46"/>
      <c r="BJW51" s="46"/>
      <c r="BJX51" s="46"/>
      <c r="BJY51" s="46"/>
      <c r="BJZ51" s="46"/>
      <c r="BKA51" s="46"/>
      <c r="BKB51" s="46"/>
      <c r="BKC51" s="46"/>
      <c r="BKD51" s="46"/>
      <c r="BKE51" s="46"/>
      <c r="BKF51" s="46"/>
      <c r="BKG51" s="46"/>
      <c r="BKH51" s="46"/>
      <c r="BKI51" s="46"/>
      <c r="BKJ51" s="46"/>
      <c r="BKK51" s="46"/>
      <c r="BKL51" s="46"/>
      <c r="BKM51" s="46"/>
      <c r="BKN51" s="46"/>
      <c r="BKO51" s="46"/>
      <c r="BKP51" s="46"/>
      <c r="BKQ51" s="46"/>
      <c r="BKR51" s="46"/>
      <c r="BKS51" s="46"/>
      <c r="BKT51" s="46"/>
      <c r="BKU51" s="46"/>
      <c r="BKV51" s="46"/>
      <c r="BKW51" s="46"/>
      <c r="BKX51" s="46"/>
      <c r="BKY51" s="46"/>
      <c r="BKZ51" s="46"/>
      <c r="BLA51" s="46"/>
      <c r="BLB51" s="46"/>
      <c r="BLC51" s="46"/>
      <c r="BLD51" s="46"/>
      <c r="BLE51" s="46"/>
      <c r="BLF51" s="46"/>
      <c r="BLG51" s="46"/>
      <c r="BLH51" s="46"/>
      <c r="BLI51" s="46"/>
      <c r="BLJ51" s="46"/>
      <c r="BLK51" s="46"/>
      <c r="BLL51" s="46"/>
      <c r="BLM51" s="46"/>
      <c r="BLN51" s="46"/>
      <c r="BLO51" s="46"/>
      <c r="BLP51" s="46"/>
      <c r="BLQ51" s="46"/>
      <c r="BLR51" s="46"/>
      <c r="BLS51" s="46"/>
      <c r="BLT51" s="46"/>
      <c r="BLU51" s="46"/>
      <c r="BLV51" s="46"/>
      <c r="BLW51" s="46"/>
      <c r="BLX51" s="46"/>
      <c r="BLY51" s="46"/>
      <c r="BLZ51" s="46"/>
      <c r="BMA51" s="46"/>
      <c r="BMB51" s="46"/>
      <c r="BMC51" s="46"/>
      <c r="BMD51" s="46"/>
      <c r="BME51" s="46"/>
      <c r="BMF51" s="46"/>
      <c r="BMG51" s="46"/>
      <c r="BMH51" s="46"/>
      <c r="BMI51" s="46"/>
      <c r="BMJ51" s="46"/>
      <c r="BMK51" s="46"/>
      <c r="BML51" s="46"/>
      <c r="BMM51" s="46"/>
      <c r="BMN51" s="46"/>
      <c r="BMO51" s="46"/>
      <c r="BMP51" s="46"/>
      <c r="BMQ51" s="46"/>
      <c r="BMR51" s="46"/>
      <c r="BMS51" s="46"/>
      <c r="BMT51" s="46"/>
      <c r="BMU51" s="46"/>
      <c r="BMV51" s="46"/>
      <c r="BMW51" s="46"/>
      <c r="BMX51" s="46"/>
      <c r="BMY51" s="46"/>
      <c r="BMZ51" s="46"/>
      <c r="BNA51" s="46"/>
      <c r="BNB51" s="46"/>
      <c r="BNC51" s="46"/>
      <c r="BND51" s="46"/>
      <c r="BNE51" s="46"/>
      <c r="BNF51" s="46"/>
      <c r="BNG51" s="46"/>
      <c r="BNH51" s="46"/>
      <c r="BNI51" s="46"/>
      <c r="BNJ51" s="46"/>
      <c r="BNK51" s="46"/>
      <c r="BNL51" s="46"/>
      <c r="BNM51" s="46"/>
      <c r="BNN51" s="46"/>
      <c r="BNO51" s="46"/>
      <c r="BNP51" s="46"/>
      <c r="BNQ51" s="46"/>
      <c r="BNR51" s="46"/>
      <c r="BNS51" s="46"/>
      <c r="BNT51" s="46"/>
      <c r="BNU51" s="46"/>
      <c r="BNV51" s="46"/>
      <c r="BNW51" s="46"/>
      <c r="BNX51" s="46"/>
      <c r="BNY51" s="46"/>
      <c r="BNZ51" s="46"/>
      <c r="BOA51" s="46"/>
      <c r="BOB51" s="46"/>
      <c r="BOC51" s="46"/>
      <c r="BOD51" s="46"/>
      <c r="BOE51" s="46"/>
      <c r="BOF51" s="46"/>
      <c r="BOG51" s="46"/>
      <c r="BOH51" s="46"/>
      <c r="BOI51" s="46"/>
      <c r="BOJ51" s="46"/>
      <c r="BOK51" s="46"/>
      <c r="BOL51" s="46"/>
      <c r="BOM51" s="46"/>
      <c r="BON51" s="46"/>
      <c r="BOO51" s="46"/>
      <c r="BOP51" s="46"/>
      <c r="BOQ51" s="46"/>
      <c r="BOR51" s="46"/>
      <c r="BOS51" s="46"/>
      <c r="BOT51" s="46"/>
      <c r="BOU51" s="46"/>
      <c r="BOV51" s="46"/>
      <c r="BOW51" s="46"/>
      <c r="BOX51" s="46"/>
      <c r="BOY51" s="46"/>
      <c r="BOZ51" s="46"/>
      <c r="BPA51" s="46"/>
      <c r="BPB51" s="46"/>
      <c r="BPC51" s="46"/>
      <c r="BPD51" s="46"/>
      <c r="BPE51" s="46"/>
      <c r="BPF51" s="46"/>
      <c r="BPG51" s="46"/>
      <c r="BPH51" s="46"/>
      <c r="BPI51" s="46"/>
      <c r="BPJ51" s="46"/>
      <c r="BPK51" s="46"/>
      <c r="BPL51" s="46"/>
      <c r="BPM51" s="46"/>
      <c r="BPN51" s="46"/>
      <c r="BPO51" s="46"/>
      <c r="BPP51" s="46"/>
      <c r="BPQ51" s="46"/>
      <c r="BPR51" s="46"/>
      <c r="BPS51" s="46"/>
      <c r="BPT51" s="46"/>
      <c r="BPU51" s="46"/>
      <c r="BPV51" s="46"/>
      <c r="BPW51" s="46"/>
      <c r="BPX51" s="46"/>
      <c r="BPY51" s="46"/>
      <c r="BPZ51" s="46"/>
      <c r="BQA51" s="46"/>
      <c r="BQB51" s="46"/>
      <c r="BQC51" s="46"/>
      <c r="BQD51" s="46"/>
      <c r="BQE51" s="46"/>
      <c r="BQF51" s="46"/>
      <c r="BQG51" s="46"/>
      <c r="BQH51" s="46"/>
      <c r="BQI51" s="46"/>
      <c r="BQJ51" s="46"/>
      <c r="BQK51" s="46"/>
      <c r="BQL51" s="46"/>
      <c r="BQM51" s="46"/>
      <c r="BQN51" s="46"/>
      <c r="BQO51" s="46"/>
      <c r="BQP51" s="46"/>
      <c r="BQQ51" s="46"/>
      <c r="BQR51" s="46"/>
      <c r="BQS51" s="46"/>
      <c r="BQT51" s="46"/>
      <c r="BQU51" s="46"/>
      <c r="BQV51" s="46"/>
      <c r="BQW51" s="46"/>
      <c r="BQX51" s="46"/>
      <c r="BQY51" s="46"/>
      <c r="BQZ51" s="46"/>
      <c r="BRA51" s="46"/>
      <c r="BRB51" s="46"/>
      <c r="BRC51" s="46"/>
      <c r="BRD51" s="46"/>
      <c r="BRE51" s="46"/>
      <c r="BRF51" s="46"/>
      <c r="BRG51" s="46"/>
      <c r="BRH51" s="46"/>
      <c r="BRI51" s="46"/>
      <c r="BRJ51" s="46"/>
      <c r="BRK51" s="46"/>
      <c r="BRL51" s="46"/>
      <c r="BRM51" s="46"/>
      <c r="BRN51" s="46"/>
      <c r="BRO51" s="46"/>
      <c r="BRP51" s="46"/>
      <c r="BRQ51" s="46"/>
      <c r="BRR51" s="46"/>
      <c r="BRS51" s="46"/>
      <c r="BRT51" s="46"/>
      <c r="BRU51" s="46"/>
      <c r="BRV51" s="46"/>
      <c r="BRW51" s="46"/>
      <c r="BRX51" s="46"/>
      <c r="BRY51" s="46"/>
      <c r="BRZ51" s="46"/>
      <c r="BSA51" s="46"/>
      <c r="BSB51" s="46"/>
      <c r="BSC51" s="46"/>
      <c r="BSD51" s="46"/>
      <c r="BSE51" s="46"/>
      <c r="BSF51" s="46"/>
      <c r="BSG51" s="46"/>
      <c r="BSH51" s="46"/>
      <c r="BSI51" s="46"/>
      <c r="BSJ51" s="46"/>
      <c r="BSK51" s="46"/>
      <c r="BSL51" s="46"/>
      <c r="BSM51" s="46"/>
      <c r="BSN51" s="46"/>
      <c r="BSO51" s="46"/>
      <c r="BSP51" s="46"/>
      <c r="BSQ51" s="46"/>
      <c r="BSR51" s="46"/>
      <c r="BSS51" s="46"/>
      <c r="BST51" s="46"/>
      <c r="BSU51" s="46"/>
      <c r="BSV51" s="46"/>
      <c r="BSW51" s="46"/>
      <c r="BSX51" s="46"/>
      <c r="BSY51" s="46"/>
      <c r="BSZ51" s="46"/>
      <c r="BTA51" s="46"/>
      <c r="BTB51" s="46"/>
      <c r="BTC51" s="46"/>
      <c r="BTD51" s="46"/>
      <c r="BTE51" s="46"/>
      <c r="BTF51" s="46"/>
      <c r="BTG51" s="46"/>
      <c r="BTH51" s="46"/>
      <c r="BTI51" s="46"/>
      <c r="BTJ51" s="46"/>
      <c r="BTK51" s="46"/>
      <c r="BTL51" s="46"/>
      <c r="BTM51" s="46"/>
      <c r="BTN51" s="46"/>
      <c r="BTO51" s="46"/>
      <c r="BTP51" s="46"/>
      <c r="BTQ51" s="46"/>
      <c r="BTR51" s="46"/>
      <c r="BTS51" s="46"/>
      <c r="BTT51" s="46"/>
      <c r="BTU51" s="46"/>
      <c r="BTV51" s="46"/>
      <c r="BTW51" s="46"/>
      <c r="BTX51" s="46"/>
      <c r="BTY51" s="46"/>
      <c r="BTZ51" s="46"/>
      <c r="BUA51" s="46"/>
      <c r="BUB51" s="46"/>
      <c r="BUC51" s="46"/>
      <c r="BUD51" s="46"/>
      <c r="BUE51" s="46"/>
      <c r="BUF51" s="46"/>
      <c r="BUG51" s="46"/>
      <c r="BUH51" s="46"/>
      <c r="BUI51" s="46"/>
      <c r="BUJ51" s="46"/>
      <c r="BUK51" s="46"/>
      <c r="BUL51" s="46"/>
      <c r="BUM51" s="46"/>
      <c r="BUN51" s="46"/>
      <c r="BUO51" s="46"/>
      <c r="BUP51" s="46"/>
      <c r="BUQ51" s="46"/>
      <c r="BUR51" s="46"/>
      <c r="BUS51" s="46"/>
      <c r="BUT51" s="46"/>
      <c r="BUU51" s="46"/>
      <c r="BUV51" s="46"/>
      <c r="BUW51" s="46"/>
      <c r="BUX51" s="46"/>
      <c r="BUY51" s="46"/>
      <c r="BUZ51" s="46"/>
      <c r="BVA51" s="46"/>
      <c r="BVB51" s="46"/>
      <c r="BVC51" s="46"/>
      <c r="BVD51" s="46"/>
      <c r="BVE51" s="46"/>
      <c r="BVF51" s="46"/>
      <c r="BVG51" s="46"/>
      <c r="BVH51" s="46"/>
      <c r="BVI51" s="46"/>
      <c r="BVJ51" s="46"/>
      <c r="BVK51" s="46"/>
      <c r="BVL51" s="46"/>
      <c r="BVM51" s="46"/>
      <c r="BVN51" s="46"/>
      <c r="BVO51" s="46"/>
      <c r="BVP51" s="46"/>
      <c r="BVQ51" s="46"/>
      <c r="BVR51" s="46"/>
      <c r="BVS51" s="46"/>
      <c r="BVT51" s="46"/>
      <c r="BVU51" s="46"/>
      <c r="BVV51" s="46"/>
      <c r="BVW51" s="46"/>
      <c r="BVX51" s="46"/>
      <c r="BVY51" s="46"/>
      <c r="BVZ51" s="46"/>
      <c r="BWA51" s="46"/>
      <c r="BWB51" s="46"/>
      <c r="BWC51" s="46"/>
      <c r="BWD51" s="46"/>
      <c r="BWE51" s="46"/>
      <c r="BWF51" s="46"/>
      <c r="BWG51" s="46"/>
      <c r="BWH51" s="46"/>
      <c r="BWI51" s="46"/>
      <c r="BWJ51" s="46"/>
      <c r="BWK51" s="46"/>
      <c r="BWL51" s="46"/>
      <c r="BWM51" s="46"/>
      <c r="BWN51" s="46"/>
      <c r="BWO51" s="46"/>
      <c r="BWP51" s="46"/>
      <c r="BWQ51" s="46"/>
      <c r="BWR51" s="46"/>
      <c r="BWS51" s="46"/>
      <c r="BWT51" s="46"/>
      <c r="BWU51" s="46"/>
      <c r="BWV51" s="46"/>
      <c r="BWW51" s="46"/>
      <c r="BWX51" s="46"/>
      <c r="BWY51" s="46"/>
      <c r="BWZ51" s="46"/>
      <c r="BXA51" s="46"/>
      <c r="BXB51" s="46"/>
      <c r="BXC51" s="46"/>
      <c r="BXD51" s="46"/>
      <c r="BXE51" s="46"/>
      <c r="BXF51" s="46"/>
      <c r="BXG51" s="46"/>
      <c r="BXH51" s="46"/>
      <c r="BXI51" s="46"/>
      <c r="BXJ51" s="46"/>
      <c r="BXK51" s="46"/>
      <c r="BXL51" s="46"/>
      <c r="BXM51" s="46"/>
      <c r="BXN51" s="46"/>
      <c r="BXO51" s="46"/>
      <c r="BXP51" s="46"/>
      <c r="BXQ51" s="46"/>
      <c r="BXR51" s="46"/>
      <c r="BXS51" s="46"/>
      <c r="BXT51" s="46"/>
      <c r="BXU51" s="46"/>
      <c r="BXV51" s="46"/>
      <c r="BXW51" s="46"/>
      <c r="BXX51" s="46"/>
      <c r="BXY51" s="46"/>
      <c r="BXZ51" s="46"/>
      <c r="BYA51" s="46"/>
      <c r="BYB51" s="46"/>
      <c r="BYC51" s="46"/>
      <c r="BYD51" s="46"/>
      <c r="BYE51" s="46"/>
      <c r="BYF51" s="46"/>
      <c r="BYG51" s="46"/>
      <c r="BYH51" s="46"/>
      <c r="BYI51" s="46"/>
      <c r="BYJ51" s="46"/>
      <c r="BYK51" s="46"/>
      <c r="BYL51" s="46"/>
      <c r="BYM51" s="46"/>
      <c r="BYN51" s="46"/>
      <c r="BYO51" s="46"/>
      <c r="BYP51" s="46"/>
      <c r="BYQ51" s="46"/>
      <c r="BYR51" s="46"/>
      <c r="BYS51" s="46"/>
      <c r="BYT51" s="46"/>
      <c r="BYU51" s="46"/>
      <c r="BYV51" s="46"/>
      <c r="BYW51" s="46"/>
      <c r="BYX51" s="46"/>
      <c r="BYY51" s="46"/>
      <c r="BYZ51" s="46"/>
      <c r="BZA51" s="46"/>
      <c r="BZB51" s="46"/>
      <c r="BZC51" s="46"/>
      <c r="BZD51" s="46"/>
      <c r="BZE51" s="46"/>
      <c r="BZF51" s="46"/>
      <c r="BZG51" s="46"/>
      <c r="BZH51" s="46"/>
      <c r="BZI51" s="46"/>
      <c r="BZJ51" s="46"/>
      <c r="BZK51" s="46"/>
      <c r="BZL51" s="46"/>
      <c r="BZM51" s="46"/>
      <c r="BZN51" s="46"/>
      <c r="BZO51" s="46"/>
      <c r="BZP51" s="46"/>
      <c r="BZQ51" s="46"/>
      <c r="BZR51" s="46"/>
      <c r="BZS51" s="46"/>
      <c r="BZT51" s="46"/>
      <c r="BZU51" s="46"/>
      <c r="BZV51" s="46"/>
      <c r="BZW51" s="46"/>
      <c r="BZX51" s="46"/>
      <c r="BZY51" s="46"/>
      <c r="BZZ51" s="46"/>
      <c r="CAA51" s="46"/>
      <c r="CAB51" s="46"/>
      <c r="CAC51" s="46"/>
      <c r="CAD51" s="46"/>
      <c r="CAE51" s="46"/>
      <c r="CAF51" s="46"/>
      <c r="CAG51" s="46"/>
      <c r="CAH51" s="46"/>
      <c r="CAI51" s="46"/>
      <c r="CAJ51" s="46"/>
      <c r="CAK51" s="46"/>
      <c r="CAL51" s="46"/>
      <c r="CAM51" s="46"/>
      <c r="CAN51" s="46"/>
      <c r="CAO51" s="46"/>
      <c r="CAP51" s="46"/>
      <c r="CAQ51" s="46"/>
      <c r="CAR51" s="46"/>
      <c r="CAS51" s="46"/>
      <c r="CAT51" s="46"/>
      <c r="CAU51" s="46"/>
      <c r="CAV51" s="46"/>
      <c r="CAW51" s="46"/>
      <c r="CAX51" s="46"/>
      <c r="CAY51" s="46"/>
      <c r="CAZ51" s="46"/>
      <c r="CBA51" s="46"/>
      <c r="CBB51" s="46"/>
      <c r="CBC51" s="46"/>
      <c r="CBD51" s="46"/>
      <c r="CBE51" s="46"/>
      <c r="CBF51" s="46"/>
      <c r="CBG51" s="46"/>
      <c r="CBH51" s="46"/>
      <c r="CBI51" s="46"/>
      <c r="CBJ51" s="46"/>
      <c r="CBK51" s="46"/>
      <c r="CBL51" s="46"/>
      <c r="CBM51" s="46"/>
      <c r="CBN51" s="46"/>
      <c r="CBO51" s="46"/>
      <c r="CBP51" s="46"/>
      <c r="CBQ51" s="46"/>
      <c r="CBR51" s="46"/>
      <c r="CBS51" s="46"/>
      <c r="CBT51" s="46"/>
      <c r="CBU51" s="46"/>
      <c r="CBV51" s="46"/>
      <c r="CBW51" s="46"/>
      <c r="CBX51" s="46"/>
      <c r="CBY51" s="46"/>
      <c r="CBZ51" s="46"/>
      <c r="CCA51" s="46"/>
      <c r="CCB51" s="46"/>
      <c r="CCC51" s="46"/>
      <c r="CCD51" s="46"/>
      <c r="CCE51" s="46"/>
      <c r="CCF51" s="46"/>
      <c r="CCG51" s="46"/>
      <c r="CCH51" s="46"/>
      <c r="CCI51" s="46"/>
      <c r="CCJ51" s="46"/>
      <c r="CCK51" s="46"/>
      <c r="CCL51" s="46"/>
      <c r="CCM51" s="46"/>
      <c r="CCN51" s="46"/>
      <c r="CCO51" s="46"/>
      <c r="CCP51" s="46"/>
      <c r="CCQ51" s="46"/>
      <c r="CCR51" s="46"/>
      <c r="CCS51" s="46"/>
      <c r="CCT51" s="46"/>
      <c r="CCU51" s="46"/>
      <c r="CCV51" s="46"/>
      <c r="CCW51" s="46"/>
      <c r="CCX51" s="46"/>
      <c r="CCY51" s="46"/>
      <c r="CCZ51" s="46"/>
      <c r="CDA51" s="46"/>
      <c r="CDB51" s="46"/>
      <c r="CDC51" s="46"/>
      <c r="CDD51" s="46"/>
      <c r="CDE51" s="46"/>
      <c r="CDF51" s="46"/>
      <c r="CDG51" s="46"/>
      <c r="CDH51" s="46"/>
      <c r="CDI51" s="46"/>
      <c r="CDJ51" s="46"/>
      <c r="CDK51" s="46"/>
      <c r="CDL51" s="46"/>
      <c r="CDM51" s="46"/>
      <c r="CDN51" s="46"/>
      <c r="CDO51" s="46"/>
      <c r="CDP51" s="46"/>
      <c r="CDQ51" s="46"/>
      <c r="CDR51" s="46"/>
      <c r="CDS51" s="46"/>
      <c r="CDT51" s="46"/>
      <c r="CDU51" s="46"/>
      <c r="CDV51" s="46"/>
      <c r="CDW51" s="46"/>
      <c r="CDX51" s="46"/>
      <c r="CDY51" s="46"/>
      <c r="CDZ51" s="46"/>
      <c r="CEA51" s="46"/>
      <c r="CEB51" s="46"/>
      <c r="CEC51" s="46"/>
      <c r="CED51" s="46"/>
      <c r="CEE51" s="46"/>
      <c r="CEF51" s="46"/>
      <c r="CEG51" s="46"/>
      <c r="CEH51" s="46"/>
      <c r="CEI51" s="46"/>
      <c r="CEJ51" s="46"/>
      <c r="CEK51" s="46"/>
      <c r="CEL51" s="46"/>
      <c r="CEM51" s="46"/>
      <c r="CEN51" s="46"/>
      <c r="CEO51" s="46"/>
      <c r="CEP51" s="46"/>
      <c r="CEQ51" s="46"/>
      <c r="CER51" s="46"/>
      <c r="CES51" s="46"/>
      <c r="CET51" s="46"/>
      <c r="CEU51" s="46"/>
      <c r="CEV51" s="46"/>
      <c r="CEW51" s="46"/>
      <c r="CEX51" s="46"/>
      <c r="CEY51" s="46"/>
      <c r="CEZ51" s="46"/>
      <c r="CFA51" s="46"/>
      <c r="CFB51" s="46"/>
      <c r="CFC51" s="46"/>
      <c r="CFD51" s="46"/>
      <c r="CFE51" s="46"/>
      <c r="CFF51" s="46"/>
      <c r="CFG51" s="46"/>
      <c r="CFH51" s="46"/>
      <c r="CFI51" s="46"/>
      <c r="CFJ51" s="46"/>
      <c r="CFK51" s="46"/>
      <c r="CFL51" s="46"/>
      <c r="CFM51" s="46"/>
      <c r="CFN51" s="46"/>
      <c r="CFO51" s="46"/>
      <c r="CFP51" s="46"/>
      <c r="CFQ51" s="46"/>
      <c r="CFR51" s="46"/>
      <c r="CFS51" s="46"/>
      <c r="CFT51" s="46"/>
      <c r="CFU51" s="46"/>
      <c r="CFV51" s="46"/>
      <c r="CFW51" s="46"/>
      <c r="CFX51" s="46"/>
      <c r="CFY51" s="46"/>
      <c r="CFZ51" s="46"/>
      <c r="CGA51" s="46"/>
      <c r="CGB51" s="46"/>
      <c r="CGC51" s="46"/>
      <c r="CGD51" s="46"/>
      <c r="CGE51" s="46"/>
      <c r="CGF51" s="46"/>
      <c r="CGG51" s="46"/>
      <c r="CGH51" s="46"/>
      <c r="CGI51" s="46"/>
      <c r="CGJ51" s="46"/>
      <c r="CGK51" s="46"/>
      <c r="CGL51" s="46"/>
      <c r="CGM51" s="46"/>
      <c r="CGN51" s="46"/>
      <c r="CGO51" s="46"/>
      <c r="CGP51" s="46"/>
      <c r="CGQ51" s="46"/>
      <c r="CGR51" s="46"/>
      <c r="CGS51" s="46"/>
      <c r="CGT51" s="46"/>
      <c r="CGU51" s="46"/>
      <c r="CGV51" s="46"/>
      <c r="CGW51" s="46"/>
      <c r="CGX51" s="46"/>
      <c r="CGY51" s="46"/>
      <c r="CGZ51" s="46"/>
      <c r="CHA51" s="46"/>
      <c r="CHB51" s="46"/>
      <c r="CHC51" s="46"/>
      <c r="CHD51" s="46"/>
      <c r="CHE51" s="46"/>
    </row>
    <row r="52" spans="1:2241" s="47" customFormat="1" x14ac:dyDescent="0.25">
      <c r="A52" s="42"/>
      <c r="B52" s="103"/>
      <c r="C52" s="103"/>
      <c r="D52" s="103"/>
      <c r="E52" s="103"/>
      <c r="F52" s="42"/>
      <c r="G52" s="102"/>
      <c r="H52" s="42"/>
      <c r="I52" s="167"/>
      <c r="J52" s="167"/>
      <c r="K52" s="110"/>
      <c r="L52" s="167"/>
      <c r="M52" s="42"/>
      <c r="N52" s="108"/>
      <c r="O52" s="102"/>
      <c r="P52" s="42"/>
      <c r="Q52" s="42"/>
      <c r="R52" s="42"/>
      <c r="S52" s="42"/>
      <c r="T52" s="42"/>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8"/>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46"/>
      <c r="EP52" s="46"/>
      <c r="EQ52" s="46"/>
      <c r="ER52" s="46"/>
      <c r="ES52" s="46"/>
      <c r="ET52" s="46"/>
      <c r="EU52" s="46"/>
      <c r="EV52" s="46"/>
      <c r="EW52" s="46"/>
      <c r="EX52" s="46"/>
      <c r="EY52" s="46"/>
      <c r="EZ52" s="46"/>
      <c r="FA52" s="46"/>
      <c r="FB52" s="46"/>
      <c r="FC52" s="46"/>
      <c r="FD52" s="46"/>
      <c r="FE52" s="46"/>
      <c r="FF52" s="46"/>
      <c r="FG52" s="46"/>
      <c r="FH52" s="46"/>
      <c r="FI52" s="46"/>
      <c r="FJ52" s="46"/>
      <c r="FK52" s="46"/>
      <c r="FL52" s="46"/>
      <c r="FM52" s="46"/>
      <c r="FN52" s="46"/>
      <c r="FO52" s="46"/>
      <c r="FP52" s="46"/>
      <c r="FQ52" s="46"/>
      <c r="FR52" s="46"/>
      <c r="FS52" s="46"/>
      <c r="FT52" s="46"/>
      <c r="FU52" s="46"/>
      <c r="FV52" s="46"/>
      <c r="FW52" s="46"/>
      <c r="FX52" s="46"/>
      <c r="FY52" s="46"/>
      <c r="FZ52" s="46"/>
      <c r="GA52" s="46"/>
      <c r="GB52" s="46"/>
      <c r="GC52" s="46"/>
      <c r="GD52" s="46"/>
      <c r="GE52" s="46"/>
      <c r="GF52" s="46"/>
      <c r="GG52" s="46"/>
      <c r="GH52" s="46"/>
      <c r="GI52" s="46"/>
      <c r="GJ52" s="46"/>
      <c r="GK52" s="46"/>
      <c r="GL52" s="46"/>
      <c r="GM52" s="46"/>
      <c r="GN52" s="46"/>
      <c r="GO52" s="46"/>
      <c r="GP52" s="46"/>
      <c r="GQ52" s="46"/>
      <c r="GR52" s="46"/>
      <c r="GS52" s="46"/>
      <c r="GT52" s="46"/>
      <c r="GU52" s="46"/>
      <c r="GV52" s="46"/>
      <c r="GW52" s="46"/>
      <c r="GX52" s="46"/>
      <c r="GY52" s="46"/>
      <c r="GZ52" s="46"/>
      <c r="HA52" s="46"/>
      <c r="HB52" s="46"/>
      <c r="HC52" s="46"/>
      <c r="HD52" s="46"/>
      <c r="HE52" s="46"/>
      <c r="HF52" s="46"/>
      <c r="HG52" s="46"/>
      <c r="HH52" s="46"/>
      <c r="HI52" s="46"/>
      <c r="HJ52" s="46"/>
      <c r="HK52" s="46"/>
      <c r="HL52" s="46"/>
      <c r="HM52" s="46"/>
      <c r="HN52" s="46"/>
      <c r="HO52" s="46"/>
      <c r="HP52" s="46"/>
      <c r="HQ52" s="46"/>
      <c r="HR52" s="46"/>
      <c r="HS52" s="46"/>
      <c r="HT52" s="46"/>
      <c r="HU52" s="46"/>
      <c r="HV52" s="46"/>
      <c r="HW52" s="46"/>
      <c r="HX52" s="46"/>
      <c r="HY52" s="46"/>
      <c r="HZ52" s="46"/>
      <c r="IA52" s="46"/>
      <c r="IB52" s="46"/>
      <c r="IC52" s="46"/>
      <c r="ID52" s="46"/>
      <c r="IE52" s="46"/>
      <c r="IF52" s="46"/>
      <c r="IG52" s="46"/>
      <c r="IH52" s="46"/>
      <c r="II52" s="46"/>
      <c r="IJ52" s="46"/>
      <c r="IK52" s="46"/>
      <c r="IL52" s="46"/>
      <c r="IM52" s="46"/>
      <c r="IN52" s="46"/>
      <c r="IO52" s="46"/>
      <c r="IP52" s="46"/>
      <c r="IQ52" s="46"/>
      <c r="IR52" s="46"/>
      <c r="IS52" s="46"/>
      <c r="IT52" s="46"/>
      <c r="IU52" s="46"/>
      <c r="IV52" s="46"/>
      <c r="IW52" s="46"/>
      <c r="IX52" s="46"/>
      <c r="IY52" s="46"/>
      <c r="IZ52" s="46"/>
      <c r="JA52" s="46"/>
      <c r="JB52" s="46"/>
      <c r="JC52" s="46"/>
      <c r="JD52" s="46"/>
      <c r="JE52" s="46"/>
      <c r="JF52" s="46"/>
      <c r="JG52" s="46"/>
      <c r="JH52" s="46"/>
      <c r="JI52" s="46"/>
      <c r="JJ52" s="46"/>
      <c r="JK52" s="46"/>
      <c r="JL52" s="46"/>
      <c r="JM52" s="46"/>
      <c r="JN52" s="46"/>
      <c r="JO52" s="46"/>
      <c r="JP52" s="46"/>
      <c r="JQ52" s="46"/>
      <c r="JR52" s="46"/>
      <c r="JS52" s="46"/>
      <c r="JT52" s="46"/>
      <c r="JU52" s="46"/>
      <c r="JV52" s="46"/>
      <c r="JW52" s="46"/>
      <c r="JX52" s="46"/>
      <c r="JY52" s="46"/>
      <c r="JZ52" s="46"/>
      <c r="KA52" s="46"/>
      <c r="KB52" s="46"/>
      <c r="KC52" s="46"/>
      <c r="KD52" s="46"/>
      <c r="KE52" s="46"/>
      <c r="KF52" s="46"/>
      <c r="KG52" s="46"/>
      <c r="KH52" s="46"/>
      <c r="KI52" s="46"/>
      <c r="KJ52" s="46"/>
      <c r="KK52" s="46"/>
      <c r="KL52" s="46"/>
      <c r="KM52" s="46"/>
      <c r="KN52" s="46"/>
      <c r="KO52" s="46"/>
      <c r="KP52" s="46"/>
      <c r="KQ52" s="46"/>
      <c r="KR52" s="46"/>
      <c r="KS52" s="46"/>
      <c r="KT52" s="46"/>
      <c r="KU52" s="46"/>
      <c r="KV52" s="46"/>
      <c r="KW52" s="46"/>
      <c r="KX52" s="46"/>
      <c r="KY52" s="46"/>
      <c r="KZ52" s="46"/>
      <c r="LA52" s="46"/>
      <c r="LB52" s="46"/>
      <c r="LC52" s="46"/>
      <c r="LD52" s="46"/>
      <c r="LE52" s="46"/>
      <c r="LF52" s="46"/>
      <c r="LG52" s="46"/>
      <c r="LH52" s="46"/>
      <c r="LI52" s="46"/>
      <c r="LJ52" s="46"/>
      <c r="LK52" s="46"/>
      <c r="LL52" s="46"/>
      <c r="LM52" s="46"/>
      <c r="LN52" s="46"/>
      <c r="LO52" s="46"/>
      <c r="LP52" s="46"/>
      <c r="LQ52" s="46"/>
      <c r="LR52" s="46"/>
      <c r="LS52" s="46"/>
      <c r="LT52" s="46"/>
      <c r="LU52" s="46"/>
      <c r="LV52" s="46"/>
      <c r="LW52" s="46"/>
      <c r="LX52" s="46"/>
      <c r="LY52" s="46"/>
      <c r="LZ52" s="46"/>
      <c r="MA52" s="46"/>
      <c r="MB52" s="46"/>
      <c r="MC52" s="46"/>
      <c r="MD52" s="46"/>
      <c r="ME52" s="46"/>
      <c r="MF52" s="46"/>
      <c r="MG52" s="46"/>
      <c r="MH52" s="46"/>
      <c r="MI52" s="46"/>
      <c r="MJ52" s="46"/>
      <c r="MK52" s="46"/>
      <c r="ML52" s="46"/>
      <c r="MM52" s="46"/>
      <c r="MN52" s="46"/>
      <c r="MO52" s="46"/>
      <c r="MP52" s="46"/>
      <c r="MQ52" s="46"/>
      <c r="MR52" s="46"/>
      <c r="MS52" s="46"/>
      <c r="MT52" s="46"/>
      <c r="MU52" s="46"/>
      <c r="MV52" s="46"/>
      <c r="MW52" s="46"/>
      <c r="MX52" s="46"/>
      <c r="MY52" s="46"/>
      <c r="MZ52" s="46"/>
      <c r="NA52" s="46"/>
      <c r="NB52" s="46"/>
      <c r="NC52" s="46"/>
      <c r="ND52" s="46"/>
      <c r="NE52" s="46"/>
      <c r="NF52" s="46"/>
      <c r="NG52" s="46"/>
      <c r="NH52" s="46"/>
      <c r="NI52" s="46"/>
      <c r="NJ52" s="46"/>
      <c r="NK52" s="46"/>
      <c r="NL52" s="46"/>
      <c r="NM52" s="46"/>
      <c r="NN52" s="46"/>
      <c r="NO52" s="46"/>
      <c r="NP52" s="46"/>
      <c r="NQ52" s="46"/>
      <c r="NR52" s="46"/>
      <c r="NS52" s="46"/>
      <c r="NT52" s="46"/>
      <c r="NU52" s="46"/>
      <c r="NV52" s="46"/>
      <c r="NW52" s="46"/>
      <c r="NX52" s="46"/>
      <c r="NY52" s="46"/>
      <c r="NZ52" s="46"/>
      <c r="OA52" s="46"/>
      <c r="OB52" s="46"/>
      <c r="OC52" s="46"/>
      <c r="OD52" s="46"/>
      <c r="OE52" s="46"/>
      <c r="OF52" s="46"/>
      <c r="OG52" s="46"/>
      <c r="OH52" s="46"/>
      <c r="OI52" s="46"/>
      <c r="OJ52" s="46"/>
      <c r="OK52" s="46"/>
      <c r="OL52" s="46"/>
      <c r="OM52" s="46"/>
      <c r="ON52" s="46"/>
      <c r="OO52" s="46"/>
      <c r="OP52" s="46"/>
      <c r="OQ52" s="46"/>
      <c r="OR52" s="46"/>
      <c r="OS52" s="46"/>
      <c r="OT52" s="46"/>
      <c r="OU52" s="46"/>
      <c r="OV52" s="46"/>
      <c r="OW52" s="46"/>
      <c r="OX52" s="46"/>
      <c r="OY52" s="46"/>
      <c r="OZ52" s="46"/>
      <c r="PA52" s="46"/>
      <c r="PB52" s="46"/>
      <c r="PC52" s="46"/>
      <c r="PD52" s="46"/>
      <c r="PE52" s="46"/>
      <c r="PF52" s="46"/>
      <c r="PG52" s="46"/>
      <c r="PH52" s="46"/>
      <c r="PI52" s="46"/>
      <c r="PJ52" s="46"/>
      <c r="PK52" s="46"/>
      <c r="PL52" s="46"/>
      <c r="PM52" s="46"/>
      <c r="PN52" s="46"/>
      <c r="PO52" s="46"/>
      <c r="PP52" s="46"/>
      <c r="PQ52" s="46"/>
      <c r="PR52" s="46"/>
      <c r="PS52" s="46"/>
      <c r="PT52" s="46"/>
      <c r="PU52" s="46"/>
      <c r="PV52" s="46"/>
      <c r="PW52" s="46"/>
      <c r="PX52" s="46"/>
      <c r="PY52" s="46"/>
      <c r="PZ52" s="46"/>
      <c r="QA52" s="46"/>
      <c r="QB52" s="46"/>
      <c r="QC52" s="46"/>
      <c r="QD52" s="46"/>
      <c r="QE52" s="46"/>
      <c r="QF52" s="46"/>
      <c r="QG52" s="46"/>
      <c r="QH52" s="46"/>
      <c r="QI52" s="46"/>
      <c r="QJ52" s="46"/>
      <c r="QK52" s="46"/>
      <c r="QL52" s="46"/>
      <c r="QM52" s="46"/>
      <c r="QN52" s="46"/>
      <c r="QO52" s="46"/>
      <c r="QP52" s="46"/>
      <c r="QQ52" s="46"/>
      <c r="QR52" s="46"/>
      <c r="QS52" s="46"/>
      <c r="QT52" s="46"/>
      <c r="QU52" s="46"/>
      <c r="QV52" s="46"/>
      <c r="QW52" s="46"/>
      <c r="QX52" s="46"/>
      <c r="QY52" s="46"/>
      <c r="QZ52" s="46"/>
      <c r="RA52" s="46"/>
      <c r="RB52" s="46"/>
      <c r="RC52" s="46"/>
      <c r="RD52" s="46"/>
      <c r="RE52" s="46"/>
      <c r="RF52" s="46"/>
      <c r="RG52" s="46"/>
      <c r="RH52" s="46"/>
      <c r="RI52" s="46"/>
      <c r="RJ52" s="46"/>
      <c r="RK52" s="46"/>
      <c r="RL52" s="46"/>
      <c r="RM52" s="46"/>
      <c r="RN52" s="46"/>
      <c r="RO52" s="46"/>
      <c r="RP52" s="46"/>
      <c r="RQ52" s="46"/>
      <c r="RR52" s="46"/>
      <c r="RS52" s="46"/>
      <c r="RT52" s="46"/>
      <c r="RU52" s="46"/>
      <c r="RV52" s="46"/>
      <c r="RW52" s="46"/>
      <c r="RX52" s="46"/>
      <c r="RY52" s="46"/>
      <c r="RZ52" s="46"/>
      <c r="SA52" s="46"/>
      <c r="SB52" s="46"/>
      <c r="SC52" s="46"/>
      <c r="SD52" s="46"/>
      <c r="SE52" s="46"/>
      <c r="SF52" s="46"/>
      <c r="SG52" s="46"/>
      <c r="SH52" s="46"/>
      <c r="SI52" s="46"/>
      <c r="SJ52" s="46"/>
      <c r="SK52" s="46"/>
      <c r="SL52" s="46"/>
      <c r="SM52" s="46"/>
      <c r="SN52" s="46"/>
      <c r="SO52" s="46"/>
      <c r="SP52" s="46"/>
      <c r="SQ52" s="46"/>
      <c r="SR52" s="46"/>
      <c r="SS52" s="46"/>
      <c r="ST52" s="46"/>
      <c r="SU52" s="46"/>
      <c r="SV52" s="46"/>
      <c r="SW52" s="46"/>
      <c r="SX52" s="46"/>
      <c r="SY52" s="46"/>
      <c r="SZ52" s="46"/>
      <c r="TA52" s="46"/>
      <c r="TB52" s="46"/>
      <c r="TC52" s="46"/>
      <c r="TD52" s="46"/>
      <c r="TE52" s="46"/>
      <c r="TF52" s="46"/>
      <c r="TG52" s="46"/>
      <c r="TH52" s="46"/>
      <c r="TI52" s="46"/>
      <c r="TJ52" s="46"/>
      <c r="TK52" s="46"/>
      <c r="TL52" s="46"/>
      <c r="TM52" s="46"/>
      <c r="TN52" s="46"/>
      <c r="TO52" s="46"/>
      <c r="TP52" s="46"/>
      <c r="TQ52" s="46"/>
      <c r="TR52" s="46"/>
      <c r="TS52" s="46"/>
      <c r="TT52" s="46"/>
      <c r="TU52" s="46"/>
      <c r="TV52" s="46"/>
      <c r="TW52" s="46"/>
      <c r="TX52" s="46"/>
      <c r="TY52" s="46"/>
      <c r="TZ52" s="46"/>
      <c r="UA52" s="46"/>
      <c r="UB52" s="46"/>
      <c r="UC52" s="46"/>
      <c r="UD52" s="46"/>
      <c r="UE52" s="46"/>
      <c r="UF52" s="46"/>
      <c r="UG52" s="46"/>
      <c r="UH52" s="46"/>
      <c r="UI52" s="46"/>
      <c r="UJ52" s="46"/>
      <c r="UK52" s="46"/>
      <c r="UL52" s="46"/>
      <c r="UM52" s="46"/>
      <c r="UN52" s="46"/>
      <c r="UO52" s="46"/>
      <c r="UP52" s="46"/>
      <c r="UQ52" s="46"/>
      <c r="UR52" s="46"/>
      <c r="US52" s="46"/>
      <c r="UT52" s="46"/>
      <c r="UU52" s="46"/>
      <c r="UV52" s="46"/>
      <c r="UW52" s="46"/>
      <c r="UX52" s="46"/>
      <c r="UY52" s="46"/>
      <c r="UZ52" s="46"/>
      <c r="VA52" s="46"/>
      <c r="VB52" s="46"/>
      <c r="VC52" s="46"/>
      <c r="VD52" s="46"/>
      <c r="VE52" s="46"/>
      <c r="VF52" s="46"/>
      <c r="VG52" s="46"/>
      <c r="VH52" s="46"/>
      <c r="VI52" s="46"/>
      <c r="VJ52" s="46"/>
      <c r="VK52" s="46"/>
      <c r="VL52" s="46"/>
      <c r="VM52" s="46"/>
      <c r="VN52" s="46"/>
      <c r="VO52" s="46"/>
      <c r="VP52" s="46"/>
      <c r="VQ52" s="46"/>
      <c r="VR52" s="46"/>
      <c r="VS52" s="46"/>
      <c r="VT52" s="46"/>
      <c r="VU52" s="46"/>
      <c r="VV52" s="46"/>
      <c r="VW52" s="46"/>
      <c r="VX52" s="46"/>
      <c r="VY52" s="46"/>
      <c r="VZ52" s="46"/>
      <c r="WA52" s="46"/>
      <c r="WB52" s="46"/>
      <c r="WC52" s="46"/>
      <c r="WD52" s="46"/>
      <c r="WE52" s="46"/>
      <c r="WF52" s="46"/>
      <c r="WG52" s="46"/>
      <c r="WH52" s="46"/>
      <c r="WI52" s="46"/>
      <c r="WJ52" s="46"/>
      <c r="WK52" s="46"/>
      <c r="WL52" s="46"/>
      <c r="WM52" s="46"/>
      <c r="WN52" s="46"/>
      <c r="WO52" s="46"/>
      <c r="WP52" s="46"/>
      <c r="WQ52" s="46"/>
      <c r="WR52" s="46"/>
      <c r="WS52" s="46"/>
      <c r="WT52" s="46"/>
      <c r="WU52" s="46"/>
      <c r="WV52" s="46"/>
      <c r="WW52" s="46"/>
      <c r="WX52" s="46"/>
      <c r="WY52" s="46"/>
      <c r="WZ52" s="46"/>
      <c r="XA52" s="46"/>
      <c r="XB52" s="46"/>
      <c r="XC52" s="46"/>
      <c r="XD52" s="46"/>
      <c r="XE52" s="46"/>
      <c r="XF52" s="46"/>
      <c r="XG52" s="46"/>
      <c r="XH52" s="46"/>
      <c r="XI52" s="46"/>
      <c r="XJ52" s="46"/>
      <c r="XK52" s="46"/>
      <c r="XL52" s="46"/>
      <c r="XM52" s="46"/>
      <c r="XN52" s="46"/>
      <c r="XO52" s="46"/>
      <c r="XP52" s="46"/>
      <c r="XQ52" s="46"/>
      <c r="XR52" s="46"/>
      <c r="XS52" s="46"/>
      <c r="XT52" s="46"/>
      <c r="XU52" s="46"/>
      <c r="XV52" s="46"/>
      <c r="XW52" s="46"/>
      <c r="XX52" s="46"/>
      <c r="XY52" s="46"/>
      <c r="XZ52" s="46"/>
      <c r="YA52" s="46"/>
      <c r="YB52" s="46"/>
      <c r="YC52" s="46"/>
      <c r="YD52" s="46"/>
      <c r="YE52" s="46"/>
      <c r="YF52" s="46"/>
      <c r="YG52" s="46"/>
      <c r="YH52" s="46"/>
      <c r="YI52" s="46"/>
      <c r="YJ52" s="46"/>
      <c r="YK52" s="46"/>
      <c r="YL52" s="46"/>
      <c r="YM52" s="46"/>
      <c r="YN52" s="46"/>
      <c r="YO52" s="46"/>
      <c r="YP52" s="46"/>
      <c r="YQ52" s="46"/>
      <c r="YR52" s="46"/>
      <c r="YS52" s="46"/>
      <c r="YT52" s="46"/>
      <c r="YU52" s="46"/>
      <c r="YV52" s="46"/>
      <c r="YW52" s="46"/>
      <c r="YX52" s="46"/>
      <c r="YY52" s="46"/>
      <c r="YZ52" s="46"/>
      <c r="ZA52" s="46"/>
      <c r="ZB52" s="46"/>
      <c r="ZC52" s="46"/>
      <c r="ZD52" s="46"/>
      <c r="ZE52" s="46"/>
      <c r="ZF52" s="46"/>
      <c r="ZG52" s="46"/>
      <c r="ZH52" s="46"/>
      <c r="ZI52" s="46"/>
      <c r="ZJ52" s="46"/>
      <c r="ZK52" s="46"/>
      <c r="ZL52" s="46"/>
      <c r="ZM52" s="46"/>
      <c r="ZN52" s="46"/>
      <c r="ZO52" s="46"/>
      <c r="ZP52" s="46"/>
      <c r="ZQ52" s="46"/>
      <c r="ZR52" s="46"/>
      <c r="ZS52" s="46"/>
      <c r="ZT52" s="46"/>
      <c r="ZU52" s="46"/>
      <c r="ZV52" s="46"/>
      <c r="ZW52" s="46"/>
      <c r="ZX52" s="46"/>
      <c r="ZY52" s="46"/>
      <c r="ZZ52" s="46"/>
      <c r="AAA52" s="46"/>
      <c r="AAB52" s="46"/>
      <c r="AAC52" s="46"/>
      <c r="AAD52" s="46"/>
      <c r="AAE52" s="46"/>
      <c r="AAF52" s="46"/>
      <c r="AAG52" s="46"/>
      <c r="AAH52" s="46"/>
      <c r="AAI52" s="46"/>
      <c r="AAJ52" s="46"/>
      <c r="AAK52" s="46"/>
      <c r="AAL52" s="46"/>
      <c r="AAM52" s="46"/>
      <c r="AAN52" s="46"/>
      <c r="AAO52" s="46"/>
      <c r="AAP52" s="46"/>
      <c r="AAQ52" s="46"/>
      <c r="AAR52" s="46"/>
      <c r="AAS52" s="46"/>
      <c r="AAT52" s="46"/>
      <c r="AAU52" s="46"/>
      <c r="AAV52" s="46"/>
      <c r="AAW52" s="46"/>
      <c r="AAX52" s="46"/>
      <c r="AAY52" s="46"/>
      <c r="AAZ52" s="46"/>
      <c r="ABA52" s="46"/>
      <c r="ABB52" s="46"/>
      <c r="ABC52" s="46"/>
      <c r="ABD52" s="46"/>
      <c r="ABE52" s="46"/>
      <c r="ABF52" s="46"/>
      <c r="ABG52" s="46"/>
      <c r="ABH52" s="46"/>
      <c r="ABI52" s="46"/>
      <c r="ABJ52" s="46"/>
      <c r="ABK52" s="46"/>
      <c r="ABL52" s="46"/>
      <c r="ABM52" s="46"/>
      <c r="ABN52" s="46"/>
      <c r="ABO52" s="46"/>
      <c r="ABP52" s="46"/>
      <c r="ABQ52" s="46"/>
      <c r="ABR52" s="46"/>
      <c r="ABS52" s="46"/>
      <c r="ABT52" s="46"/>
      <c r="ABU52" s="46"/>
      <c r="ABV52" s="46"/>
      <c r="ABW52" s="46"/>
      <c r="ABX52" s="46"/>
      <c r="ABY52" s="46"/>
      <c r="ABZ52" s="46"/>
      <c r="ACA52" s="46"/>
      <c r="ACB52" s="46"/>
      <c r="ACC52" s="46"/>
      <c r="ACD52" s="46"/>
      <c r="ACE52" s="46"/>
      <c r="ACF52" s="46"/>
      <c r="ACG52" s="46"/>
      <c r="ACH52" s="46"/>
      <c r="ACI52" s="46"/>
      <c r="ACJ52" s="46"/>
      <c r="ACK52" s="46"/>
      <c r="ACL52" s="46"/>
      <c r="ACM52" s="46"/>
      <c r="ACN52" s="46"/>
      <c r="ACO52" s="46"/>
      <c r="ACP52" s="46"/>
      <c r="ACQ52" s="46"/>
      <c r="ACR52" s="46"/>
      <c r="ACS52" s="46"/>
      <c r="ACT52" s="46"/>
      <c r="ACU52" s="46"/>
      <c r="ACV52" s="46"/>
      <c r="ACW52" s="46"/>
      <c r="ACX52" s="46"/>
      <c r="ACY52" s="46"/>
      <c r="ACZ52" s="46"/>
      <c r="ADA52" s="46"/>
      <c r="ADB52" s="46"/>
      <c r="ADC52" s="46"/>
      <c r="ADD52" s="46"/>
      <c r="ADE52" s="46"/>
      <c r="ADF52" s="46"/>
      <c r="ADG52" s="46"/>
      <c r="ADH52" s="46"/>
      <c r="ADI52" s="46"/>
      <c r="ADJ52" s="46"/>
      <c r="ADK52" s="46"/>
      <c r="ADL52" s="46"/>
      <c r="ADM52" s="46"/>
      <c r="ADN52" s="46"/>
      <c r="ADO52" s="46"/>
      <c r="ADP52" s="46"/>
      <c r="ADQ52" s="46"/>
      <c r="ADR52" s="46"/>
      <c r="ADS52" s="46"/>
      <c r="ADT52" s="46"/>
      <c r="ADU52" s="46"/>
      <c r="ADV52" s="46"/>
      <c r="ADW52" s="46"/>
      <c r="ADX52" s="46"/>
      <c r="ADY52" s="46"/>
      <c r="ADZ52" s="46"/>
      <c r="AEA52" s="46"/>
      <c r="AEB52" s="46"/>
      <c r="AEC52" s="46"/>
      <c r="AED52" s="46"/>
      <c r="AEE52" s="46"/>
      <c r="AEF52" s="46"/>
      <c r="AEG52" s="46"/>
      <c r="AEH52" s="46"/>
      <c r="AEI52" s="46"/>
      <c r="AEJ52" s="46"/>
      <c r="AEK52" s="46"/>
      <c r="AEL52" s="46"/>
      <c r="AEM52" s="46"/>
      <c r="AEN52" s="46"/>
      <c r="AEO52" s="46"/>
      <c r="AEP52" s="46"/>
      <c r="AEQ52" s="46"/>
      <c r="AER52" s="46"/>
      <c r="AES52" s="46"/>
      <c r="AET52" s="46"/>
      <c r="AEU52" s="46"/>
      <c r="AEV52" s="46"/>
      <c r="AEW52" s="46"/>
      <c r="AEX52" s="46"/>
      <c r="AEY52" s="46"/>
      <c r="AEZ52" s="46"/>
      <c r="AFA52" s="46"/>
      <c r="AFB52" s="46"/>
      <c r="AFC52" s="46"/>
      <c r="AFD52" s="46"/>
      <c r="AFE52" s="46"/>
      <c r="AFF52" s="46"/>
      <c r="AFG52" s="46"/>
      <c r="AFH52" s="46"/>
      <c r="AFI52" s="46"/>
      <c r="AFJ52" s="46"/>
      <c r="AFK52" s="46"/>
      <c r="AFL52" s="46"/>
      <c r="AFM52" s="46"/>
      <c r="AFN52" s="46"/>
      <c r="AFO52" s="46"/>
      <c r="AFP52" s="46"/>
      <c r="AFQ52" s="46"/>
      <c r="AFR52" s="46"/>
      <c r="AFS52" s="46"/>
      <c r="AFT52" s="46"/>
      <c r="AFU52" s="46"/>
      <c r="AFV52" s="46"/>
      <c r="AFW52" s="46"/>
      <c r="AFX52" s="46"/>
      <c r="AFY52" s="46"/>
      <c r="AFZ52" s="46"/>
      <c r="AGA52" s="46"/>
      <c r="AGB52" s="46"/>
      <c r="AGC52" s="46"/>
      <c r="AGD52" s="46"/>
      <c r="AGE52" s="46"/>
      <c r="AGF52" s="46"/>
      <c r="AGG52" s="46"/>
      <c r="AGH52" s="46"/>
      <c r="AGI52" s="46"/>
      <c r="AGJ52" s="46"/>
      <c r="AGK52" s="46"/>
      <c r="AGL52" s="46"/>
      <c r="AGM52" s="46"/>
      <c r="AGN52" s="46"/>
      <c r="AGO52" s="46"/>
      <c r="AGP52" s="46"/>
      <c r="AGQ52" s="46"/>
      <c r="AGR52" s="46"/>
      <c r="AGS52" s="46"/>
      <c r="AGT52" s="46"/>
      <c r="AGU52" s="46"/>
      <c r="AGV52" s="46"/>
      <c r="AGW52" s="46"/>
      <c r="AGX52" s="46"/>
      <c r="AGY52" s="46"/>
      <c r="AGZ52" s="46"/>
      <c r="AHA52" s="46"/>
      <c r="AHB52" s="46"/>
      <c r="AHC52" s="46"/>
      <c r="AHD52" s="46"/>
      <c r="AHE52" s="46"/>
      <c r="AHF52" s="46"/>
      <c r="AHG52" s="46"/>
      <c r="AHH52" s="46"/>
      <c r="AHI52" s="46"/>
      <c r="AHJ52" s="46"/>
      <c r="AHK52" s="46"/>
      <c r="AHL52" s="46"/>
      <c r="AHM52" s="46"/>
      <c r="AHN52" s="46"/>
      <c r="AHO52" s="46"/>
      <c r="AHP52" s="46"/>
      <c r="AHQ52" s="46"/>
      <c r="AHR52" s="46"/>
      <c r="AHS52" s="46"/>
      <c r="AHT52" s="46"/>
      <c r="AHU52" s="46"/>
      <c r="AHV52" s="46"/>
      <c r="AHW52" s="46"/>
      <c r="AHX52" s="46"/>
      <c r="AHY52" s="46"/>
      <c r="AHZ52" s="46"/>
      <c r="AIA52" s="46"/>
      <c r="AIB52" s="46"/>
      <c r="AIC52" s="46"/>
      <c r="AID52" s="46"/>
      <c r="AIE52" s="46"/>
      <c r="AIF52" s="46"/>
      <c r="AIG52" s="46"/>
      <c r="AIH52" s="46"/>
      <c r="AII52" s="46"/>
      <c r="AIJ52" s="46"/>
      <c r="AIK52" s="46"/>
      <c r="AIL52" s="46"/>
      <c r="AIM52" s="46"/>
      <c r="AIN52" s="46"/>
      <c r="AIO52" s="46"/>
      <c r="AIP52" s="46"/>
      <c r="AIQ52" s="46"/>
      <c r="AIR52" s="46"/>
      <c r="AIS52" s="46"/>
      <c r="AIT52" s="46"/>
      <c r="AIU52" s="46"/>
      <c r="AIV52" s="46"/>
      <c r="AIW52" s="46"/>
      <c r="AIX52" s="46"/>
      <c r="AIY52" s="46"/>
      <c r="AIZ52" s="46"/>
      <c r="AJA52" s="46"/>
      <c r="AJB52" s="46"/>
      <c r="AJC52" s="46"/>
      <c r="AJD52" s="46"/>
      <c r="AJE52" s="46"/>
      <c r="AJF52" s="46"/>
      <c r="AJG52" s="46"/>
      <c r="AJH52" s="46"/>
      <c r="AJI52" s="46"/>
      <c r="AJJ52" s="46"/>
      <c r="AJK52" s="46"/>
      <c r="AJL52" s="46"/>
      <c r="AJM52" s="46"/>
      <c r="AJN52" s="46"/>
      <c r="AJO52" s="46"/>
      <c r="AJP52" s="46"/>
      <c r="AJQ52" s="46"/>
      <c r="AJR52" s="46"/>
      <c r="AJS52" s="46"/>
      <c r="AJT52" s="46"/>
      <c r="AJU52" s="46"/>
      <c r="AJV52" s="46"/>
      <c r="AJW52" s="46"/>
      <c r="AJX52" s="46"/>
      <c r="AJY52" s="46"/>
      <c r="AJZ52" s="46"/>
      <c r="AKA52" s="46"/>
      <c r="AKB52" s="46"/>
      <c r="AKC52" s="46"/>
      <c r="AKD52" s="46"/>
      <c r="AKE52" s="46"/>
      <c r="AKF52" s="46"/>
      <c r="AKG52" s="46"/>
      <c r="AKH52" s="46"/>
      <c r="AKI52" s="46"/>
      <c r="AKJ52" s="46"/>
      <c r="AKK52" s="46"/>
      <c r="AKL52" s="46"/>
      <c r="AKM52" s="46"/>
      <c r="AKN52" s="46"/>
      <c r="AKO52" s="46"/>
      <c r="AKP52" s="46"/>
      <c r="AKQ52" s="46"/>
      <c r="AKR52" s="46"/>
      <c r="AKS52" s="46"/>
      <c r="AKT52" s="46"/>
      <c r="AKU52" s="46"/>
      <c r="AKV52" s="46"/>
      <c r="AKW52" s="46"/>
      <c r="AKX52" s="46"/>
      <c r="AKY52" s="46"/>
      <c r="AKZ52" s="46"/>
      <c r="ALA52" s="46"/>
      <c r="ALB52" s="46"/>
      <c r="ALC52" s="46"/>
      <c r="ALD52" s="46"/>
      <c r="ALE52" s="46"/>
      <c r="ALF52" s="46"/>
      <c r="ALG52" s="46"/>
      <c r="ALH52" s="46"/>
      <c r="ALI52" s="46"/>
      <c r="ALJ52" s="46"/>
      <c r="ALK52" s="46"/>
      <c r="ALL52" s="46"/>
      <c r="ALM52" s="46"/>
      <c r="ALN52" s="46"/>
      <c r="ALO52" s="46"/>
      <c r="ALP52" s="46"/>
      <c r="ALQ52" s="46"/>
      <c r="ALR52" s="46"/>
      <c r="ALS52" s="46"/>
      <c r="ALT52" s="46"/>
      <c r="ALU52" s="46"/>
      <c r="ALV52" s="46"/>
      <c r="ALW52" s="46"/>
      <c r="ALX52" s="46"/>
      <c r="ALY52" s="46"/>
      <c r="ALZ52" s="46"/>
      <c r="AMA52" s="46"/>
      <c r="AMB52" s="46"/>
      <c r="AMC52" s="46"/>
      <c r="AMD52" s="46"/>
      <c r="AME52" s="46"/>
      <c r="AMF52" s="46"/>
      <c r="AMG52" s="46"/>
      <c r="AMH52" s="46"/>
      <c r="AMI52" s="46"/>
      <c r="AMJ52" s="46"/>
      <c r="AMK52" s="46"/>
      <c r="AML52" s="46"/>
      <c r="AMM52" s="46"/>
      <c r="AMN52" s="46"/>
      <c r="AMO52" s="46"/>
      <c r="AMP52" s="46"/>
      <c r="AMQ52" s="46"/>
      <c r="AMR52" s="46"/>
      <c r="AMS52" s="46"/>
      <c r="AMT52" s="46"/>
      <c r="AMU52" s="46"/>
      <c r="AMV52" s="46"/>
      <c r="AMW52" s="46"/>
      <c r="AMX52" s="46"/>
      <c r="AMY52" s="46"/>
      <c r="AMZ52" s="46"/>
      <c r="ANA52" s="46"/>
      <c r="ANB52" s="46"/>
      <c r="ANC52" s="46"/>
      <c r="AND52" s="46"/>
      <c r="ANE52" s="46"/>
      <c r="ANF52" s="46"/>
      <c r="ANG52" s="46"/>
      <c r="ANH52" s="46"/>
      <c r="ANI52" s="46"/>
      <c r="ANJ52" s="46"/>
      <c r="ANK52" s="46"/>
      <c r="ANL52" s="46"/>
      <c r="ANM52" s="46"/>
      <c r="ANN52" s="46"/>
      <c r="ANO52" s="46"/>
      <c r="ANP52" s="46"/>
      <c r="ANQ52" s="46"/>
      <c r="ANR52" s="46"/>
      <c r="ANS52" s="46"/>
      <c r="ANT52" s="46"/>
      <c r="ANU52" s="46"/>
      <c r="ANV52" s="46"/>
      <c r="ANW52" s="46"/>
      <c r="ANX52" s="46"/>
      <c r="ANY52" s="46"/>
      <c r="ANZ52" s="46"/>
      <c r="AOA52" s="46"/>
      <c r="AOB52" s="46"/>
      <c r="AOC52" s="46"/>
      <c r="AOD52" s="46"/>
      <c r="AOE52" s="46"/>
      <c r="AOF52" s="46"/>
      <c r="AOG52" s="46"/>
      <c r="AOH52" s="46"/>
      <c r="AOI52" s="46"/>
      <c r="AOJ52" s="46"/>
      <c r="AOK52" s="46"/>
      <c r="AOL52" s="46"/>
      <c r="AOM52" s="46"/>
      <c r="AON52" s="46"/>
      <c r="AOO52" s="46"/>
      <c r="AOP52" s="46"/>
      <c r="AOQ52" s="46"/>
      <c r="AOR52" s="46"/>
      <c r="AOS52" s="46"/>
      <c r="AOT52" s="46"/>
      <c r="AOU52" s="46"/>
      <c r="AOV52" s="46"/>
      <c r="AOW52" s="46"/>
      <c r="AOX52" s="46"/>
      <c r="AOY52" s="46"/>
      <c r="AOZ52" s="46"/>
      <c r="APA52" s="46"/>
      <c r="APB52" s="46"/>
      <c r="APC52" s="46"/>
      <c r="APD52" s="46"/>
      <c r="APE52" s="46"/>
      <c r="APF52" s="46"/>
      <c r="APG52" s="46"/>
      <c r="APH52" s="46"/>
      <c r="API52" s="46"/>
      <c r="APJ52" s="46"/>
      <c r="APK52" s="46"/>
      <c r="APL52" s="46"/>
      <c r="APM52" s="46"/>
      <c r="APN52" s="46"/>
      <c r="APO52" s="46"/>
      <c r="APP52" s="46"/>
      <c r="APQ52" s="46"/>
      <c r="APR52" s="46"/>
      <c r="APS52" s="46"/>
      <c r="APT52" s="46"/>
      <c r="APU52" s="46"/>
      <c r="APV52" s="46"/>
      <c r="APW52" s="46"/>
      <c r="APX52" s="46"/>
      <c r="APY52" s="46"/>
      <c r="APZ52" s="46"/>
      <c r="AQA52" s="46"/>
      <c r="AQB52" s="46"/>
      <c r="AQC52" s="46"/>
      <c r="AQD52" s="46"/>
      <c r="AQE52" s="46"/>
      <c r="AQF52" s="46"/>
      <c r="AQG52" s="46"/>
      <c r="AQH52" s="46"/>
      <c r="AQI52" s="46"/>
      <c r="AQJ52" s="46"/>
      <c r="AQK52" s="46"/>
      <c r="AQL52" s="46"/>
      <c r="AQM52" s="46"/>
      <c r="AQN52" s="46"/>
      <c r="AQO52" s="46"/>
      <c r="AQP52" s="46"/>
      <c r="AQQ52" s="46"/>
      <c r="AQR52" s="46"/>
      <c r="AQS52" s="46"/>
      <c r="AQT52" s="46"/>
      <c r="AQU52" s="46"/>
      <c r="AQV52" s="46"/>
      <c r="AQW52" s="46"/>
      <c r="AQX52" s="46"/>
      <c r="AQY52" s="46"/>
      <c r="AQZ52" s="46"/>
      <c r="ARA52" s="46"/>
      <c r="ARB52" s="46"/>
      <c r="ARC52" s="46"/>
      <c r="ARD52" s="46"/>
      <c r="ARE52" s="46"/>
      <c r="ARF52" s="46"/>
      <c r="ARG52" s="46"/>
      <c r="ARH52" s="46"/>
      <c r="ARI52" s="46"/>
      <c r="ARJ52" s="46"/>
      <c r="ARK52" s="46"/>
      <c r="ARL52" s="46"/>
      <c r="ARM52" s="46"/>
      <c r="ARN52" s="46"/>
      <c r="ARO52" s="46"/>
      <c r="ARP52" s="46"/>
      <c r="ARQ52" s="46"/>
      <c r="ARR52" s="46"/>
      <c r="ARS52" s="46"/>
      <c r="ART52" s="46"/>
      <c r="ARU52" s="46"/>
      <c r="ARV52" s="46"/>
      <c r="ARW52" s="46"/>
      <c r="ARX52" s="46"/>
      <c r="ARY52" s="46"/>
      <c r="ARZ52" s="46"/>
      <c r="ASA52" s="46"/>
      <c r="ASB52" s="46"/>
      <c r="ASC52" s="46"/>
      <c r="ASD52" s="46"/>
      <c r="ASE52" s="46"/>
      <c r="ASF52" s="46"/>
      <c r="ASG52" s="46"/>
      <c r="ASH52" s="46"/>
      <c r="ASI52" s="46"/>
      <c r="ASJ52" s="46"/>
      <c r="ASK52" s="46"/>
      <c r="ASL52" s="46"/>
      <c r="ASM52" s="46"/>
      <c r="ASN52" s="46"/>
      <c r="ASO52" s="46"/>
      <c r="ASP52" s="46"/>
      <c r="ASQ52" s="46"/>
      <c r="ASR52" s="46"/>
      <c r="ASS52" s="46"/>
      <c r="AST52" s="46"/>
      <c r="ASU52" s="46"/>
      <c r="ASV52" s="46"/>
      <c r="ASW52" s="46"/>
      <c r="ASX52" s="46"/>
      <c r="ASY52" s="46"/>
      <c r="ASZ52" s="46"/>
      <c r="ATA52" s="46"/>
      <c r="ATB52" s="46"/>
      <c r="ATC52" s="46"/>
      <c r="ATD52" s="46"/>
      <c r="ATE52" s="46"/>
      <c r="ATF52" s="46"/>
      <c r="ATG52" s="46"/>
      <c r="ATH52" s="46"/>
      <c r="ATI52" s="46"/>
      <c r="ATJ52" s="46"/>
      <c r="ATK52" s="46"/>
      <c r="ATL52" s="46"/>
      <c r="ATM52" s="46"/>
      <c r="ATN52" s="46"/>
      <c r="ATO52" s="46"/>
      <c r="ATP52" s="46"/>
      <c r="ATQ52" s="46"/>
      <c r="ATR52" s="46"/>
      <c r="ATS52" s="46"/>
      <c r="ATT52" s="46"/>
      <c r="ATU52" s="46"/>
      <c r="ATV52" s="46"/>
      <c r="ATW52" s="46"/>
      <c r="ATX52" s="46"/>
      <c r="ATY52" s="46"/>
      <c r="ATZ52" s="46"/>
      <c r="AUA52" s="46"/>
      <c r="AUB52" s="46"/>
      <c r="AUC52" s="46"/>
      <c r="AUD52" s="46"/>
      <c r="AUE52" s="46"/>
      <c r="AUF52" s="46"/>
      <c r="AUG52" s="46"/>
      <c r="AUH52" s="46"/>
      <c r="AUI52" s="46"/>
      <c r="AUJ52" s="46"/>
      <c r="AUK52" s="46"/>
      <c r="AUL52" s="46"/>
      <c r="AUM52" s="46"/>
      <c r="AUN52" s="46"/>
      <c r="AUO52" s="46"/>
      <c r="AUP52" s="46"/>
      <c r="AUQ52" s="46"/>
      <c r="AUR52" s="46"/>
      <c r="AUS52" s="46"/>
      <c r="AUT52" s="46"/>
      <c r="AUU52" s="46"/>
      <c r="AUV52" s="46"/>
      <c r="AUW52" s="46"/>
      <c r="AUX52" s="46"/>
      <c r="AUY52" s="46"/>
      <c r="AUZ52" s="46"/>
      <c r="AVA52" s="46"/>
      <c r="AVB52" s="46"/>
      <c r="AVC52" s="46"/>
      <c r="AVD52" s="46"/>
      <c r="AVE52" s="46"/>
      <c r="AVF52" s="46"/>
      <c r="AVG52" s="46"/>
      <c r="AVH52" s="46"/>
      <c r="AVI52" s="46"/>
      <c r="AVJ52" s="46"/>
      <c r="AVK52" s="46"/>
      <c r="AVL52" s="46"/>
      <c r="AVM52" s="46"/>
      <c r="AVN52" s="46"/>
      <c r="AVO52" s="46"/>
      <c r="AVP52" s="46"/>
      <c r="AVQ52" s="46"/>
      <c r="AVR52" s="46"/>
      <c r="AVS52" s="46"/>
      <c r="AVT52" s="46"/>
      <c r="AVU52" s="46"/>
      <c r="AVV52" s="46"/>
      <c r="AVW52" s="46"/>
      <c r="AVX52" s="46"/>
      <c r="AVY52" s="46"/>
      <c r="AVZ52" s="46"/>
      <c r="AWA52" s="46"/>
      <c r="AWB52" s="46"/>
      <c r="AWC52" s="46"/>
      <c r="AWD52" s="46"/>
      <c r="AWE52" s="46"/>
      <c r="AWF52" s="46"/>
      <c r="AWG52" s="46"/>
      <c r="AWH52" s="46"/>
      <c r="AWI52" s="46"/>
      <c r="AWJ52" s="46"/>
      <c r="AWK52" s="46"/>
      <c r="AWL52" s="46"/>
      <c r="AWM52" s="46"/>
      <c r="AWN52" s="46"/>
      <c r="AWO52" s="46"/>
      <c r="AWP52" s="46"/>
      <c r="AWQ52" s="46"/>
      <c r="AWR52" s="46"/>
      <c r="AWS52" s="46"/>
      <c r="AWT52" s="46"/>
      <c r="AWU52" s="46"/>
      <c r="AWV52" s="46"/>
      <c r="AWW52" s="46"/>
      <c r="AWX52" s="46"/>
      <c r="AWY52" s="46"/>
      <c r="AWZ52" s="46"/>
      <c r="AXA52" s="46"/>
      <c r="AXB52" s="46"/>
      <c r="AXC52" s="46"/>
      <c r="AXD52" s="46"/>
      <c r="AXE52" s="46"/>
      <c r="AXF52" s="46"/>
      <c r="AXG52" s="46"/>
      <c r="AXH52" s="46"/>
      <c r="AXI52" s="46"/>
      <c r="AXJ52" s="46"/>
      <c r="AXK52" s="46"/>
      <c r="AXL52" s="46"/>
      <c r="AXM52" s="46"/>
      <c r="AXN52" s="46"/>
      <c r="AXO52" s="46"/>
      <c r="AXP52" s="46"/>
      <c r="AXQ52" s="46"/>
      <c r="AXR52" s="46"/>
      <c r="AXS52" s="46"/>
      <c r="AXT52" s="46"/>
      <c r="AXU52" s="46"/>
      <c r="AXV52" s="46"/>
      <c r="AXW52" s="46"/>
      <c r="AXX52" s="46"/>
      <c r="AXY52" s="46"/>
      <c r="AXZ52" s="46"/>
      <c r="AYA52" s="46"/>
      <c r="AYB52" s="46"/>
      <c r="AYC52" s="46"/>
      <c r="AYD52" s="46"/>
      <c r="AYE52" s="46"/>
      <c r="AYF52" s="46"/>
      <c r="AYG52" s="46"/>
      <c r="AYH52" s="46"/>
      <c r="AYI52" s="46"/>
      <c r="AYJ52" s="46"/>
      <c r="AYK52" s="46"/>
      <c r="AYL52" s="46"/>
      <c r="AYM52" s="46"/>
      <c r="AYN52" s="46"/>
      <c r="AYO52" s="46"/>
      <c r="AYP52" s="46"/>
      <c r="AYQ52" s="46"/>
      <c r="AYR52" s="46"/>
      <c r="AYS52" s="46"/>
      <c r="AYT52" s="46"/>
      <c r="AYU52" s="46"/>
      <c r="AYV52" s="46"/>
      <c r="AYW52" s="46"/>
      <c r="AYX52" s="46"/>
      <c r="AYY52" s="46"/>
      <c r="AYZ52" s="46"/>
      <c r="AZA52" s="46"/>
      <c r="AZB52" s="46"/>
      <c r="AZC52" s="46"/>
      <c r="AZD52" s="46"/>
      <c r="AZE52" s="46"/>
      <c r="AZF52" s="46"/>
      <c r="AZG52" s="46"/>
      <c r="AZH52" s="46"/>
      <c r="AZI52" s="46"/>
      <c r="AZJ52" s="46"/>
      <c r="AZK52" s="46"/>
      <c r="AZL52" s="46"/>
      <c r="AZM52" s="46"/>
      <c r="AZN52" s="46"/>
      <c r="AZO52" s="46"/>
      <c r="AZP52" s="46"/>
      <c r="AZQ52" s="46"/>
      <c r="AZR52" s="46"/>
      <c r="AZS52" s="46"/>
      <c r="AZT52" s="46"/>
      <c r="AZU52" s="46"/>
      <c r="AZV52" s="46"/>
      <c r="AZW52" s="46"/>
      <c r="AZX52" s="46"/>
      <c r="AZY52" s="46"/>
      <c r="AZZ52" s="46"/>
      <c r="BAA52" s="46"/>
      <c r="BAB52" s="46"/>
      <c r="BAC52" s="46"/>
      <c r="BAD52" s="46"/>
      <c r="BAE52" s="46"/>
      <c r="BAF52" s="46"/>
      <c r="BAG52" s="46"/>
      <c r="BAH52" s="46"/>
      <c r="BAI52" s="46"/>
      <c r="BAJ52" s="46"/>
      <c r="BAK52" s="46"/>
      <c r="BAL52" s="46"/>
      <c r="BAM52" s="46"/>
      <c r="BAN52" s="46"/>
      <c r="BAO52" s="46"/>
      <c r="BAP52" s="46"/>
      <c r="BAQ52" s="46"/>
      <c r="BAR52" s="46"/>
      <c r="BAS52" s="46"/>
      <c r="BAT52" s="46"/>
      <c r="BAU52" s="46"/>
      <c r="BAV52" s="46"/>
      <c r="BAW52" s="46"/>
      <c r="BAX52" s="46"/>
      <c r="BAY52" s="46"/>
      <c r="BAZ52" s="46"/>
      <c r="BBA52" s="46"/>
      <c r="BBB52" s="46"/>
      <c r="BBC52" s="46"/>
      <c r="BBD52" s="46"/>
      <c r="BBE52" s="46"/>
      <c r="BBF52" s="46"/>
      <c r="BBG52" s="46"/>
      <c r="BBH52" s="46"/>
      <c r="BBI52" s="46"/>
      <c r="BBJ52" s="46"/>
      <c r="BBK52" s="46"/>
      <c r="BBL52" s="46"/>
      <c r="BBM52" s="46"/>
      <c r="BBN52" s="46"/>
      <c r="BBO52" s="46"/>
      <c r="BBP52" s="46"/>
      <c r="BBQ52" s="46"/>
      <c r="BBR52" s="46"/>
      <c r="BBS52" s="46"/>
      <c r="BBT52" s="46"/>
      <c r="BBU52" s="46"/>
      <c r="BBV52" s="46"/>
      <c r="BBW52" s="46"/>
      <c r="BBX52" s="46"/>
      <c r="BBY52" s="46"/>
      <c r="BBZ52" s="46"/>
      <c r="BCA52" s="46"/>
      <c r="BCB52" s="46"/>
      <c r="BCC52" s="46"/>
      <c r="BCD52" s="46"/>
      <c r="BCE52" s="46"/>
      <c r="BCF52" s="46"/>
      <c r="BCG52" s="46"/>
      <c r="BCH52" s="46"/>
      <c r="BCI52" s="46"/>
      <c r="BCJ52" s="46"/>
      <c r="BCK52" s="46"/>
      <c r="BCL52" s="46"/>
      <c r="BCM52" s="46"/>
      <c r="BCN52" s="46"/>
      <c r="BCO52" s="46"/>
      <c r="BCP52" s="46"/>
      <c r="BCQ52" s="46"/>
      <c r="BCR52" s="46"/>
      <c r="BCS52" s="46"/>
      <c r="BCT52" s="46"/>
      <c r="BCU52" s="46"/>
      <c r="BCV52" s="46"/>
      <c r="BCW52" s="46"/>
      <c r="BCX52" s="46"/>
      <c r="BCY52" s="46"/>
      <c r="BCZ52" s="46"/>
      <c r="BDA52" s="46"/>
      <c r="BDB52" s="46"/>
      <c r="BDC52" s="46"/>
      <c r="BDD52" s="46"/>
      <c r="BDE52" s="46"/>
      <c r="BDF52" s="46"/>
      <c r="BDG52" s="46"/>
      <c r="BDH52" s="46"/>
      <c r="BDI52" s="46"/>
      <c r="BDJ52" s="46"/>
      <c r="BDK52" s="46"/>
      <c r="BDL52" s="46"/>
      <c r="BDM52" s="46"/>
      <c r="BDN52" s="46"/>
      <c r="BDO52" s="46"/>
      <c r="BDP52" s="46"/>
      <c r="BDQ52" s="46"/>
      <c r="BDR52" s="46"/>
      <c r="BDS52" s="46"/>
      <c r="BDT52" s="46"/>
      <c r="BDU52" s="46"/>
      <c r="BDV52" s="46"/>
      <c r="BDW52" s="46"/>
      <c r="BDX52" s="46"/>
      <c r="BDY52" s="46"/>
      <c r="BDZ52" s="46"/>
      <c r="BEA52" s="46"/>
      <c r="BEB52" s="46"/>
      <c r="BEC52" s="46"/>
      <c r="BED52" s="46"/>
      <c r="BEE52" s="46"/>
      <c r="BEF52" s="46"/>
      <c r="BEG52" s="46"/>
      <c r="BEH52" s="46"/>
      <c r="BEI52" s="46"/>
      <c r="BEJ52" s="46"/>
      <c r="BEK52" s="46"/>
      <c r="BEL52" s="46"/>
      <c r="BEM52" s="46"/>
      <c r="BEN52" s="46"/>
      <c r="BEO52" s="46"/>
      <c r="BEP52" s="46"/>
      <c r="BEQ52" s="46"/>
      <c r="BER52" s="46"/>
      <c r="BES52" s="46"/>
      <c r="BET52" s="46"/>
      <c r="BEU52" s="46"/>
      <c r="BEV52" s="46"/>
      <c r="BEW52" s="46"/>
      <c r="BEX52" s="46"/>
      <c r="BEY52" s="46"/>
      <c r="BEZ52" s="46"/>
      <c r="BFA52" s="46"/>
      <c r="BFB52" s="46"/>
      <c r="BFC52" s="46"/>
      <c r="BFD52" s="46"/>
      <c r="BFE52" s="46"/>
      <c r="BFF52" s="46"/>
      <c r="BFG52" s="46"/>
      <c r="BFH52" s="46"/>
      <c r="BFI52" s="46"/>
      <c r="BFJ52" s="46"/>
      <c r="BFK52" s="46"/>
      <c r="BFL52" s="46"/>
      <c r="BFM52" s="46"/>
      <c r="BFN52" s="46"/>
      <c r="BFO52" s="46"/>
      <c r="BFP52" s="46"/>
      <c r="BFQ52" s="46"/>
      <c r="BFR52" s="46"/>
      <c r="BFS52" s="46"/>
      <c r="BFT52" s="46"/>
      <c r="BFU52" s="46"/>
      <c r="BFV52" s="46"/>
      <c r="BFW52" s="46"/>
      <c r="BFX52" s="46"/>
      <c r="BFY52" s="46"/>
      <c r="BFZ52" s="46"/>
      <c r="BGA52" s="46"/>
      <c r="BGB52" s="46"/>
      <c r="BGC52" s="46"/>
      <c r="BGD52" s="46"/>
      <c r="BGE52" s="46"/>
      <c r="BGF52" s="46"/>
      <c r="BGG52" s="46"/>
      <c r="BGH52" s="46"/>
      <c r="BGI52" s="46"/>
      <c r="BGJ52" s="46"/>
      <c r="BGK52" s="46"/>
      <c r="BGL52" s="46"/>
      <c r="BGM52" s="46"/>
      <c r="BGN52" s="46"/>
      <c r="BGO52" s="46"/>
      <c r="BGP52" s="46"/>
      <c r="BGQ52" s="46"/>
      <c r="BGR52" s="46"/>
      <c r="BGS52" s="46"/>
      <c r="BGT52" s="46"/>
      <c r="BGU52" s="46"/>
      <c r="BGV52" s="46"/>
      <c r="BGW52" s="46"/>
      <c r="BGX52" s="46"/>
      <c r="BGY52" s="46"/>
      <c r="BGZ52" s="46"/>
      <c r="BHA52" s="46"/>
      <c r="BHB52" s="46"/>
      <c r="BHC52" s="46"/>
      <c r="BHD52" s="46"/>
      <c r="BHE52" s="46"/>
      <c r="BHF52" s="46"/>
      <c r="BHG52" s="46"/>
      <c r="BHH52" s="46"/>
      <c r="BHI52" s="46"/>
      <c r="BHJ52" s="46"/>
      <c r="BHK52" s="46"/>
      <c r="BHL52" s="46"/>
      <c r="BHM52" s="46"/>
      <c r="BHN52" s="46"/>
      <c r="BHO52" s="46"/>
      <c r="BHP52" s="46"/>
      <c r="BHQ52" s="46"/>
      <c r="BHR52" s="46"/>
      <c r="BHS52" s="46"/>
      <c r="BHT52" s="46"/>
      <c r="BHU52" s="46"/>
      <c r="BHV52" s="46"/>
      <c r="BHW52" s="46"/>
      <c r="BHX52" s="46"/>
      <c r="BHY52" s="46"/>
      <c r="BHZ52" s="46"/>
      <c r="BIA52" s="46"/>
      <c r="BIB52" s="46"/>
      <c r="BIC52" s="46"/>
      <c r="BID52" s="46"/>
      <c r="BIE52" s="46"/>
      <c r="BIF52" s="46"/>
      <c r="BIG52" s="46"/>
      <c r="BIH52" s="46"/>
      <c r="BII52" s="46"/>
      <c r="BIJ52" s="46"/>
      <c r="BIK52" s="46"/>
      <c r="BIL52" s="46"/>
      <c r="BIM52" s="46"/>
      <c r="BIN52" s="46"/>
      <c r="BIO52" s="46"/>
      <c r="BIP52" s="46"/>
      <c r="BIQ52" s="46"/>
      <c r="BIR52" s="46"/>
      <c r="BIS52" s="46"/>
      <c r="BIT52" s="46"/>
      <c r="BIU52" s="46"/>
      <c r="BIV52" s="46"/>
      <c r="BIW52" s="46"/>
      <c r="BIX52" s="46"/>
      <c r="BIY52" s="46"/>
      <c r="BIZ52" s="46"/>
      <c r="BJA52" s="46"/>
      <c r="BJB52" s="46"/>
      <c r="BJC52" s="46"/>
      <c r="BJD52" s="46"/>
      <c r="BJE52" s="46"/>
      <c r="BJF52" s="46"/>
      <c r="BJG52" s="46"/>
      <c r="BJH52" s="46"/>
      <c r="BJI52" s="46"/>
      <c r="BJJ52" s="46"/>
      <c r="BJK52" s="46"/>
      <c r="BJL52" s="46"/>
      <c r="BJM52" s="46"/>
      <c r="BJN52" s="46"/>
      <c r="BJO52" s="46"/>
      <c r="BJP52" s="46"/>
      <c r="BJQ52" s="46"/>
      <c r="BJR52" s="46"/>
      <c r="BJS52" s="46"/>
      <c r="BJT52" s="46"/>
      <c r="BJU52" s="46"/>
      <c r="BJV52" s="46"/>
      <c r="BJW52" s="46"/>
      <c r="BJX52" s="46"/>
      <c r="BJY52" s="46"/>
      <c r="BJZ52" s="46"/>
      <c r="BKA52" s="46"/>
      <c r="BKB52" s="46"/>
      <c r="BKC52" s="46"/>
      <c r="BKD52" s="46"/>
      <c r="BKE52" s="46"/>
      <c r="BKF52" s="46"/>
      <c r="BKG52" s="46"/>
      <c r="BKH52" s="46"/>
      <c r="BKI52" s="46"/>
      <c r="BKJ52" s="46"/>
      <c r="BKK52" s="46"/>
      <c r="BKL52" s="46"/>
      <c r="BKM52" s="46"/>
      <c r="BKN52" s="46"/>
      <c r="BKO52" s="46"/>
      <c r="BKP52" s="46"/>
      <c r="BKQ52" s="46"/>
      <c r="BKR52" s="46"/>
      <c r="BKS52" s="46"/>
      <c r="BKT52" s="46"/>
      <c r="BKU52" s="46"/>
      <c r="BKV52" s="46"/>
      <c r="BKW52" s="46"/>
      <c r="BKX52" s="46"/>
      <c r="BKY52" s="46"/>
      <c r="BKZ52" s="46"/>
      <c r="BLA52" s="46"/>
      <c r="BLB52" s="46"/>
      <c r="BLC52" s="46"/>
      <c r="BLD52" s="46"/>
      <c r="BLE52" s="46"/>
      <c r="BLF52" s="46"/>
      <c r="BLG52" s="46"/>
      <c r="BLH52" s="46"/>
      <c r="BLI52" s="46"/>
      <c r="BLJ52" s="46"/>
      <c r="BLK52" s="46"/>
      <c r="BLL52" s="46"/>
      <c r="BLM52" s="46"/>
      <c r="BLN52" s="46"/>
      <c r="BLO52" s="46"/>
      <c r="BLP52" s="46"/>
      <c r="BLQ52" s="46"/>
      <c r="BLR52" s="46"/>
      <c r="BLS52" s="46"/>
      <c r="BLT52" s="46"/>
      <c r="BLU52" s="46"/>
      <c r="BLV52" s="46"/>
      <c r="BLW52" s="46"/>
      <c r="BLX52" s="46"/>
      <c r="BLY52" s="46"/>
      <c r="BLZ52" s="46"/>
      <c r="BMA52" s="46"/>
      <c r="BMB52" s="46"/>
      <c r="BMC52" s="46"/>
      <c r="BMD52" s="46"/>
      <c r="BME52" s="46"/>
      <c r="BMF52" s="46"/>
      <c r="BMG52" s="46"/>
      <c r="BMH52" s="46"/>
      <c r="BMI52" s="46"/>
      <c r="BMJ52" s="46"/>
      <c r="BMK52" s="46"/>
      <c r="BML52" s="46"/>
      <c r="BMM52" s="46"/>
      <c r="BMN52" s="46"/>
      <c r="BMO52" s="46"/>
      <c r="BMP52" s="46"/>
      <c r="BMQ52" s="46"/>
      <c r="BMR52" s="46"/>
      <c r="BMS52" s="46"/>
      <c r="BMT52" s="46"/>
      <c r="BMU52" s="46"/>
      <c r="BMV52" s="46"/>
      <c r="BMW52" s="46"/>
      <c r="BMX52" s="46"/>
      <c r="BMY52" s="46"/>
      <c r="BMZ52" s="46"/>
      <c r="BNA52" s="46"/>
      <c r="BNB52" s="46"/>
      <c r="BNC52" s="46"/>
      <c r="BND52" s="46"/>
      <c r="BNE52" s="46"/>
      <c r="BNF52" s="46"/>
      <c r="BNG52" s="46"/>
      <c r="BNH52" s="46"/>
      <c r="BNI52" s="46"/>
      <c r="BNJ52" s="46"/>
      <c r="BNK52" s="46"/>
      <c r="BNL52" s="46"/>
      <c r="BNM52" s="46"/>
      <c r="BNN52" s="46"/>
      <c r="BNO52" s="46"/>
      <c r="BNP52" s="46"/>
      <c r="BNQ52" s="46"/>
      <c r="BNR52" s="46"/>
      <c r="BNS52" s="46"/>
      <c r="BNT52" s="46"/>
      <c r="BNU52" s="46"/>
      <c r="BNV52" s="46"/>
      <c r="BNW52" s="46"/>
      <c r="BNX52" s="46"/>
      <c r="BNY52" s="46"/>
      <c r="BNZ52" s="46"/>
      <c r="BOA52" s="46"/>
      <c r="BOB52" s="46"/>
      <c r="BOC52" s="46"/>
      <c r="BOD52" s="46"/>
      <c r="BOE52" s="46"/>
      <c r="BOF52" s="46"/>
      <c r="BOG52" s="46"/>
      <c r="BOH52" s="46"/>
      <c r="BOI52" s="46"/>
      <c r="BOJ52" s="46"/>
      <c r="BOK52" s="46"/>
      <c r="BOL52" s="46"/>
      <c r="BOM52" s="46"/>
      <c r="BON52" s="46"/>
      <c r="BOO52" s="46"/>
      <c r="BOP52" s="46"/>
      <c r="BOQ52" s="46"/>
      <c r="BOR52" s="46"/>
      <c r="BOS52" s="46"/>
      <c r="BOT52" s="46"/>
      <c r="BOU52" s="46"/>
      <c r="BOV52" s="46"/>
      <c r="BOW52" s="46"/>
      <c r="BOX52" s="46"/>
      <c r="BOY52" s="46"/>
      <c r="BOZ52" s="46"/>
      <c r="BPA52" s="46"/>
      <c r="BPB52" s="46"/>
      <c r="BPC52" s="46"/>
      <c r="BPD52" s="46"/>
      <c r="BPE52" s="46"/>
      <c r="BPF52" s="46"/>
      <c r="BPG52" s="46"/>
      <c r="BPH52" s="46"/>
      <c r="BPI52" s="46"/>
      <c r="BPJ52" s="46"/>
      <c r="BPK52" s="46"/>
      <c r="BPL52" s="46"/>
      <c r="BPM52" s="46"/>
      <c r="BPN52" s="46"/>
      <c r="BPO52" s="46"/>
      <c r="BPP52" s="46"/>
      <c r="BPQ52" s="46"/>
      <c r="BPR52" s="46"/>
      <c r="BPS52" s="46"/>
      <c r="BPT52" s="46"/>
      <c r="BPU52" s="46"/>
      <c r="BPV52" s="46"/>
      <c r="BPW52" s="46"/>
      <c r="BPX52" s="46"/>
      <c r="BPY52" s="46"/>
      <c r="BPZ52" s="46"/>
      <c r="BQA52" s="46"/>
      <c r="BQB52" s="46"/>
      <c r="BQC52" s="46"/>
      <c r="BQD52" s="46"/>
      <c r="BQE52" s="46"/>
      <c r="BQF52" s="46"/>
      <c r="BQG52" s="46"/>
      <c r="BQH52" s="46"/>
      <c r="BQI52" s="46"/>
      <c r="BQJ52" s="46"/>
      <c r="BQK52" s="46"/>
      <c r="BQL52" s="46"/>
      <c r="BQM52" s="46"/>
      <c r="BQN52" s="46"/>
      <c r="BQO52" s="46"/>
      <c r="BQP52" s="46"/>
      <c r="BQQ52" s="46"/>
      <c r="BQR52" s="46"/>
      <c r="BQS52" s="46"/>
      <c r="BQT52" s="46"/>
      <c r="BQU52" s="46"/>
      <c r="BQV52" s="46"/>
      <c r="BQW52" s="46"/>
      <c r="BQX52" s="46"/>
      <c r="BQY52" s="46"/>
      <c r="BQZ52" s="46"/>
      <c r="BRA52" s="46"/>
      <c r="BRB52" s="46"/>
      <c r="BRC52" s="46"/>
      <c r="BRD52" s="46"/>
      <c r="BRE52" s="46"/>
      <c r="BRF52" s="46"/>
      <c r="BRG52" s="46"/>
      <c r="BRH52" s="46"/>
      <c r="BRI52" s="46"/>
      <c r="BRJ52" s="46"/>
      <c r="BRK52" s="46"/>
      <c r="BRL52" s="46"/>
      <c r="BRM52" s="46"/>
      <c r="BRN52" s="46"/>
      <c r="BRO52" s="46"/>
      <c r="BRP52" s="46"/>
      <c r="BRQ52" s="46"/>
      <c r="BRR52" s="46"/>
      <c r="BRS52" s="46"/>
      <c r="BRT52" s="46"/>
      <c r="BRU52" s="46"/>
      <c r="BRV52" s="46"/>
      <c r="BRW52" s="46"/>
      <c r="BRX52" s="46"/>
      <c r="BRY52" s="46"/>
      <c r="BRZ52" s="46"/>
      <c r="BSA52" s="46"/>
      <c r="BSB52" s="46"/>
      <c r="BSC52" s="46"/>
      <c r="BSD52" s="46"/>
      <c r="BSE52" s="46"/>
      <c r="BSF52" s="46"/>
      <c r="BSG52" s="46"/>
      <c r="BSH52" s="46"/>
      <c r="BSI52" s="46"/>
      <c r="BSJ52" s="46"/>
      <c r="BSK52" s="46"/>
      <c r="BSL52" s="46"/>
      <c r="BSM52" s="46"/>
      <c r="BSN52" s="46"/>
      <c r="BSO52" s="46"/>
      <c r="BSP52" s="46"/>
      <c r="BSQ52" s="46"/>
      <c r="BSR52" s="46"/>
      <c r="BSS52" s="46"/>
      <c r="BST52" s="46"/>
      <c r="BSU52" s="46"/>
      <c r="BSV52" s="46"/>
      <c r="BSW52" s="46"/>
      <c r="BSX52" s="46"/>
      <c r="BSY52" s="46"/>
      <c r="BSZ52" s="46"/>
      <c r="BTA52" s="46"/>
      <c r="BTB52" s="46"/>
      <c r="BTC52" s="46"/>
      <c r="BTD52" s="46"/>
      <c r="BTE52" s="46"/>
      <c r="BTF52" s="46"/>
      <c r="BTG52" s="46"/>
      <c r="BTH52" s="46"/>
      <c r="BTI52" s="46"/>
      <c r="BTJ52" s="46"/>
      <c r="BTK52" s="46"/>
      <c r="BTL52" s="46"/>
      <c r="BTM52" s="46"/>
      <c r="BTN52" s="46"/>
      <c r="BTO52" s="46"/>
      <c r="BTP52" s="46"/>
      <c r="BTQ52" s="46"/>
      <c r="BTR52" s="46"/>
      <c r="BTS52" s="46"/>
      <c r="BTT52" s="46"/>
      <c r="BTU52" s="46"/>
      <c r="BTV52" s="46"/>
      <c r="BTW52" s="46"/>
      <c r="BTX52" s="46"/>
      <c r="BTY52" s="46"/>
      <c r="BTZ52" s="46"/>
      <c r="BUA52" s="46"/>
      <c r="BUB52" s="46"/>
      <c r="BUC52" s="46"/>
      <c r="BUD52" s="46"/>
      <c r="BUE52" s="46"/>
      <c r="BUF52" s="46"/>
      <c r="BUG52" s="46"/>
      <c r="BUH52" s="46"/>
      <c r="BUI52" s="46"/>
      <c r="BUJ52" s="46"/>
      <c r="BUK52" s="46"/>
      <c r="BUL52" s="46"/>
      <c r="BUM52" s="46"/>
      <c r="BUN52" s="46"/>
      <c r="BUO52" s="46"/>
      <c r="BUP52" s="46"/>
      <c r="BUQ52" s="46"/>
      <c r="BUR52" s="46"/>
      <c r="BUS52" s="46"/>
      <c r="BUT52" s="46"/>
      <c r="BUU52" s="46"/>
      <c r="BUV52" s="46"/>
      <c r="BUW52" s="46"/>
      <c r="BUX52" s="46"/>
      <c r="BUY52" s="46"/>
      <c r="BUZ52" s="46"/>
      <c r="BVA52" s="46"/>
      <c r="BVB52" s="46"/>
      <c r="BVC52" s="46"/>
      <c r="BVD52" s="46"/>
      <c r="BVE52" s="46"/>
      <c r="BVF52" s="46"/>
      <c r="BVG52" s="46"/>
      <c r="BVH52" s="46"/>
      <c r="BVI52" s="46"/>
      <c r="BVJ52" s="46"/>
      <c r="BVK52" s="46"/>
      <c r="BVL52" s="46"/>
      <c r="BVM52" s="46"/>
      <c r="BVN52" s="46"/>
      <c r="BVO52" s="46"/>
      <c r="BVP52" s="46"/>
      <c r="BVQ52" s="46"/>
      <c r="BVR52" s="46"/>
      <c r="BVS52" s="46"/>
      <c r="BVT52" s="46"/>
      <c r="BVU52" s="46"/>
      <c r="BVV52" s="46"/>
      <c r="BVW52" s="46"/>
      <c r="BVX52" s="46"/>
      <c r="BVY52" s="46"/>
      <c r="BVZ52" s="46"/>
      <c r="BWA52" s="46"/>
      <c r="BWB52" s="46"/>
      <c r="BWC52" s="46"/>
      <c r="BWD52" s="46"/>
      <c r="BWE52" s="46"/>
      <c r="BWF52" s="46"/>
      <c r="BWG52" s="46"/>
      <c r="BWH52" s="46"/>
      <c r="BWI52" s="46"/>
      <c r="BWJ52" s="46"/>
      <c r="BWK52" s="46"/>
      <c r="BWL52" s="46"/>
      <c r="BWM52" s="46"/>
      <c r="BWN52" s="46"/>
      <c r="BWO52" s="46"/>
      <c r="BWP52" s="46"/>
      <c r="BWQ52" s="46"/>
      <c r="BWR52" s="46"/>
      <c r="BWS52" s="46"/>
      <c r="BWT52" s="46"/>
      <c r="BWU52" s="46"/>
      <c r="BWV52" s="46"/>
      <c r="BWW52" s="46"/>
      <c r="BWX52" s="46"/>
      <c r="BWY52" s="46"/>
      <c r="BWZ52" s="46"/>
      <c r="BXA52" s="46"/>
      <c r="BXB52" s="46"/>
      <c r="BXC52" s="46"/>
      <c r="BXD52" s="46"/>
      <c r="BXE52" s="46"/>
      <c r="BXF52" s="46"/>
      <c r="BXG52" s="46"/>
      <c r="BXH52" s="46"/>
      <c r="BXI52" s="46"/>
      <c r="BXJ52" s="46"/>
      <c r="BXK52" s="46"/>
      <c r="BXL52" s="46"/>
      <c r="BXM52" s="46"/>
      <c r="BXN52" s="46"/>
      <c r="BXO52" s="46"/>
      <c r="BXP52" s="46"/>
      <c r="BXQ52" s="46"/>
      <c r="BXR52" s="46"/>
      <c r="BXS52" s="46"/>
      <c r="BXT52" s="46"/>
      <c r="BXU52" s="46"/>
      <c r="BXV52" s="46"/>
      <c r="BXW52" s="46"/>
      <c r="BXX52" s="46"/>
      <c r="BXY52" s="46"/>
      <c r="BXZ52" s="46"/>
      <c r="BYA52" s="46"/>
      <c r="BYB52" s="46"/>
      <c r="BYC52" s="46"/>
      <c r="BYD52" s="46"/>
      <c r="BYE52" s="46"/>
      <c r="BYF52" s="46"/>
      <c r="BYG52" s="46"/>
      <c r="BYH52" s="46"/>
      <c r="BYI52" s="46"/>
      <c r="BYJ52" s="46"/>
      <c r="BYK52" s="46"/>
      <c r="BYL52" s="46"/>
      <c r="BYM52" s="46"/>
      <c r="BYN52" s="46"/>
      <c r="BYO52" s="46"/>
      <c r="BYP52" s="46"/>
      <c r="BYQ52" s="46"/>
      <c r="BYR52" s="46"/>
      <c r="BYS52" s="46"/>
      <c r="BYT52" s="46"/>
      <c r="BYU52" s="46"/>
      <c r="BYV52" s="46"/>
      <c r="BYW52" s="46"/>
      <c r="BYX52" s="46"/>
      <c r="BYY52" s="46"/>
      <c r="BYZ52" s="46"/>
      <c r="BZA52" s="46"/>
      <c r="BZB52" s="46"/>
      <c r="BZC52" s="46"/>
      <c r="BZD52" s="46"/>
      <c r="BZE52" s="46"/>
      <c r="BZF52" s="46"/>
      <c r="BZG52" s="46"/>
      <c r="BZH52" s="46"/>
      <c r="BZI52" s="46"/>
      <c r="BZJ52" s="46"/>
      <c r="BZK52" s="46"/>
      <c r="BZL52" s="46"/>
      <c r="BZM52" s="46"/>
      <c r="BZN52" s="46"/>
      <c r="BZO52" s="46"/>
      <c r="BZP52" s="46"/>
      <c r="BZQ52" s="46"/>
      <c r="BZR52" s="46"/>
      <c r="BZS52" s="46"/>
      <c r="BZT52" s="46"/>
      <c r="BZU52" s="46"/>
      <c r="BZV52" s="46"/>
      <c r="BZW52" s="46"/>
      <c r="BZX52" s="46"/>
      <c r="BZY52" s="46"/>
      <c r="BZZ52" s="46"/>
      <c r="CAA52" s="46"/>
      <c r="CAB52" s="46"/>
      <c r="CAC52" s="46"/>
      <c r="CAD52" s="46"/>
      <c r="CAE52" s="46"/>
      <c r="CAF52" s="46"/>
      <c r="CAG52" s="46"/>
      <c r="CAH52" s="46"/>
      <c r="CAI52" s="46"/>
      <c r="CAJ52" s="46"/>
      <c r="CAK52" s="46"/>
      <c r="CAL52" s="46"/>
      <c r="CAM52" s="46"/>
      <c r="CAN52" s="46"/>
      <c r="CAO52" s="46"/>
      <c r="CAP52" s="46"/>
      <c r="CAQ52" s="46"/>
      <c r="CAR52" s="46"/>
      <c r="CAS52" s="46"/>
      <c r="CAT52" s="46"/>
      <c r="CAU52" s="46"/>
      <c r="CAV52" s="46"/>
      <c r="CAW52" s="46"/>
      <c r="CAX52" s="46"/>
      <c r="CAY52" s="46"/>
      <c r="CAZ52" s="46"/>
      <c r="CBA52" s="46"/>
      <c r="CBB52" s="46"/>
      <c r="CBC52" s="46"/>
      <c r="CBD52" s="46"/>
      <c r="CBE52" s="46"/>
      <c r="CBF52" s="46"/>
      <c r="CBG52" s="46"/>
      <c r="CBH52" s="46"/>
      <c r="CBI52" s="46"/>
      <c r="CBJ52" s="46"/>
      <c r="CBK52" s="46"/>
      <c r="CBL52" s="46"/>
      <c r="CBM52" s="46"/>
      <c r="CBN52" s="46"/>
      <c r="CBO52" s="46"/>
      <c r="CBP52" s="46"/>
      <c r="CBQ52" s="46"/>
      <c r="CBR52" s="46"/>
      <c r="CBS52" s="46"/>
      <c r="CBT52" s="46"/>
      <c r="CBU52" s="46"/>
      <c r="CBV52" s="46"/>
      <c r="CBW52" s="46"/>
      <c r="CBX52" s="46"/>
      <c r="CBY52" s="46"/>
      <c r="CBZ52" s="46"/>
      <c r="CCA52" s="46"/>
      <c r="CCB52" s="46"/>
      <c r="CCC52" s="46"/>
      <c r="CCD52" s="46"/>
      <c r="CCE52" s="46"/>
      <c r="CCF52" s="46"/>
      <c r="CCG52" s="46"/>
      <c r="CCH52" s="46"/>
      <c r="CCI52" s="46"/>
      <c r="CCJ52" s="46"/>
      <c r="CCK52" s="46"/>
      <c r="CCL52" s="46"/>
      <c r="CCM52" s="46"/>
      <c r="CCN52" s="46"/>
      <c r="CCO52" s="46"/>
      <c r="CCP52" s="46"/>
      <c r="CCQ52" s="46"/>
      <c r="CCR52" s="46"/>
      <c r="CCS52" s="46"/>
      <c r="CCT52" s="46"/>
      <c r="CCU52" s="46"/>
      <c r="CCV52" s="46"/>
      <c r="CCW52" s="46"/>
      <c r="CCX52" s="46"/>
      <c r="CCY52" s="46"/>
      <c r="CCZ52" s="46"/>
      <c r="CDA52" s="46"/>
      <c r="CDB52" s="46"/>
      <c r="CDC52" s="46"/>
      <c r="CDD52" s="46"/>
      <c r="CDE52" s="46"/>
      <c r="CDF52" s="46"/>
      <c r="CDG52" s="46"/>
      <c r="CDH52" s="46"/>
      <c r="CDI52" s="46"/>
      <c r="CDJ52" s="46"/>
      <c r="CDK52" s="46"/>
      <c r="CDL52" s="46"/>
      <c r="CDM52" s="46"/>
      <c r="CDN52" s="46"/>
      <c r="CDO52" s="46"/>
      <c r="CDP52" s="46"/>
      <c r="CDQ52" s="46"/>
      <c r="CDR52" s="46"/>
      <c r="CDS52" s="46"/>
      <c r="CDT52" s="46"/>
      <c r="CDU52" s="46"/>
      <c r="CDV52" s="46"/>
      <c r="CDW52" s="46"/>
      <c r="CDX52" s="46"/>
      <c r="CDY52" s="46"/>
      <c r="CDZ52" s="46"/>
      <c r="CEA52" s="46"/>
      <c r="CEB52" s="46"/>
      <c r="CEC52" s="46"/>
      <c r="CED52" s="46"/>
      <c r="CEE52" s="46"/>
      <c r="CEF52" s="46"/>
      <c r="CEG52" s="46"/>
      <c r="CEH52" s="46"/>
      <c r="CEI52" s="46"/>
      <c r="CEJ52" s="46"/>
      <c r="CEK52" s="46"/>
      <c r="CEL52" s="46"/>
      <c r="CEM52" s="46"/>
      <c r="CEN52" s="46"/>
      <c r="CEO52" s="46"/>
      <c r="CEP52" s="46"/>
      <c r="CEQ52" s="46"/>
      <c r="CER52" s="46"/>
      <c r="CES52" s="46"/>
      <c r="CET52" s="46"/>
      <c r="CEU52" s="46"/>
      <c r="CEV52" s="46"/>
      <c r="CEW52" s="46"/>
      <c r="CEX52" s="46"/>
      <c r="CEY52" s="46"/>
      <c r="CEZ52" s="46"/>
      <c r="CFA52" s="46"/>
      <c r="CFB52" s="46"/>
      <c r="CFC52" s="46"/>
      <c r="CFD52" s="46"/>
      <c r="CFE52" s="46"/>
      <c r="CFF52" s="46"/>
      <c r="CFG52" s="46"/>
      <c r="CFH52" s="46"/>
      <c r="CFI52" s="46"/>
      <c r="CFJ52" s="46"/>
      <c r="CFK52" s="46"/>
      <c r="CFL52" s="46"/>
      <c r="CFM52" s="46"/>
      <c r="CFN52" s="46"/>
      <c r="CFO52" s="46"/>
      <c r="CFP52" s="46"/>
      <c r="CFQ52" s="46"/>
      <c r="CFR52" s="46"/>
      <c r="CFS52" s="46"/>
      <c r="CFT52" s="46"/>
      <c r="CFU52" s="46"/>
      <c r="CFV52" s="46"/>
      <c r="CFW52" s="46"/>
      <c r="CFX52" s="46"/>
      <c r="CFY52" s="46"/>
      <c r="CFZ52" s="46"/>
      <c r="CGA52" s="46"/>
      <c r="CGB52" s="46"/>
      <c r="CGC52" s="46"/>
      <c r="CGD52" s="46"/>
      <c r="CGE52" s="46"/>
      <c r="CGF52" s="46"/>
      <c r="CGG52" s="46"/>
      <c r="CGH52" s="46"/>
      <c r="CGI52" s="46"/>
      <c r="CGJ52" s="46"/>
      <c r="CGK52" s="46"/>
      <c r="CGL52" s="46"/>
      <c r="CGM52" s="46"/>
      <c r="CGN52" s="46"/>
      <c r="CGO52" s="46"/>
      <c r="CGP52" s="46"/>
      <c r="CGQ52" s="46"/>
      <c r="CGR52" s="46"/>
      <c r="CGS52" s="46"/>
      <c r="CGT52" s="46"/>
      <c r="CGU52" s="46"/>
      <c r="CGV52" s="46"/>
      <c r="CGW52" s="46"/>
      <c r="CGX52" s="46"/>
      <c r="CGY52" s="46"/>
      <c r="CGZ52" s="46"/>
      <c r="CHA52" s="46"/>
      <c r="CHB52" s="46"/>
      <c r="CHC52" s="46"/>
      <c r="CHD52" s="46"/>
      <c r="CHE52" s="46"/>
    </row>
    <row r="53" spans="1:2241" s="50" customFormat="1" ht="63.75" customHeight="1" x14ac:dyDescent="0.25">
      <c r="A53" s="42"/>
      <c r="B53" s="103" t="s">
        <v>447</v>
      </c>
      <c r="C53" s="103" t="s">
        <v>304</v>
      </c>
      <c r="D53" s="103" t="s">
        <v>252</v>
      </c>
      <c r="E53" s="103" t="s">
        <v>251</v>
      </c>
      <c r="F53" s="102"/>
      <c r="G53" s="116"/>
      <c r="H53" s="42"/>
      <c r="I53" s="167">
        <v>2964</v>
      </c>
      <c r="J53" s="167">
        <f>I53-L53</f>
        <v>2964</v>
      </c>
      <c r="K53" s="110">
        <f>J53/I53*100</f>
        <v>100</v>
      </c>
      <c r="L53" s="167">
        <v>0</v>
      </c>
      <c r="M53" s="42"/>
      <c r="N53" s="108">
        <v>39003</v>
      </c>
      <c r="O53" s="102" t="s">
        <v>109</v>
      </c>
      <c r="P53" s="42"/>
      <c r="Q53" s="42"/>
      <c r="R53" s="42"/>
      <c r="S53" s="42"/>
      <c r="T53" s="42"/>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8"/>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52"/>
      <c r="EP53" s="52"/>
      <c r="EQ53" s="52"/>
      <c r="ER53" s="52"/>
      <c r="ES53" s="52"/>
      <c r="ET53" s="52"/>
      <c r="EU53" s="52"/>
      <c r="EV53" s="52"/>
      <c r="EW53" s="52"/>
      <c r="EX53" s="52"/>
      <c r="EY53" s="52"/>
      <c r="EZ53" s="52"/>
      <c r="FA53" s="52"/>
      <c r="FB53" s="52"/>
      <c r="FC53" s="52"/>
      <c r="FD53" s="52"/>
      <c r="FE53" s="52"/>
      <c r="FF53" s="52"/>
      <c r="FG53" s="52"/>
      <c r="FH53" s="52"/>
      <c r="FI53" s="52"/>
      <c r="FJ53" s="52"/>
      <c r="FK53" s="52"/>
      <c r="FL53" s="52"/>
      <c r="FM53" s="52"/>
      <c r="FN53" s="52"/>
      <c r="FO53" s="52"/>
      <c r="FP53" s="52"/>
      <c r="FQ53" s="52"/>
      <c r="FR53" s="52"/>
      <c r="FS53" s="52"/>
      <c r="FT53" s="52"/>
      <c r="FU53" s="52"/>
      <c r="FV53" s="52"/>
      <c r="FW53" s="52"/>
      <c r="FX53" s="52"/>
      <c r="FY53" s="52"/>
      <c r="FZ53" s="52"/>
      <c r="GA53" s="52"/>
      <c r="GB53" s="52"/>
      <c r="GC53" s="52"/>
      <c r="GD53" s="52"/>
      <c r="GE53" s="52"/>
      <c r="GF53" s="52"/>
      <c r="GG53" s="52"/>
      <c r="GH53" s="52"/>
      <c r="GI53" s="52"/>
      <c r="GJ53" s="52"/>
      <c r="GK53" s="52"/>
      <c r="GL53" s="52"/>
      <c r="GM53" s="52"/>
      <c r="GN53" s="52"/>
      <c r="GO53" s="52"/>
      <c r="GP53" s="52"/>
      <c r="GQ53" s="52"/>
      <c r="GR53" s="52"/>
      <c r="GS53" s="52"/>
      <c r="GT53" s="52"/>
      <c r="GU53" s="52"/>
      <c r="GV53" s="52"/>
      <c r="GW53" s="52"/>
      <c r="GX53" s="52"/>
      <c r="GY53" s="52"/>
      <c r="GZ53" s="52"/>
      <c r="HA53" s="52"/>
      <c r="HB53" s="52"/>
      <c r="HC53" s="52"/>
      <c r="HD53" s="52"/>
      <c r="HE53" s="52"/>
      <c r="HF53" s="52"/>
      <c r="HG53" s="52"/>
      <c r="HH53" s="52"/>
      <c r="HI53" s="52"/>
      <c r="HJ53" s="52"/>
      <c r="HK53" s="52"/>
      <c r="HL53" s="52"/>
      <c r="HM53" s="52"/>
      <c r="HN53" s="52"/>
      <c r="HO53" s="52"/>
      <c r="HP53" s="52"/>
      <c r="HQ53" s="52"/>
      <c r="HR53" s="52"/>
      <c r="HS53" s="52"/>
      <c r="HT53" s="52"/>
      <c r="HU53" s="52"/>
      <c r="HV53" s="52"/>
      <c r="HW53" s="52"/>
      <c r="HX53" s="52"/>
      <c r="HY53" s="52"/>
      <c r="HZ53" s="52"/>
      <c r="IA53" s="52"/>
      <c r="IB53" s="52"/>
      <c r="IC53" s="52"/>
      <c r="ID53" s="52"/>
      <c r="IE53" s="52"/>
      <c r="IF53" s="52"/>
      <c r="IG53" s="52"/>
      <c r="IH53" s="52"/>
      <c r="II53" s="52"/>
      <c r="IJ53" s="52"/>
      <c r="IK53" s="52"/>
      <c r="IL53" s="52"/>
      <c r="IM53" s="52"/>
      <c r="IN53" s="52"/>
      <c r="IO53" s="52"/>
      <c r="IP53" s="52"/>
      <c r="IQ53" s="52"/>
      <c r="IR53" s="52"/>
      <c r="IS53" s="52"/>
      <c r="IT53" s="52"/>
      <c r="IU53" s="52"/>
      <c r="IV53" s="52"/>
      <c r="IW53" s="52"/>
      <c r="IX53" s="52"/>
      <c r="IY53" s="52"/>
      <c r="IZ53" s="52"/>
      <c r="JA53" s="52"/>
      <c r="JB53" s="52"/>
      <c r="JC53" s="52"/>
      <c r="JD53" s="52"/>
      <c r="JE53" s="52"/>
      <c r="JF53" s="52"/>
      <c r="JG53" s="52"/>
      <c r="JH53" s="52"/>
      <c r="JI53" s="52"/>
      <c r="JJ53" s="52"/>
      <c r="JK53" s="52"/>
      <c r="JL53" s="52"/>
      <c r="JM53" s="52"/>
      <c r="JN53" s="52"/>
      <c r="JO53" s="52"/>
      <c r="JP53" s="52"/>
      <c r="JQ53" s="52"/>
      <c r="JR53" s="52"/>
      <c r="JS53" s="52"/>
      <c r="JT53" s="52"/>
      <c r="JU53" s="52"/>
      <c r="JV53" s="52"/>
      <c r="JW53" s="52"/>
      <c r="JX53" s="52"/>
      <c r="JY53" s="52"/>
      <c r="JZ53" s="52"/>
      <c r="KA53" s="52"/>
      <c r="KB53" s="52"/>
      <c r="KC53" s="52"/>
      <c r="KD53" s="52"/>
      <c r="KE53" s="52"/>
      <c r="KF53" s="52"/>
      <c r="KG53" s="52"/>
      <c r="KH53" s="52"/>
      <c r="KI53" s="52"/>
      <c r="KJ53" s="52"/>
      <c r="KK53" s="52"/>
      <c r="KL53" s="52"/>
      <c r="KM53" s="52"/>
      <c r="KN53" s="52"/>
      <c r="KO53" s="52"/>
      <c r="KP53" s="52"/>
      <c r="KQ53" s="52"/>
      <c r="KR53" s="52"/>
      <c r="KS53" s="52"/>
      <c r="KT53" s="52"/>
      <c r="KU53" s="52"/>
      <c r="KV53" s="52"/>
      <c r="KW53" s="52"/>
      <c r="KX53" s="52"/>
      <c r="KY53" s="52"/>
      <c r="KZ53" s="52"/>
      <c r="LA53" s="52"/>
      <c r="LB53" s="52"/>
      <c r="LC53" s="52"/>
      <c r="LD53" s="52"/>
      <c r="LE53" s="52"/>
      <c r="LF53" s="52"/>
      <c r="LG53" s="52"/>
      <c r="LH53" s="52"/>
      <c r="LI53" s="52"/>
      <c r="LJ53" s="52"/>
      <c r="LK53" s="52"/>
      <c r="LL53" s="52"/>
      <c r="LM53" s="52"/>
      <c r="LN53" s="52"/>
      <c r="LO53" s="52"/>
      <c r="LP53" s="52"/>
      <c r="LQ53" s="52"/>
      <c r="LR53" s="52"/>
      <c r="LS53" s="52"/>
      <c r="LT53" s="52"/>
      <c r="LU53" s="52"/>
      <c r="LV53" s="52"/>
      <c r="LW53" s="52"/>
      <c r="LX53" s="52"/>
      <c r="LY53" s="52"/>
      <c r="LZ53" s="52"/>
      <c r="MA53" s="52"/>
      <c r="MB53" s="52"/>
      <c r="MC53" s="52"/>
      <c r="MD53" s="52"/>
      <c r="ME53" s="52"/>
      <c r="MF53" s="52"/>
      <c r="MG53" s="52"/>
      <c r="MH53" s="52"/>
      <c r="MI53" s="52"/>
      <c r="MJ53" s="52"/>
      <c r="MK53" s="52"/>
      <c r="ML53" s="52"/>
      <c r="MM53" s="52"/>
      <c r="MN53" s="52"/>
      <c r="MO53" s="52"/>
      <c r="MP53" s="52"/>
      <c r="MQ53" s="52"/>
      <c r="MR53" s="52"/>
      <c r="MS53" s="52"/>
      <c r="MT53" s="52"/>
      <c r="MU53" s="52"/>
      <c r="MV53" s="52"/>
      <c r="MW53" s="52"/>
      <c r="MX53" s="52"/>
      <c r="MY53" s="52"/>
      <c r="MZ53" s="52"/>
      <c r="NA53" s="52"/>
      <c r="NB53" s="52"/>
      <c r="NC53" s="52"/>
      <c r="ND53" s="52"/>
      <c r="NE53" s="52"/>
      <c r="NF53" s="52"/>
      <c r="NG53" s="52"/>
      <c r="NH53" s="52"/>
      <c r="NI53" s="52"/>
      <c r="NJ53" s="52"/>
      <c r="NK53" s="52"/>
      <c r="NL53" s="52"/>
      <c r="NM53" s="52"/>
      <c r="NN53" s="52"/>
      <c r="NO53" s="52"/>
      <c r="NP53" s="52"/>
      <c r="NQ53" s="52"/>
      <c r="NR53" s="52"/>
      <c r="NS53" s="52"/>
      <c r="NT53" s="52"/>
      <c r="NU53" s="52"/>
      <c r="NV53" s="52"/>
      <c r="NW53" s="52"/>
      <c r="NX53" s="52"/>
      <c r="NY53" s="52"/>
      <c r="NZ53" s="52"/>
      <c r="OA53" s="52"/>
      <c r="OB53" s="52"/>
      <c r="OC53" s="52"/>
      <c r="OD53" s="52"/>
      <c r="OE53" s="52"/>
      <c r="OF53" s="52"/>
      <c r="OG53" s="52"/>
      <c r="OH53" s="52"/>
      <c r="OI53" s="52"/>
      <c r="OJ53" s="52"/>
      <c r="OK53" s="52"/>
      <c r="OL53" s="52"/>
      <c r="OM53" s="52"/>
      <c r="ON53" s="52"/>
      <c r="OO53" s="52"/>
      <c r="OP53" s="52"/>
      <c r="OQ53" s="52"/>
      <c r="OR53" s="52"/>
      <c r="OS53" s="52"/>
      <c r="OT53" s="52"/>
      <c r="OU53" s="52"/>
      <c r="OV53" s="52"/>
      <c r="OW53" s="52"/>
      <c r="OX53" s="52"/>
      <c r="OY53" s="52"/>
      <c r="OZ53" s="52"/>
      <c r="PA53" s="52"/>
      <c r="PB53" s="52"/>
      <c r="PC53" s="52"/>
      <c r="PD53" s="52"/>
      <c r="PE53" s="52"/>
      <c r="PF53" s="52"/>
      <c r="PG53" s="52"/>
      <c r="PH53" s="52"/>
      <c r="PI53" s="52"/>
      <c r="PJ53" s="52"/>
      <c r="PK53" s="52"/>
      <c r="PL53" s="52"/>
      <c r="PM53" s="52"/>
      <c r="PN53" s="52"/>
      <c r="PO53" s="52"/>
      <c r="PP53" s="52"/>
      <c r="PQ53" s="52"/>
      <c r="PR53" s="52"/>
      <c r="PS53" s="52"/>
      <c r="PT53" s="52"/>
      <c r="PU53" s="52"/>
      <c r="PV53" s="52"/>
      <c r="PW53" s="52"/>
      <c r="PX53" s="52"/>
      <c r="PY53" s="52"/>
      <c r="PZ53" s="52"/>
      <c r="QA53" s="52"/>
      <c r="QB53" s="52"/>
      <c r="QC53" s="52"/>
      <c r="QD53" s="52"/>
      <c r="QE53" s="52"/>
      <c r="QF53" s="52"/>
      <c r="QG53" s="52"/>
      <c r="QH53" s="52"/>
      <c r="QI53" s="52"/>
      <c r="QJ53" s="52"/>
      <c r="QK53" s="52"/>
      <c r="QL53" s="52"/>
      <c r="QM53" s="52"/>
      <c r="QN53" s="52"/>
      <c r="QO53" s="52"/>
      <c r="QP53" s="52"/>
      <c r="QQ53" s="52"/>
      <c r="QR53" s="52"/>
      <c r="QS53" s="52"/>
      <c r="QT53" s="52"/>
      <c r="QU53" s="52"/>
      <c r="QV53" s="52"/>
      <c r="QW53" s="52"/>
      <c r="QX53" s="52"/>
      <c r="QY53" s="52"/>
      <c r="QZ53" s="52"/>
      <c r="RA53" s="52"/>
      <c r="RB53" s="52"/>
      <c r="RC53" s="52"/>
      <c r="RD53" s="52"/>
      <c r="RE53" s="52"/>
      <c r="RF53" s="52"/>
      <c r="RG53" s="52"/>
      <c r="RH53" s="52"/>
      <c r="RI53" s="52"/>
      <c r="RJ53" s="52"/>
      <c r="RK53" s="52"/>
      <c r="RL53" s="52"/>
      <c r="RM53" s="52"/>
      <c r="RN53" s="52"/>
      <c r="RO53" s="52"/>
      <c r="RP53" s="52"/>
      <c r="RQ53" s="52"/>
      <c r="RR53" s="52"/>
      <c r="RS53" s="52"/>
      <c r="RT53" s="52"/>
      <c r="RU53" s="52"/>
      <c r="RV53" s="52"/>
      <c r="RW53" s="52"/>
      <c r="RX53" s="52"/>
      <c r="RY53" s="52"/>
      <c r="RZ53" s="52"/>
      <c r="SA53" s="52"/>
      <c r="SB53" s="52"/>
      <c r="SC53" s="52"/>
      <c r="SD53" s="52"/>
      <c r="SE53" s="52"/>
      <c r="SF53" s="52"/>
      <c r="SG53" s="52"/>
      <c r="SH53" s="52"/>
      <c r="SI53" s="52"/>
      <c r="SJ53" s="52"/>
      <c r="SK53" s="52"/>
      <c r="SL53" s="52"/>
      <c r="SM53" s="52"/>
      <c r="SN53" s="52"/>
      <c r="SO53" s="52"/>
      <c r="SP53" s="52"/>
      <c r="SQ53" s="52"/>
      <c r="SR53" s="52"/>
      <c r="SS53" s="52"/>
      <c r="ST53" s="52"/>
      <c r="SU53" s="52"/>
      <c r="SV53" s="52"/>
      <c r="SW53" s="52"/>
      <c r="SX53" s="52"/>
      <c r="SY53" s="52"/>
      <c r="SZ53" s="52"/>
      <c r="TA53" s="52"/>
      <c r="TB53" s="52"/>
      <c r="TC53" s="52"/>
      <c r="TD53" s="52"/>
      <c r="TE53" s="52"/>
      <c r="TF53" s="52"/>
      <c r="TG53" s="52"/>
      <c r="TH53" s="52"/>
      <c r="TI53" s="52"/>
      <c r="TJ53" s="52"/>
      <c r="TK53" s="52"/>
      <c r="TL53" s="52"/>
      <c r="TM53" s="52"/>
      <c r="TN53" s="52"/>
      <c r="TO53" s="52"/>
      <c r="TP53" s="52"/>
      <c r="TQ53" s="52"/>
      <c r="TR53" s="52"/>
      <c r="TS53" s="52"/>
      <c r="TT53" s="52"/>
      <c r="TU53" s="52"/>
      <c r="TV53" s="52"/>
      <c r="TW53" s="52"/>
      <c r="TX53" s="52"/>
      <c r="TY53" s="52"/>
      <c r="TZ53" s="52"/>
      <c r="UA53" s="52"/>
      <c r="UB53" s="52"/>
      <c r="UC53" s="52"/>
      <c r="UD53" s="52"/>
      <c r="UE53" s="52"/>
      <c r="UF53" s="52"/>
      <c r="UG53" s="52"/>
      <c r="UH53" s="52"/>
      <c r="UI53" s="52"/>
      <c r="UJ53" s="52"/>
      <c r="UK53" s="52"/>
      <c r="UL53" s="52"/>
      <c r="UM53" s="52"/>
      <c r="UN53" s="52"/>
      <c r="UO53" s="52"/>
      <c r="UP53" s="52"/>
      <c r="UQ53" s="52"/>
      <c r="UR53" s="52"/>
      <c r="US53" s="52"/>
      <c r="UT53" s="52"/>
      <c r="UU53" s="52"/>
      <c r="UV53" s="52"/>
      <c r="UW53" s="52"/>
      <c r="UX53" s="52"/>
      <c r="UY53" s="52"/>
      <c r="UZ53" s="52"/>
      <c r="VA53" s="52"/>
      <c r="VB53" s="52"/>
      <c r="VC53" s="52"/>
      <c r="VD53" s="52"/>
      <c r="VE53" s="52"/>
      <c r="VF53" s="52"/>
      <c r="VG53" s="52"/>
      <c r="VH53" s="52"/>
      <c r="VI53" s="52"/>
      <c r="VJ53" s="52"/>
      <c r="VK53" s="52"/>
      <c r="VL53" s="52"/>
      <c r="VM53" s="52"/>
      <c r="VN53" s="52"/>
      <c r="VO53" s="52"/>
      <c r="VP53" s="52"/>
      <c r="VQ53" s="52"/>
      <c r="VR53" s="52"/>
      <c r="VS53" s="52"/>
      <c r="VT53" s="52"/>
      <c r="VU53" s="52"/>
      <c r="VV53" s="52"/>
      <c r="VW53" s="52"/>
      <c r="VX53" s="52"/>
      <c r="VY53" s="52"/>
      <c r="VZ53" s="52"/>
      <c r="WA53" s="52"/>
      <c r="WB53" s="52"/>
      <c r="WC53" s="52"/>
      <c r="WD53" s="52"/>
      <c r="WE53" s="52"/>
      <c r="WF53" s="52"/>
      <c r="WG53" s="52"/>
      <c r="WH53" s="52"/>
      <c r="WI53" s="52"/>
      <c r="WJ53" s="52"/>
      <c r="WK53" s="52"/>
      <c r="WL53" s="52"/>
      <c r="WM53" s="52"/>
      <c r="WN53" s="52"/>
      <c r="WO53" s="52"/>
      <c r="WP53" s="52"/>
      <c r="WQ53" s="52"/>
      <c r="WR53" s="52"/>
      <c r="WS53" s="52"/>
      <c r="WT53" s="52"/>
      <c r="WU53" s="52"/>
      <c r="WV53" s="52"/>
      <c r="WW53" s="52"/>
      <c r="WX53" s="52"/>
      <c r="WY53" s="52"/>
      <c r="WZ53" s="52"/>
      <c r="XA53" s="52"/>
      <c r="XB53" s="52"/>
      <c r="XC53" s="52"/>
      <c r="XD53" s="52"/>
      <c r="XE53" s="52"/>
      <c r="XF53" s="52"/>
      <c r="XG53" s="52"/>
      <c r="XH53" s="52"/>
      <c r="XI53" s="52"/>
      <c r="XJ53" s="52"/>
      <c r="XK53" s="52"/>
      <c r="XL53" s="52"/>
      <c r="XM53" s="52"/>
      <c r="XN53" s="52"/>
      <c r="XO53" s="52"/>
      <c r="XP53" s="52"/>
      <c r="XQ53" s="52"/>
      <c r="XR53" s="52"/>
      <c r="XS53" s="52"/>
      <c r="XT53" s="52"/>
      <c r="XU53" s="52"/>
      <c r="XV53" s="52"/>
      <c r="XW53" s="52"/>
      <c r="XX53" s="52"/>
      <c r="XY53" s="52"/>
      <c r="XZ53" s="52"/>
      <c r="YA53" s="52"/>
      <c r="YB53" s="52"/>
      <c r="YC53" s="52"/>
      <c r="YD53" s="52"/>
      <c r="YE53" s="52"/>
      <c r="YF53" s="52"/>
      <c r="YG53" s="52"/>
      <c r="YH53" s="52"/>
      <c r="YI53" s="52"/>
      <c r="YJ53" s="52"/>
      <c r="YK53" s="52"/>
      <c r="YL53" s="52"/>
      <c r="YM53" s="52"/>
      <c r="YN53" s="52"/>
      <c r="YO53" s="52"/>
      <c r="YP53" s="52"/>
      <c r="YQ53" s="52"/>
      <c r="YR53" s="52"/>
      <c r="YS53" s="52"/>
      <c r="YT53" s="52"/>
      <c r="YU53" s="52"/>
      <c r="YV53" s="52"/>
      <c r="YW53" s="52"/>
      <c r="YX53" s="52"/>
      <c r="YY53" s="52"/>
      <c r="YZ53" s="52"/>
      <c r="ZA53" s="52"/>
      <c r="ZB53" s="52"/>
      <c r="ZC53" s="52"/>
      <c r="ZD53" s="52"/>
      <c r="ZE53" s="52"/>
      <c r="ZF53" s="52"/>
      <c r="ZG53" s="52"/>
      <c r="ZH53" s="52"/>
      <c r="ZI53" s="52"/>
      <c r="ZJ53" s="52"/>
      <c r="ZK53" s="52"/>
      <c r="ZL53" s="52"/>
      <c r="ZM53" s="52"/>
      <c r="ZN53" s="52"/>
      <c r="ZO53" s="52"/>
      <c r="ZP53" s="52"/>
      <c r="ZQ53" s="52"/>
      <c r="ZR53" s="52"/>
      <c r="ZS53" s="52"/>
      <c r="ZT53" s="52"/>
      <c r="ZU53" s="52"/>
      <c r="ZV53" s="52"/>
      <c r="ZW53" s="52"/>
      <c r="ZX53" s="52"/>
      <c r="ZY53" s="52"/>
      <c r="ZZ53" s="52"/>
      <c r="AAA53" s="52"/>
      <c r="AAB53" s="52"/>
      <c r="AAC53" s="52"/>
      <c r="AAD53" s="52"/>
      <c r="AAE53" s="52"/>
      <c r="AAF53" s="52"/>
      <c r="AAG53" s="52"/>
      <c r="AAH53" s="52"/>
      <c r="AAI53" s="52"/>
      <c r="AAJ53" s="52"/>
      <c r="AAK53" s="52"/>
      <c r="AAL53" s="52"/>
      <c r="AAM53" s="52"/>
      <c r="AAN53" s="52"/>
      <c r="AAO53" s="52"/>
      <c r="AAP53" s="52"/>
      <c r="AAQ53" s="52"/>
      <c r="AAR53" s="52"/>
      <c r="AAS53" s="52"/>
      <c r="AAT53" s="52"/>
      <c r="AAU53" s="52"/>
      <c r="AAV53" s="52"/>
      <c r="AAW53" s="52"/>
      <c r="AAX53" s="52"/>
      <c r="AAY53" s="52"/>
      <c r="AAZ53" s="52"/>
      <c r="ABA53" s="52"/>
      <c r="ABB53" s="52"/>
      <c r="ABC53" s="52"/>
      <c r="ABD53" s="52"/>
      <c r="ABE53" s="52"/>
      <c r="ABF53" s="52"/>
      <c r="ABG53" s="52"/>
      <c r="ABH53" s="52"/>
      <c r="ABI53" s="52"/>
      <c r="ABJ53" s="52"/>
      <c r="ABK53" s="52"/>
      <c r="ABL53" s="52"/>
      <c r="ABM53" s="52"/>
      <c r="ABN53" s="52"/>
      <c r="ABO53" s="52"/>
      <c r="ABP53" s="52"/>
      <c r="ABQ53" s="52"/>
      <c r="ABR53" s="52"/>
      <c r="ABS53" s="52"/>
      <c r="ABT53" s="52"/>
      <c r="ABU53" s="52"/>
      <c r="ABV53" s="52"/>
      <c r="ABW53" s="52"/>
      <c r="ABX53" s="52"/>
      <c r="ABY53" s="52"/>
      <c r="ABZ53" s="52"/>
      <c r="ACA53" s="52"/>
      <c r="ACB53" s="52"/>
      <c r="ACC53" s="52"/>
      <c r="ACD53" s="52"/>
      <c r="ACE53" s="52"/>
      <c r="ACF53" s="52"/>
      <c r="ACG53" s="52"/>
      <c r="ACH53" s="52"/>
      <c r="ACI53" s="52"/>
      <c r="ACJ53" s="52"/>
      <c r="ACK53" s="52"/>
      <c r="ACL53" s="52"/>
      <c r="ACM53" s="52"/>
      <c r="ACN53" s="52"/>
      <c r="ACO53" s="52"/>
      <c r="ACP53" s="52"/>
      <c r="ACQ53" s="52"/>
      <c r="ACR53" s="52"/>
      <c r="ACS53" s="52"/>
      <c r="ACT53" s="52"/>
      <c r="ACU53" s="52"/>
      <c r="ACV53" s="52"/>
      <c r="ACW53" s="52"/>
      <c r="ACX53" s="52"/>
      <c r="ACY53" s="52"/>
      <c r="ACZ53" s="52"/>
      <c r="ADA53" s="52"/>
      <c r="ADB53" s="52"/>
      <c r="ADC53" s="52"/>
      <c r="ADD53" s="52"/>
      <c r="ADE53" s="52"/>
      <c r="ADF53" s="52"/>
      <c r="ADG53" s="52"/>
      <c r="ADH53" s="52"/>
      <c r="ADI53" s="52"/>
      <c r="ADJ53" s="52"/>
      <c r="ADK53" s="52"/>
      <c r="ADL53" s="52"/>
      <c r="ADM53" s="52"/>
      <c r="ADN53" s="52"/>
      <c r="ADO53" s="52"/>
      <c r="ADP53" s="52"/>
      <c r="ADQ53" s="52"/>
      <c r="ADR53" s="52"/>
      <c r="ADS53" s="52"/>
      <c r="ADT53" s="52"/>
      <c r="ADU53" s="52"/>
      <c r="ADV53" s="52"/>
      <c r="ADW53" s="52"/>
      <c r="ADX53" s="52"/>
      <c r="ADY53" s="52"/>
      <c r="ADZ53" s="52"/>
      <c r="AEA53" s="52"/>
      <c r="AEB53" s="52"/>
      <c r="AEC53" s="52"/>
      <c r="AED53" s="52"/>
      <c r="AEE53" s="52"/>
      <c r="AEF53" s="52"/>
      <c r="AEG53" s="52"/>
      <c r="AEH53" s="52"/>
      <c r="AEI53" s="52"/>
      <c r="AEJ53" s="52"/>
      <c r="AEK53" s="52"/>
      <c r="AEL53" s="52"/>
      <c r="AEM53" s="52"/>
      <c r="AEN53" s="52"/>
      <c r="AEO53" s="52"/>
      <c r="AEP53" s="52"/>
      <c r="AEQ53" s="52"/>
      <c r="AER53" s="52"/>
      <c r="AES53" s="52"/>
      <c r="AET53" s="52"/>
      <c r="AEU53" s="52"/>
      <c r="AEV53" s="52"/>
      <c r="AEW53" s="52"/>
      <c r="AEX53" s="52"/>
      <c r="AEY53" s="52"/>
      <c r="AEZ53" s="52"/>
      <c r="AFA53" s="52"/>
      <c r="AFB53" s="52"/>
      <c r="AFC53" s="52"/>
      <c r="AFD53" s="52"/>
      <c r="AFE53" s="52"/>
      <c r="AFF53" s="52"/>
      <c r="AFG53" s="52"/>
      <c r="AFH53" s="52"/>
      <c r="AFI53" s="52"/>
      <c r="AFJ53" s="52"/>
      <c r="AFK53" s="52"/>
      <c r="AFL53" s="52"/>
      <c r="AFM53" s="52"/>
      <c r="AFN53" s="52"/>
      <c r="AFO53" s="52"/>
      <c r="AFP53" s="52"/>
      <c r="AFQ53" s="52"/>
      <c r="AFR53" s="52"/>
      <c r="AFS53" s="52"/>
      <c r="AFT53" s="52"/>
      <c r="AFU53" s="52"/>
      <c r="AFV53" s="52"/>
      <c r="AFW53" s="52"/>
      <c r="AFX53" s="52"/>
      <c r="AFY53" s="52"/>
      <c r="AFZ53" s="52"/>
      <c r="AGA53" s="52"/>
      <c r="AGB53" s="52"/>
      <c r="AGC53" s="52"/>
      <c r="AGD53" s="52"/>
      <c r="AGE53" s="52"/>
      <c r="AGF53" s="52"/>
      <c r="AGG53" s="52"/>
      <c r="AGH53" s="52"/>
      <c r="AGI53" s="52"/>
      <c r="AGJ53" s="52"/>
      <c r="AGK53" s="52"/>
      <c r="AGL53" s="52"/>
      <c r="AGM53" s="52"/>
      <c r="AGN53" s="52"/>
      <c r="AGO53" s="52"/>
      <c r="AGP53" s="52"/>
      <c r="AGQ53" s="52"/>
      <c r="AGR53" s="52"/>
      <c r="AGS53" s="52"/>
      <c r="AGT53" s="52"/>
      <c r="AGU53" s="52"/>
      <c r="AGV53" s="52"/>
      <c r="AGW53" s="52"/>
      <c r="AGX53" s="52"/>
      <c r="AGY53" s="52"/>
      <c r="AGZ53" s="52"/>
      <c r="AHA53" s="52"/>
      <c r="AHB53" s="52"/>
      <c r="AHC53" s="52"/>
      <c r="AHD53" s="52"/>
      <c r="AHE53" s="52"/>
      <c r="AHF53" s="52"/>
      <c r="AHG53" s="52"/>
      <c r="AHH53" s="52"/>
      <c r="AHI53" s="52"/>
      <c r="AHJ53" s="52"/>
      <c r="AHK53" s="52"/>
      <c r="AHL53" s="52"/>
      <c r="AHM53" s="52"/>
      <c r="AHN53" s="52"/>
      <c r="AHO53" s="52"/>
      <c r="AHP53" s="52"/>
      <c r="AHQ53" s="52"/>
      <c r="AHR53" s="52"/>
      <c r="AHS53" s="52"/>
      <c r="AHT53" s="52"/>
      <c r="AHU53" s="52"/>
      <c r="AHV53" s="52"/>
      <c r="AHW53" s="52"/>
      <c r="AHX53" s="52"/>
      <c r="AHY53" s="52"/>
      <c r="AHZ53" s="52"/>
      <c r="AIA53" s="52"/>
      <c r="AIB53" s="52"/>
      <c r="AIC53" s="52"/>
      <c r="AID53" s="52"/>
      <c r="AIE53" s="52"/>
      <c r="AIF53" s="52"/>
      <c r="AIG53" s="52"/>
      <c r="AIH53" s="52"/>
      <c r="AII53" s="52"/>
      <c r="AIJ53" s="52"/>
      <c r="AIK53" s="52"/>
      <c r="AIL53" s="52"/>
      <c r="AIM53" s="52"/>
      <c r="AIN53" s="52"/>
      <c r="AIO53" s="52"/>
      <c r="AIP53" s="52"/>
      <c r="AIQ53" s="52"/>
      <c r="AIR53" s="52"/>
      <c r="AIS53" s="52"/>
      <c r="AIT53" s="52"/>
      <c r="AIU53" s="52"/>
      <c r="AIV53" s="52"/>
      <c r="AIW53" s="52"/>
      <c r="AIX53" s="52"/>
      <c r="AIY53" s="52"/>
      <c r="AIZ53" s="52"/>
      <c r="AJA53" s="52"/>
      <c r="AJB53" s="52"/>
      <c r="AJC53" s="52"/>
      <c r="AJD53" s="52"/>
      <c r="AJE53" s="52"/>
      <c r="AJF53" s="52"/>
      <c r="AJG53" s="52"/>
      <c r="AJH53" s="52"/>
      <c r="AJI53" s="52"/>
      <c r="AJJ53" s="52"/>
      <c r="AJK53" s="52"/>
      <c r="AJL53" s="52"/>
      <c r="AJM53" s="52"/>
      <c r="AJN53" s="52"/>
      <c r="AJO53" s="52"/>
      <c r="AJP53" s="52"/>
      <c r="AJQ53" s="52"/>
      <c r="AJR53" s="52"/>
      <c r="AJS53" s="52"/>
      <c r="AJT53" s="52"/>
      <c r="AJU53" s="52"/>
      <c r="AJV53" s="52"/>
      <c r="AJW53" s="52"/>
      <c r="AJX53" s="52"/>
      <c r="AJY53" s="52"/>
      <c r="AJZ53" s="52"/>
      <c r="AKA53" s="52"/>
      <c r="AKB53" s="52"/>
      <c r="AKC53" s="52"/>
      <c r="AKD53" s="52"/>
      <c r="AKE53" s="52"/>
      <c r="AKF53" s="52"/>
      <c r="AKG53" s="52"/>
      <c r="AKH53" s="52"/>
      <c r="AKI53" s="52"/>
      <c r="AKJ53" s="52"/>
      <c r="AKK53" s="52"/>
      <c r="AKL53" s="52"/>
      <c r="AKM53" s="52"/>
      <c r="AKN53" s="52"/>
      <c r="AKO53" s="52"/>
      <c r="AKP53" s="52"/>
      <c r="AKQ53" s="52"/>
      <c r="AKR53" s="52"/>
      <c r="AKS53" s="52"/>
      <c r="AKT53" s="52"/>
      <c r="AKU53" s="52"/>
      <c r="AKV53" s="52"/>
      <c r="AKW53" s="52"/>
      <c r="AKX53" s="52"/>
      <c r="AKY53" s="52"/>
      <c r="AKZ53" s="52"/>
      <c r="ALA53" s="52"/>
      <c r="ALB53" s="52"/>
      <c r="ALC53" s="52"/>
      <c r="ALD53" s="52"/>
      <c r="ALE53" s="52"/>
      <c r="ALF53" s="52"/>
      <c r="ALG53" s="52"/>
      <c r="ALH53" s="52"/>
      <c r="ALI53" s="52"/>
      <c r="ALJ53" s="52"/>
      <c r="ALK53" s="52"/>
      <c r="ALL53" s="52"/>
      <c r="ALM53" s="52"/>
      <c r="ALN53" s="52"/>
      <c r="ALO53" s="52"/>
      <c r="ALP53" s="52"/>
      <c r="ALQ53" s="52"/>
      <c r="ALR53" s="52"/>
      <c r="ALS53" s="52"/>
      <c r="ALT53" s="52"/>
      <c r="ALU53" s="52"/>
      <c r="ALV53" s="52"/>
      <c r="ALW53" s="52"/>
      <c r="ALX53" s="52"/>
      <c r="ALY53" s="52"/>
      <c r="ALZ53" s="52"/>
      <c r="AMA53" s="52"/>
      <c r="AMB53" s="52"/>
      <c r="AMC53" s="52"/>
      <c r="AMD53" s="52"/>
      <c r="AME53" s="52"/>
      <c r="AMF53" s="52"/>
      <c r="AMG53" s="52"/>
      <c r="AMH53" s="52"/>
      <c r="AMI53" s="52"/>
      <c r="AMJ53" s="52"/>
      <c r="AMK53" s="52"/>
      <c r="AML53" s="52"/>
      <c r="AMM53" s="52"/>
      <c r="AMN53" s="52"/>
      <c r="AMO53" s="52"/>
      <c r="AMP53" s="52"/>
      <c r="AMQ53" s="52"/>
      <c r="AMR53" s="52"/>
      <c r="AMS53" s="52"/>
      <c r="AMT53" s="52"/>
      <c r="AMU53" s="52"/>
      <c r="AMV53" s="52"/>
      <c r="AMW53" s="52"/>
      <c r="AMX53" s="52"/>
      <c r="AMY53" s="52"/>
      <c r="AMZ53" s="52"/>
      <c r="ANA53" s="52"/>
      <c r="ANB53" s="52"/>
      <c r="ANC53" s="52"/>
      <c r="AND53" s="52"/>
      <c r="ANE53" s="52"/>
      <c r="ANF53" s="52"/>
      <c r="ANG53" s="52"/>
      <c r="ANH53" s="52"/>
      <c r="ANI53" s="52"/>
      <c r="ANJ53" s="52"/>
      <c r="ANK53" s="52"/>
      <c r="ANL53" s="52"/>
      <c r="ANM53" s="52"/>
      <c r="ANN53" s="52"/>
      <c r="ANO53" s="52"/>
      <c r="ANP53" s="52"/>
      <c r="ANQ53" s="52"/>
      <c r="ANR53" s="52"/>
      <c r="ANS53" s="52"/>
      <c r="ANT53" s="52"/>
      <c r="ANU53" s="52"/>
      <c r="ANV53" s="52"/>
      <c r="ANW53" s="52"/>
      <c r="ANX53" s="52"/>
      <c r="ANY53" s="52"/>
      <c r="ANZ53" s="52"/>
      <c r="AOA53" s="52"/>
      <c r="AOB53" s="52"/>
      <c r="AOC53" s="52"/>
      <c r="AOD53" s="52"/>
      <c r="AOE53" s="52"/>
      <c r="AOF53" s="52"/>
      <c r="AOG53" s="52"/>
      <c r="AOH53" s="52"/>
      <c r="AOI53" s="52"/>
      <c r="AOJ53" s="52"/>
      <c r="AOK53" s="52"/>
      <c r="AOL53" s="52"/>
      <c r="AOM53" s="52"/>
      <c r="AON53" s="52"/>
      <c r="AOO53" s="52"/>
      <c r="AOP53" s="52"/>
      <c r="AOQ53" s="52"/>
      <c r="AOR53" s="52"/>
      <c r="AOS53" s="52"/>
      <c r="AOT53" s="52"/>
      <c r="AOU53" s="52"/>
      <c r="AOV53" s="52"/>
      <c r="AOW53" s="52"/>
      <c r="AOX53" s="52"/>
      <c r="AOY53" s="52"/>
      <c r="AOZ53" s="52"/>
      <c r="APA53" s="52"/>
      <c r="APB53" s="52"/>
      <c r="APC53" s="52"/>
      <c r="APD53" s="52"/>
      <c r="APE53" s="52"/>
      <c r="APF53" s="52"/>
      <c r="APG53" s="52"/>
      <c r="APH53" s="52"/>
      <c r="API53" s="52"/>
      <c r="APJ53" s="52"/>
      <c r="APK53" s="52"/>
      <c r="APL53" s="52"/>
      <c r="APM53" s="52"/>
      <c r="APN53" s="52"/>
      <c r="APO53" s="52"/>
      <c r="APP53" s="52"/>
      <c r="APQ53" s="52"/>
      <c r="APR53" s="52"/>
      <c r="APS53" s="52"/>
      <c r="APT53" s="52"/>
      <c r="APU53" s="52"/>
      <c r="APV53" s="52"/>
      <c r="APW53" s="52"/>
      <c r="APX53" s="52"/>
      <c r="APY53" s="52"/>
      <c r="APZ53" s="52"/>
      <c r="AQA53" s="52"/>
      <c r="AQB53" s="52"/>
      <c r="AQC53" s="52"/>
      <c r="AQD53" s="52"/>
      <c r="AQE53" s="52"/>
      <c r="AQF53" s="52"/>
      <c r="AQG53" s="52"/>
      <c r="AQH53" s="52"/>
      <c r="AQI53" s="52"/>
      <c r="AQJ53" s="52"/>
      <c r="AQK53" s="52"/>
      <c r="AQL53" s="52"/>
      <c r="AQM53" s="52"/>
      <c r="AQN53" s="52"/>
      <c r="AQO53" s="52"/>
      <c r="AQP53" s="52"/>
      <c r="AQQ53" s="52"/>
      <c r="AQR53" s="52"/>
      <c r="AQS53" s="52"/>
      <c r="AQT53" s="52"/>
      <c r="AQU53" s="52"/>
      <c r="AQV53" s="52"/>
      <c r="AQW53" s="52"/>
      <c r="AQX53" s="52"/>
      <c r="AQY53" s="52"/>
      <c r="AQZ53" s="52"/>
      <c r="ARA53" s="52"/>
      <c r="ARB53" s="52"/>
      <c r="ARC53" s="52"/>
      <c r="ARD53" s="52"/>
      <c r="ARE53" s="52"/>
      <c r="ARF53" s="52"/>
      <c r="ARG53" s="52"/>
      <c r="ARH53" s="52"/>
      <c r="ARI53" s="52"/>
      <c r="ARJ53" s="52"/>
      <c r="ARK53" s="52"/>
      <c r="ARL53" s="52"/>
      <c r="ARM53" s="52"/>
      <c r="ARN53" s="52"/>
      <c r="ARO53" s="52"/>
      <c r="ARP53" s="52"/>
      <c r="ARQ53" s="52"/>
      <c r="ARR53" s="52"/>
      <c r="ARS53" s="52"/>
      <c r="ART53" s="52"/>
      <c r="ARU53" s="52"/>
      <c r="ARV53" s="52"/>
      <c r="ARW53" s="52"/>
      <c r="ARX53" s="52"/>
      <c r="ARY53" s="52"/>
      <c r="ARZ53" s="52"/>
      <c r="ASA53" s="52"/>
      <c r="ASB53" s="52"/>
      <c r="ASC53" s="52"/>
      <c r="ASD53" s="52"/>
      <c r="ASE53" s="52"/>
      <c r="ASF53" s="52"/>
      <c r="ASG53" s="52"/>
      <c r="ASH53" s="52"/>
      <c r="ASI53" s="52"/>
      <c r="ASJ53" s="52"/>
      <c r="ASK53" s="52"/>
      <c r="ASL53" s="52"/>
      <c r="ASM53" s="52"/>
      <c r="ASN53" s="52"/>
      <c r="ASO53" s="52"/>
      <c r="ASP53" s="52"/>
      <c r="ASQ53" s="52"/>
      <c r="ASR53" s="52"/>
      <c r="ASS53" s="52"/>
      <c r="AST53" s="52"/>
      <c r="ASU53" s="52"/>
      <c r="ASV53" s="52"/>
      <c r="ASW53" s="52"/>
      <c r="ASX53" s="52"/>
      <c r="ASY53" s="52"/>
      <c r="ASZ53" s="52"/>
      <c r="ATA53" s="52"/>
      <c r="ATB53" s="52"/>
      <c r="ATC53" s="52"/>
      <c r="ATD53" s="52"/>
      <c r="ATE53" s="52"/>
      <c r="ATF53" s="52"/>
      <c r="ATG53" s="52"/>
      <c r="ATH53" s="52"/>
      <c r="ATI53" s="52"/>
      <c r="ATJ53" s="52"/>
      <c r="ATK53" s="52"/>
      <c r="ATL53" s="52"/>
      <c r="ATM53" s="52"/>
      <c r="ATN53" s="52"/>
      <c r="ATO53" s="52"/>
      <c r="ATP53" s="52"/>
      <c r="ATQ53" s="52"/>
      <c r="ATR53" s="52"/>
      <c r="ATS53" s="52"/>
      <c r="ATT53" s="52"/>
      <c r="ATU53" s="52"/>
      <c r="ATV53" s="52"/>
      <c r="ATW53" s="52"/>
      <c r="ATX53" s="52"/>
      <c r="ATY53" s="52"/>
      <c r="ATZ53" s="52"/>
      <c r="AUA53" s="52"/>
      <c r="AUB53" s="52"/>
      <c r="AUC53" s="52"/>
      <c r="AUD53" s="52"/>
      <c r="AUE53" s="52"/>
      <c r="AUF53" s="52"/>
      <c r="AUG53" s="52"/>
      <c r="AUH53" s="52"/>
      <c r="AUI53" s="52"/>
      <c r="AUJ53" s="52"/>
      <c r="AUK53" s="52"/>
      <c r="AUL53" s="52"/>
      <c r="AUM53" s="52"/>
      <c r="AUN53" s="52"/>
      <c r="AUO53" s="52"/>
      <c r="AUP53" s="52"/>
      <c r="AUQ53" s="52"/>
      <c r="AUR53" s="52"/>
      <c r="AUS53" s="52"/>
      <c r="AUT53" s="52"/>
      <c r="AUU53" s="52"/>
      <c r="AUV53" s="52"/>
      <c r="AUW53" s="52"/>
      <c r="AUX53" s="52"/>
      <c r="AUY53" s="52"/>
      <c r="AUZ53" s="52"/>
      <c r="AVA53" s="52"/>
      <c r="AVB53" s="52"/>
      <c r="AVC53" s="52"/>
      <c r="AVD53" s="52"/>
      <c r="AVE53" s="52"/>
      <c r="AVF53" s="52"/>
      <c r="AVG53" s="52"/>
      <c r="AVH53" s="52"/>
      <c r="AVI53" s="52"/>
      <c r="AVJ53" s="52"/>
      <c r="AVK53" s="52"/>
      <c r="AVL53" s="52"/>
      <c r="AVM53" s="52"/>
      <c r="AVN53" s="52"/>
      <c r="AVO53" s="52"/>
      <c r="AVP53" s="52"/>
      <c r="AVQ53" s="52"/>
      <c r="AVR53" s="52"/>
      <c r="AVS53" s="52"/>
      <c r="AVT53" s="52"/>
      <c r="AVU53" s="52"/>
      <c r="AVV53" s="52"/>
      <c r="AVW53" s="52"/>
      <c r="AVX53" s="52"/>
      <c r="AVY53" s="52"/>
      <c r="AVZ53" s="52"/>
      <c r="AWA53" s="52"/>
      <c r="AWB53" s="52"/>
      <c r="AWC53" s="52"/>
      <c r="AWD53" s="52"/>
      <c r="AWE53" s="52"/>
      <c r="AWF53" s="52"/>
      <c r="AWG53" s="52"/>
      <c r="AWH53" s="52"/>
      <c r="AWI53" s="52"/>
      <c r="AWJ53" s="52"/>
      <c r="AWK53" s="52"/>
      <c r="AWL53" s="52"/>
      <c r="AWM53" s="52"/>
      <c r="AWN53" s="52"/>
      <c r="AWO53" s="52"/>
      <c r="AWP53" s="52"/>
      <c r="AWQ53" s="52"/>
      <c r="AWR53" s="52"/>
      <c r="AWS53" s="52"/>
      <c r="AWT53" s="52"/>
      <c r="AWU53" s="52"/>
      <c r="AWV53" s="52"/>
      <c r="AWW53" s="52"/>
      <c r="AWX53" s="52"/>
      <c r="AWY53" s="52"/>
      <c r="AWZ53" s="52"/>
      <c r="AXA53" s="52"/>
      <c r="AXB53" s="52"/>
      <c r="AXC53" s="52"/>
      <c r="AXD53" s="52"/>
      <c r="AXE53" s="52"/>
      <c r="AXF53" s="52"/>
      <c r="AXG53" s="52"/>
      <c r="AXH53" s="52"/>
      <c r="AXI53" s="52"/>
      <c r="AXJ53" s="52"/>
      <c r="AXK53" s="52"/>
      <c r="AXL53" s="52"/>
      <c r="AXM53" s="52"/>
      <c r="AXN53" s="52"/>
      <c r="AXO53" s="52"/>
      <c r="AXP53" s="52"/>
      <c r="AXQ53" s="52"/>
      <c r="AXR53" s="52"/>
      <c r="AXS53" s="52"/>
      <c r="AXT53" s="52"/>
      <c r="AXU53" s="52"/>
      <c r="AXV53" s="52"/>
      <c r="AXW53" s="52"/>
      <c r="AXX53" s="52"/>
      <c r="AXY53" s="52"/>
      <c r="AXZ53" s="52"/>
      <c r="AYA53" s="52"/>
      <c r="AYB53" s="52"/>
      <c r="AYC53" s="52"/>
      <c r="AYD53" s="52"/>
      <c r="AYE53" s="52"/>
      <c r="AYF53" s="52"/>
      <c r="AYG53" s="52"/>
      <c r="AYH53" s="52"/>
      <c r="AYI53" s="52"/>
      <c r="AYJ53" s="52"/>
      <c r="AYK53" s="52"/>
      <c r="AYL53" s="52"/>
      <c r="AYM53" s="52"/>
      <c r="AYN53" s="52"/>
      <c r="AYO53" s="52"/>
      <c r="AYP53" s="52"/>
      <c r="AYQ53" s="52"/>
      <c r="AYR53" s="52"/>
      <c r="AYS53" s="52"/>
      <c r="AYT53" s="52"/>
      <c r="AYU53" s="52"/>
      <c r="AYV53" s="52"/>
      <c r="AYW53" s="52"/>
      <c r="AYX53" s="52"/>
      <c r="AYY53" s="52"/>
      <c r="AYZ53" s="52"/>
      <c r="AZA53" s="52"/>
      <c r="AZB53" s="52"/>
      <c r="AZC53" s="52"/>
      <c r="AZD53" s="52"/>
      <c r="AZE53" s="52"/>
      <c r="AZF53" s="52"/>
      <c r="AZG53" s="52"/>
      <c r="AZH53" s="52"/>
      <c r="AZI53" s="52"/>
      <c r="AZJ53" s="52"/>
      <c r="AZK53" s="52"/>
      <c r="AZL53" s="52"/>
      <c r="AZM53" s="52"/>
      <c r="AZN53" s="52"/>
      <c r="AZO53" s="52"/>
      <c r="AZP53" s="52"/>
      <c r="AZQ53" s="52"/>
      <c r="AZR53" s="52"/>
      <c r="AZS53" s="52"/>
      <c r="AZT53" s="52"/>
      <c r="AZU53" s="52"/>
      <c r="AZV53" s="52"/>
      <c r="AZW53" s="52"/>
      <c r="AZX53" s="52"/>
      <c r="AZY53" s="52"/>
      <c r="AZZ53" s="52"/>
      <c r="BAA53" s="52"/>
      <c r="BAB53" s="52"/>
      <c r="BAC53" s="52"/>
      <c r="BAD53" s="52"/>
      <c r="BAE53" s="52"/>
      <c r="BAF53" s="52"/>
      <c r="BAG53" s="52"/>
      <c r="BAH53" s="52"/>
      <c r="BAI53" s="52"/>
      <c r="BAJ53" s="52"/>
      <c r="BAK53" s="52"/>
      <c r="BAL53" s="52"/>
      <c r="BAM53" s="52"/>
      <c r="BAN53" s="52"/>
      <c r="BAO53" s="52"/>
      <c r="BAP53" s="52"/>
      <c r="BAQ53" s="52"/>
      <c r="BAR53" s="52"/>
      <c r="BAS53" s="52"/>
      <c r="BAT53" s="52"/>
      <c r="BAU53" s="52"/>
      <c r="BAV53" s="52"/>
      <c r="BAW53" s="52"/>
      <c r="BAX53" s="52"/>
      <c r="BAY53" s="52"/>
      <c r="BAZ53" s="52"/>
      <c r="BBA53" s="52"/>
      <c r="BBB53" s="52"/>
      <c r="BBC53" s="52"/>
      <c r="BBD53" s="52"/>
      <c r="BBE53" s="52"/>
      <c r="BBF53" s="52"/>
      <c r="BBG53" s="52"/>
      <c r="BBH53" s="52"/>
      <c r="BBI53" s="52"/>
      <c r="BBJ53" s="52"/>
      <c r="BBK53" s="52"/>
      <c r="BBL53" s="52"/>
      <c r="BBM53" s="52"/>
      <c r="BBN53" s="52"/>
      <c r="BBO53" s="52"/>
      <c r="BBP53" s="52"/>
      <c r="BBQ53" s="52"/>
      <c r="BBR53" s="52"/>
      <c r="BBS53" s="52"/>
      <c r="BBT53" s="52"/>
      <c r="BBU53" s="52"/>
      <c r="BBV53" s="52"/>
      <c r="BBW53" s="52"/>
      <c r="BBX53" s="52"/>
      <c r="BBY53" s="52"/>
      <c r="BBZ53" s="52"/>
      <c r="BCA53" s="52"/>
      <c r="BCB53" s="52"/>
      <c r="BCC53" s="52"/>
      <c r="BCD53" s="52"/>
      <c r="BCE53" s="52"/>
      <c r="BCF53" s="52"/>
      <c r="BCG53" s="52"/>
      <c r="BCH53" s="52"/>
      <c r="BCI53" s="52"/>
      <c r="BCJ53" s="52"/>
      <c r="BCK53" s="52"/>
      <c r="BCL53" s="52"/>
      <c r="BCM53" s="52"/>
      <c r="BCN53" s="52"/>
      <c r="BCO53" s="52"/>
      <c r="BCP53" s="52"/>
      <c r="BCQ53" s="52"/>
      <c r="BCR53" s="52"/>
      <c r="BCS53" s="52"/>
      <c r="BCT53" s="52"/>
      <c r="BCU53" s="52"/>
      <c r="BCV53" s="52"/>
      <c r="BCW53" s="52"/>
      <c r="BCX53" s="52"/>
      <c r="BCY53" s="52"/>
      <c r="BCZ53" s="52"/>
      <c r="BDA53" s="52"/>
      <c r="BDB53" s="52"/>
      <c r="BDC53" s="52"/>
      <c r="BDD53" s="52"/>
      <c r="BDE53" s="52"/>
      <c r="BDF53" s="52"/>
      <c r="BDG53" s="52"/>
      <c r="BDH53" s="52"/>
      <c r="BDI53" s="52"/>
      <c r="BDJ53" s="52"/>
      <c r="BDK53" s="52"/>
      <c r="BDL53" s="52"/>
      <c r="BDM53" s="52"/>
      <c r="BDN53" s="52"/>
      <c r="BDO53" s="52"/>
      <c r="BDP53" s="52"/>
      <c r="BDQ53" s="52"/>
      <c r="BDR53" s="52"/>
      <c r="BDS53" s="52"/>
      <c r="BDT53" s="52"/>
      <c r="BDU53" s="52"/>
      <c r="BDV53" s="52"/>
      <c r="BDW53" s="52"/>
      <c r="BDX53" s="52"/>
      <c r="BDY53" s="52"/>
      <c r="BDZ53" s="52"/>
      <c r="BEA53" s="52"/>
      <c r="BEB53" s="52"/>
      <c r="BEC53" s="52"/>
      <c r="BED53" s="52"/>
      <c r="BEE53" s="52"/>
      <c r="BEF53" s="52"/>
      <c r="BEG53" s="52"/>
      <c r="BEH53" s="52"/>
      <c r="BEI53" s="52"/>
      <c r="BEJ53" s="52"/>
      <c r="BEK53" s="52"/>
      <c r="BEL53" s="52"/>
      <c r="BEM53" s="52"/>
      <c r="BEN53" s="52"/>
      <c r="BEO53" s="52"/>
      <c r="BEP53" s="52"/>
      <c r="BEQ53" s="52"/>
      <c r="BER53" s="52"/>
      <c r="BES53" s="52"/>
      <c r="BET53" s="52"/>
      <c r="BEU53" s="52"/>
      <c r="BEV53" s="52"/>
      <c r="BEW53" s="52"/>
      <c r="BEX53" s="52"/>
      <c r="BEY53" s="52"/>
      <c r="BEZ53" s="52"/>
      <c r="BFA53" s="52"/>
      <c r="BFB53" s="52"/>
      <c r="BFC53" s="52"/>
      <c r="BFD53" s="52"/>
      <c r="BFE53" s="52"/>
      <c r="BFF53" s="52"/>
      <c r="BFG53" s="52"/>
      <c r="BFH53" s="52"/>
      <c r="BFI53" s="52"/>
      <c r="BFJ53" s="52"/>
      <c r="BFK53" s="52"/>
      <c r="BFL53" s="52"/>
      <c r="BFM53" s="52"/>
      <c r="BFN53" s="52"/>
      <c r="BFO53" s="52"/>
      <c r="BFP53" s="52"/>
      <c r="BFQ53" s="52"/>
      <c r="BFR53" s="52"/>
      <c r="BFS53" s="52"/>
      <c r="BFT53" s="52"/>
      <c r="BFU53" s="52"/>
      <c r="BFV53" s="52"/>
      <c r="BFW53" s="52"/>
      <c r="BFX53" s="52"/>
      <c r="BFY53" s="52"/>
      <c r="BFZ53" s="52"/>
      <c r="BGA53" s="52"/>
      <c r="BGB53" s="52"/>
      <c r="BGC53" s="52"/>
      <c r="BGD53" s="52"/>
      <c r="BGE53" s="52"/>
      <c r="BGF53" s="52"/>
      <c r="BGG53" s="52"/>
      <c r="BGH53" s="52"/>
      <c r="BGI53" s="52"/>
      <c r="BGJ53" s="52"/>
      <c r="BGK53" s="52"/>
      <c r="BGL53" s="52"/>
      <c r="BGM53" s="52"/>
      <c r="BGN53" s="52"/>
      <c r="BGO53" s="52"/>
      <c r="BGP53" s="52"/>
      <c r="BGQ53" s="52"/>
      <c r="BGR53" s="52"/>
      <c r="BGS53" s="52"/>
      <c r="BGT53" s="52"/>
      <c r="BGU53" s="52"/>
      <c r="BGV53" s="52"/>
      <c r="BGW53" s="52"/>
      <c r="BGX53" s="52"/>
      <c r="BGY53" s="52"/>
      <c r="BGZ53" s="52"/>
      <c r="BHA53" s="52"/>
      <c r="BHB53" s="52"/>
      <c r="BHC53" s="52"/>
      <c r="BHD53" s="52"/>
      <c r="BHE53" s="52"/>
      <c r="BHF53" s="52"/>
      <c r="BHG53" s="52"/>
      <c r="BHH53" s="52"/>
      <c r="BHI53" s="52"/>
      <c r="BHJ53" s="52"/>
      <c r="BHK53" s="52"/>
      <c r="BHL53" s="52"/>
      <c r="BHM53" s="52"/>
      <c r="BHN53" s="52"/>
      <c r="BHO53" s="52"/>
      <c r="BHP53" s="52"/>
      <c r="BHQ53" s="52"/>
      <c r="BHR53" s="52"/>
      <c r="BHS53" s="52"/>
      <c r="BHT53" s="52"/>
      <c r="BHU53" s="52"/>
      <c r="BHV53" s="52"/>
      <c r="BHW53" s="52"/>
      <c r="BHX53" s="52"/>
      <c r="BHY53" s="52"/>
      <c r="BHZ53" s="52"/>
      <c r="BIA53" s="52"/>
      <c r="BIB53" s="52"/>
      <c r="BIC53" s="52"/>
      <c r="BID53" s="52"/>
      <c r="BIE53" s="52"/>
      <c r="BIF53" s="52"/>
      <c r="BIG53" s="52"/>
      <c r="BIH53" s="52"/>
      <c r="BII53" s="52"/>
      <c r="BIJ53" s="52"/>
      <c r="BIK53" s="52"/>
      <c r="BIL53" s="52"/>
      <c r="BIM53" s="52"/>
      <c r="BIN53" s="52"/>
      <c r="BIO53" s="52"/>
      <c r="BIP53" s="52"/>
      <c r="BIQ53" s="52"/>
      <c r="BIR53" s="52"/>
      <c r="BIS53" s="52"/>
      <c r="BIT53" s="52"/>
      <c r="BIU53" s="52"/>
      <c r="BIV53" s="52"/>
      <c r="BIW53" s="52"/>
      <c r="BIX53" s="52"/>
      <c r="BIY53" s="52"/>
      <c r="BIZ53" s="52"/>
      <c r="BJA53" s="52"/>
      <c r="BJB53" s="52"/>
      <c r="BJC53" s="52"/>
      <c r="BJD53" s="52"/>
      <c r="BJE53" s="52"/>
      <c r="BJF53" s="52"/>
      <c r="BJG53" s="52"/>
      <c r="BJH53" s="52"/>
      <c r="BJI53" s="52"/>
      <c r="BJJ53" s="52"/>
      <c r="BJK53" s="52"/>
      <c r="BJL53" s="52"/>
      <c r="BJM53" s="52"/>
      <c r="BJN53" s="52"/>
      <c r="BJO53" s="52"/>
      <c r="BJP53" s="52"/>
      <c r="BJQ53" s="52"/>
      <c r="BJR53" s="52"/>
      <c r="BJS53" s="52"/>
      <c r="BJT53" s="52"/>
      <c r="BJU53" s="52"/>
      <c r="BJV53" s="52"/>
      <c r="BJW53" s="52"/>
      <c r="BJX53" s="52"/>
      <c r="BJY53" s="52"/>
      <c r="BJZ53" s="52"/>
      <c r="BKA53" s="52"/>
      <c r="BKB53" s="52"/>
      <c r="BKC53" s="52"/>
      <c r="BKD53" s="52"/>
      <c r="BKE53" s="52"/>
      <c r="BKF53" s="52"/>
      <c r="BKG53" s="52"/>
      <c r="BKH53" s="52"/>
      <c r="BKI53" s="52"/>
      <c r="BKJ53" s="52"/>
      <c r="BKK53" s="52"/>
      <c r="BKL53" s="52"/>
      <c r="BKM53" s="52"/>
      <c r="BKN53" s="52"/>
      <c r="BKO53" s="52"/>
      <c r="BKP53" s="52"/>
      <c r="BKQ53" s="52"/>
      <c r="BKR53" s="52"/>
      <c r="BKS53" s="52"/>
      <c r="BKT53" s="52"/>
      <c r="BKU53" s="52"/>
      <c r="BKV53" s="52"/>
      <c r="BKW53" s="52"/>
      <c r="BKX53" s="52"/>
      <c r="BKY53" s="52"/>
      <c r="BKZ53" s="52"/>
      <c r="BLA53" s="52"/>
      <c r="BLB53" s="52"/>
      <c r="BLC53" s="52"/>
      <c r="BLD53" s="52"/>
      <c r="BLE53" s="52"/>
      <c r="BLF53" s="52"/>
      <c r="BLG53" s="52"/>
      <c r="BLH53" s="52"/>
      <c r="BLI53" s="52"/>
      <c r="BLJ53" s="52"/>
      <c r="BLK53" s="52"/>
      <c r="BLL53" s="52"/>
      <c r="BLM53" s="52"/>
      <c r="BLN53" s="52"/>
      <c r="BLO53" s="52"/>
      <c r="BLP53" s="52"/>
      <c r="BLQ53" s="52"/>
      <c r="BLR53" s="52"/>
      <c r="BLS53" s="52"/>
      <c r="BLT53" s="52"/>
      <c r="BLU53" s="52"/>
      <c r="BLV53" s="52"/>
      <c r="BLW53" s="52"/>
      <c r="BLX53" s="52"/>
      <c r="BLY53" s="52"/>
      <c r="BLZ53" s="52"/>
      <c r="BMA53" s="52"/>
      <c r="BMB53" s="52"/>
      <c r="BMC53" s="52"/>
      <c r="BMD53" s="52"/>
      <c r="BME53" s="52"/>
      <c r="BMF53" s="52"/>
      <c r="BMG53" s="52"/>
      <c r="BMH53" s="52"/>
      <c r="BMI53" s="52"/>
      <c r="BMJ53" s="52"/>
      <c r="BMK53" s="52"/>
      <c r="BML53" s="52"/>
      <c r="BMM53" s="52"/>
      <c r="BMN53" s="52"/>
      <c r="BMO53" s="52"/>
      <c r="BMP53" s="52"/>
      <c r="BMQ53" s="52"/>
      <c r="BMR53" s="52"/>
      <c r="BMS53" s="52"/>
      <c r="BMT53" s="52"/>
      <c r="BMU53" s="52"/>
      <c r="BMV53" s="52"/>
      <c r="BMW53" s="52"/>
      <c r="BMX53" s="52"/>
      <c r="BMY53" s="52"/>
      <c r="BMZ53" s="52"/>
      <c r="BNA53" s="52"/>
      <c r="BNB53" s="52"/>
      <c r="BNC53" s="52"/>
      <c r="BND53" s="52"/>
      <c r="BNE53" s="52"/>
      <c r="BNF53" s="52"/>
      <c r="BNG53" s="52"/>
      <c r="BNH53" s="52"/>
      <c r="BNI53" s="52"/>
      <c r="BNJ53" s="52"/>
      <c r="BNK53" s="52"/>
      <c r="BNL53" s="52"/>
      <c r="BNM53" s="52"/>
      <c r="BNN53" s="52"/>
      <c r="BNO53" s="52"/>
      <c r="BNP53" s="52"/>
      <c r="BNQ53" s="52"/>
      <c r="BNR53" s="52"/>
      <c r="BNS53" s="52"/>
      <c r="BNT53" s="52"/>
      <c r="BNU53" s="52"/>
      <c r="BNV53" s="52"/>
      <c r="BNW53" s="52"/>
      <c r="BNX53" s="52"/>
      <c r="BNY53" s="52"/>
      <c r="BNZ53" s="52"/>
      <c r="BOA53" s="52"/>
      <c r="BOB53" s="52"/>
      <c r="BOC53" s="52"/>
      <c r="BOD53" s="52"/>
      <c r="BOE53" s="52"/>
      <c r="BOF53" s="52"/>
      <c r="BOG53" s="52"/>
      <c r="BOH53" s="52"/>
      <c r="BOI53" s="52"/>
      <c r="BOJ53" s="52"/>
      <c r="BOK53" s="52"/>
      <c r="BOL53" s="52"/>
      <c r="BOM53" s="52"/>
      <c r="BON53" s="52"/>
      <c r="BOO53" s="52"/>
      <c r="BOP53" s="52"/>
      <c r="BOQ53" s="52"/>
      <c r="BOR53" s="52"/>
      <c r="BOS53" s="52"/>
      <c r="BOT53" s="52"/>
      <c r="BOU53" s="52"/>
      <c r="BOV53" s="52"/>
      <c r="BOW53" s="52"/>
      <c r="BOX53" s="52"/>
      <c r="BOY53" s="52"/>
      <c r="BOZ53" s="52"/>
      <c r="BPA53" s="52"/>
      <c r="BPB53" s="52"/>
      <c r="BPC53" s="52"/>
      <c r="BPD53" s="52"/>
      <c r="BPE53" s="52"/>
      <c r="BPF53" s="52"/>
      <c r="BPG53" s="52"/>
      <c r="BPH53" s="52"/>
      <c r="BPI53" s="52"/>
      <c r="BPJ53" s="52"/>
      <c r="BPK53" s="52"/>
      <c r="BPL53" s="52"/>
      <c r="BPM53" s="52"/>
      <c r="BPN53" s="52"/>
      <c r="BPO53" s="52"/>
      <c r="BPP53" s="52"/>
      <c r="BPQ53" s="52"/>
      <c r="BPR53" s="52"/>
      <c r="BPS53" s="52"/>
      <c r="BPT53" s="52"/>
      <c r="BPU53" s="52"/>
      <c r="BPV53" s="52"/>
      <c r="BPW53" s="52"/>
      <c r="BPX53" s="52"/>
      <c r="BPY53" s="52"/>
      <c r="BPZ53" s="52"/>
      <c r="BQA53" s="52"/>
      <c r="BQB53" s="52"/>
      <c r="BQC53" s="52"/>
      <c r="BQD53" s="52"/>
      <c r="BQE53" s="52"/>
      <c r="BQF53" s="52"/>
      <c r="BQG53" s="52"/>
      <c r="BQH53" s="52"/>
      <c r="BQI53" s="52"/>
      <c r="BQJ53" s="52"/>
      <c r="BQK53" s="52"/>
      <c r="BQL53" s="52"/>
      <c r="BQM53" s="52"/>
      <c r="BQN53" s="52"/>
      <c r="BQO53" s="52"/>
      <c r="BQP53" s="52"/>
      <c r="BQQ53" s="52"/>
      <c r="BQR53" s="52"/>
      <c r="BQS53" s="52"/>
      <c r="BQT53" s="52"/>
      <c r="BQU53" s="52"/>
      <c r="BQV53" s="52"/>
      <c r="BQW53" s="52"/>
      <c r="BQX53" s="52"/>
      <c r="BQY53" s="52"/>
      <c r="BQZ53" s="52"/>
      <c r="BRA53" s="52"/>
      <c r="BRB53" s="52"/>
      <c r="BRC53" s="52"/>
      <c r="BRD53" s="52"/>
      <c r="BRE53" s="52"/>
      <c r="BRF53" s="52"/>
      <c r="BRG53" s="52"/>
      <c r="BRH53" s="52"/>
      <c r="BRI53" s="52"/>
      <c r="BRJ53" s="52"/>
      <c r="BRK53" s="52"/>
      <c r="BRL53" s="52"/>
      <c r="BRM53" s="52"/>
      <c r="BRN53" s="52"/>
      <c r="BRO53" s="52"/>
      <c r="BRP53" s="52"/>
      <c r="BRQ53" s="52"/>
      <c r="BRR53" s="52"/>
      <c r="BRS53" s="52"/>
      <c r="BRT53" s="52"/>
      <c r="BRU53" s="52"/>
      <c r="BRV53" s="52"/>
      <c r="BRW53" s="52"/>
      <c r="BRX53" s="52"/>
      <c r="BRY53" s="52"/>
      <c r="BRZ53" s="52"/>
      <c r="BSA53" s="52"/>
      <c r="BSB53" s="52"/>
      <c r="BSC53" s="52"/>
      <c r="BSD53" s="52"/>
      <c r="BSE53" s="52"/>
      <c r="BSF53" s="52"/>
      <c r="BSG53" s="52"/>
      <c r="BSH53" s="52"/>
      <c r="BSI53" s="52"/>
      <c r="BSJ53" s="52"/>
      <c r="BSK53" s="52"/>
      <c r="BSL53" s="52"/>
      <c r="BSM53" s="52"/>
      <c r="BSN53" s="52"/>
      <c r="BSO53" s="52"/>
      <c r="BSP53" s="52"/>
      <c r="BSQ53" s="52"/>
      <c r="BSR53" s="52"/>
      <c r="BSS53" s="52"/>
      <c r="BST53" s="52"/>
      <c r="BSU53" s="52"/>
      <c r="BSV53" s="52"/>
      <c r="BSW53" s="52"/>
      <c r="BSX53" s="52"/>
      <c r="BSY53" s="52"/>
      <c r="BSZ53" s="52"/>
      <c r="BTA53" s="52"/>
      <c r="BTB53" s="52"/>
      <c r="BTC53" s="52"/>
      <c r="BTD53" s="52"/>
      <c r="BTE53" s="52"/>
      <c r="BTF53" s="52"/>
      <c r="BTG53" s="52"/>
      <c r="BTH53" s="52"/>
      <c r="BTI53" s="52"/>
      <c r="BTJ53" s="52"/>
      <c r="BTK53" s="52"/>
      <c r="BTL53" s="52"/>
      <c r="BTM53" s="52"/>
      <c r="BTN53" s="52"/>
      <c r="BTO53" s="52"/>
      <c r="BTP53" s="52"/>
      <c r="BTQ53" s="52"/>
      <c r="BTR53" s="52"/>
      <c r="BTS53" s="52"/>
      <c r="BTT53" s="52"/>
      <c r="BTU53" s="52"/>
      <c r="BTV53" s="52"/>
      <c r="BTW53" s="52"/>
      <c r="BTX53" s="52"/>
      <c r="BTY53" s="52"/>
      <c r="BTZ53" s="52"/>
      <c r="BUA53" s="52"/>
      <c r="BUB53" s="52"/>
      <c r="BUC53" s="52"/>
      <c r="BUD53" s="52"/>
      <c r="BUE53" s="52"/>
      <c r="BUF53" s="52"/>
      <c r="BUG53" s="52"/>
      <c r="BUH53" s="52"/>
      <c r="BUI53" s="52"/>
      <c r="BUJ53" s="52"/>
      <c r="BUK53" s="52"/>
      <c r="BUL53" s="52"/>
      <c r="BUM53" s="52"/>
      <c r="BUN53" s="52"/>
      <c r="BUO53" s="52"/>
      <c r="BUP53" s="52"/>
      <c r="BUQ53" s="52"/>
      <c r="BUR53" s="52"/>
      <c r="BUS53" s="52"/>
      <c r="BUT53" s="52"/>
      <c r="BUU53" s="52"/>
      <c r="BUV53" s="52"/>
      <c r="BUW53" s="52"/>
      <c r="BUX53" s="52"/>
      <c r="BUY53" s="52"/>
      <c r="BUZ53" s="52"/>
      <c r="BVA53" s="52"/>
      <c r="BVB53" s="52"/>
      <c r="BVC53" s="52"/>
      <c r="BVD53" s="52"/>
      <c r="BVE53" s="52"/>
      <c r="BVF53" s="52"/>
      <c r="BVG53" s="52"/>
      <c r="BVH53" s="52"/>
      <c r="BVI53" s="52"/>
      <c r="BVJ53" s="52"/>
      <c r="BVK53" s="52"/>
      <c r="BVL53" s="52"/>
      <c r="BVM53" s="52"/>
      <c r="BVN53" s="52"/>
      <c r="BVO53" s="52"/>
      <c r="BVP53" s="52"/>
      <c r="BVQ53" s="52"/>
      <c r="BVR53" s="52"/>
      <c r="BVS53" s="52"/>
      <c r="BVT53" s="52"/>
      <c r="BVU53" s="52"/>
      <c r="BVV53" s="52"/>
      <c r="BVW53" s="52"/>
      <c r="BVX53" s="52"/>
      <c r="BVY53" s="52"/>
      <c r="BVZ53" s="52"/>
      <c r="BWA53" s="52"/>
      <c r="BWB53" s="52"/>
      <c r="BWC53" s="52"/>
      <c r="BWD53" s="52"/>
      <c r="BWE53" s="52"/>
      <c r="BWF53" s="52"/>
      <c r="BWG53" s="52"/>
      <c r="BWH53" s="52"/>
      <c r="BWI53" s="52"/>
      <c r="BWJ53" s="52"/>
      <c r="BWK53" s="52"/>
      <c r="BWL53" s="52"/>
      <c r="BWM53" s="52"/>
      <c r="BWN53" s="52"/>
      <c r="BWO53" s="52"/>
      <c r="BWP53" s="52"/>
      <c r="BWQ53" s="52"/>
      <c r="BWR53" s="52"/>
      <c r="BWS53" s="52"/>
      <c r="BWT53" s="52"/>
      <c r="BWU53" s="52"/>
      <c r="BWV53" s="52"/>
      <c r="BWW53" s="52"/>
      <c r="BWX53" s="52"/>
      <c r="BWY53" s="52"/>
      <c r="BWZ53" s="52"/>
      <c r="BXA53" s="52"/>
      <c r="BXB53" s="52"/>
      <c r="BXC53" s="52"/>
      <c r="BXD53" s="52"/>
      <c r="BXE53" s="52"/>
      <c r="BXF53" s="52"/>
      <c r="BXG53" s="52"/>
      <c r="BXH53" s="52"/>
      <c r="BXI53" s="52"/>
      <c r="BXJ53" s="52"/>
      <c r="BXK53" s="52"/>
      <c r="BXL53" s="52"/>
      <c r="BXM53" s="52"/>
      <c r="BXN53" s="52"/>
      <c r="BXO53" s="52"/>
      <c r="BXP53" s="52"/>
      <c r="BXQ53" s="52"/>
      <c r="BXR53" s="52"/>
      <c r="BXS53" s="52"/>
      <c r="BXT53" s="52"/>
      <c r="BXU53" s="52"/>
      <c r="BXV53" s="52"/>
      <c r="BXW53" s="52"/>
      <c r="BXX53" s="52"/>
      <c r="BXY53" s="52"/>
      <c r="BXZ53" s="52"/>
      <c r="BYA53" s="52"/>
      <c r="BYB53" s="52"/>
      <c r="BYC53" s="52"/>
      <c r="BYD53" s="52"/>
      <c r="BYE53" s="52"/>
      <c r="BYF53" s="52"/>
      <c r="BYG53" s="52"/>
      <c r="BYH53" s="52"/>
      <c r="BYI53" s="52"/>
      <c r="BYJ53" s="52"/>
      <c r="BYK53" s="52"/>
      <c r="BYL53" s="52"/>
      <c r="BYM53" s="52"/>
      <c r="BYN53" s="52"/>
      <c r="BYO53" s="52"/>
      <c r="BYP53" s="52"/>
      <c r="BYQ53" s="52"/>
      <c r="BYR53" s="52"/>
      <c r="BYS53" s="52"/>
      <c r="BYT53" s="52"/>
      <c r="BYU53" s="52"/>
      <c r="BYV53" s="52"/>
      <c r="BYW53" s="52"/>
      <c r="BYX53" s="52"/>
      <c r="BYY53" s="52"/>
      <c r="BYZ53" s="52"/>
      <c r="BZA53" s="52"/>
      <c r="BZB53" s="52"/>
      <c r="BZC53" s="52"/>
      <c r="BZD53" s="52"/>
      <c r="BZE53" s="52"/>
      <c r="BZF53" s="52"/>
      <c r="BZG53" s="52"/>
      <c r="BZH53" s="52"/>
      <c r="BZI53" s="52"/>
      <c r="BZJ53" s="52"/>
      <c r="BZK53" s="52"/>
      <c r="BZL53" s="52"/>
      <c r="BZM53" s="52"/>
      <c r="BZN53" s="52"/>
      <c r="BZO53" s="52"/>
      <c r="BZP53" s="52"/>
      <c r="BZQ53" s="52"/>
      <c r="BZR53" s="52"/>
      <c r="BZS53" s="52"/>
      <c r="BZT53" s="52"/>
      <c r="BZU53" s="52"/>
      <c r="BZV53" s="52"/>
      <c r="BZW53" s="52"/>
      <c r="BZX53" s="52"/>
      <c r="BZY53" s="52"/>
      <c r="BZZ53" s="52"/>
      <c r="CAA53" s="52"/>
      <c r="CAB53" s="52"/>
      <c r="CAC53" s="52"/>
      <c r="CAD53" s="52"/>
      <c r="CAE53" s="52"/>
      <c r="CAF53" s="52"/>
      <c r="CAG53" s="52"/>
      <c r="CAH53" s="52"/>
      <c r="CAI53" s="52"/>
      <c r="CAJ53" s="52"/>
      <c r="CAK53" s="52"/>
      <c r="CAL53" s="52"/>
      <c r="CAM53" s="52"/>
      <c r="CAN53" s="52"/>
      <c r="CAO53" s="52"/>
      <c r="CAP53" s="52"/>
      <c r="CAQ53" s="52"/>
      <c r="CAR53" s="52"/>
      <c r="CAS53" s="52"/>
      <c r="CAT53" s="52"/>
      <c r="CAU53" s="52"/>
      <c r="CAV53" s="52"/>
      <c r="CAW53" s="52"/>
      <c r="CAX53" s="52"/>
      <c r="CAY53" s="52"/>
      <c r="CAZ53" s="52"/>
      <c r="CBA53" s="52"/>
      <c r="CBB53" s="52"/>
      <c r="CBC53" s="52"/>
      <c r="CBD53" s="52"/>
      <c r="CBE53" s="52"/>
      <c r="CBF53" s="52"/>
      <c r="CBG53" s="52"/>
      <c r="CBH53" s="52"/>
      <c r="CBI53" s="52"/>
      <c r="CBJ53" s="52"/>
      <c r="CBK53" s="52"/>
      <c r="CBL53" s="52"/>
      <c r="CBM53" s="52"/>
      <c r="CBN53" s="52"/>
      <c r="CBO53" s="52"/>
      <c r="CBP53" s="52"/>
      <c r="CBQ53" s="52"/>
      <c r="CBR53" s="52"/>
      <c r="CBS53" s="52"/>
      <c r="CBT53" s="52"/>
      <c r="CBU53" s="52"/>
      <c r="CBV53" s="52"/>
      <c r="CBW53" s="52"/>
      <c r="CBX53" s="52"/>
      <c r="CBY53" s="52"/>
      <c r="CBZ53" s="52"/>
      <c r="CCA53" s="52"/>
      <c r="CCB53" s="52"/>
      <c r="CCC53" s="52"/>
      <c r="CCD53" s="52"/>
      <c r="CCE53" s="52"/>
      <c r="CCF53" s="52"/>
      <c r="CCG53" s="52"/>
      <c r="CCH53" s="52"/>
      <c r="CCI53" s="52"/>
      <c r="CCJ53" s="52"/>
      <c r="CCK53" s="52"/>
      <c r="CCL53" s="52"/>
      <c r="CCM53" s="52"/>
      <c r="CCN53" s="52"/>
      <c r="CCO53" s="52"/>
      <c r="CCP53" s="52"/>
      <c r="CCQ53" s="52"/>
      <c r="CCR53" s="52"/>
      <c r="CCS53" s="52"/>
      <c r="CCT53" s="52"/>
      <c r="CCU53" s="52"/>
      <c r="CCV53" s="52"/>
      <c r="CCW53" s="52"/>
      <c r="CCX53" s="52"/>
      <c r="CCY53" s="52"/>
      <c r="CCZ53" s="52"/>
      <c r="CDA53" s="52"/>
      <c r="CDB53" s="52"/>
      <c r="CDC53" s="52"/>
      <c r="CDD53" s="52"/>
      <c r="CDE53" s="52"/>
      <c r="CDF53" s="52"/>
      <c r="CDG53" s="52"/>
      <c r="CDH53" s="52"/>
      <c r="CDI53" s="52"/>
      <c r="CDJ53" s="52"/>
      <c r="CDK53" s="52"/>
      <c r="CDL53" s="52"/>
      <c r="CDM53" s="52"/>
      <c r="CDN53" s="52"/>
      <c r="CDO53" s="52"/>
      <c r="CDP53" s="52"/>
      <c r="CDQ53" s="52"/>
      <c r="CDR53" s="52"/>
      <c r="CDS53" s="52"/>
      <c r="CDT53" s="52"/>
      <c r="CDU53" s="52"/>
      <c r="CDV53" s="52"/>
      <c r="CDW53" s="52"/>
      <c r="CDX53" s="52"/>
      <c r="CDY53" s="52"/>
      <c r="CDZ53" s="52"/>
      <c r="CEA53" s="52"/>
      <c r="CEB53" s="52"/>
      <c r="CEC53" s="52"/>
      <c r="CED53" s="52"/>
      <c r="CEE53" s="52"/>
      <c r="CEF53" s="52"/>
      <c r="CEG53" s="52"/>
      <c r="CEH53" s="52"/>
      <c r="CEI53" s="52"/>
      <c r="CEJ53" s="52"/>
      <c r="CEK53" s="52"/>
      <c r="CEL53" s="52"/>
      <c r="CEM53" s="52"/>
      <c r="CEN53" s="52"/>
      <c r="CEO53" s="52"/>
      <c r="CEP53" s="52"/>
      <c r="CEQ53" s="52"/>
      <c r="CER53" s="52"/>
      <c r="CES53" s="52"/>
      <c r="CET53" s="52"/>
      <c r="CEU53" s="52"/>
      <c r="CEV53" s="52"/>
      <c r="CEW53" s="52"/>
      <c r="CEX53" s="52"/>
      <c r="CEY53" s="52"/>
      <c r="CEZ53" s="52"/>
      <c r="CFA53" s="52"/>
      <c r="CFB53" s="52"/>
      <c r="CFC53" s="52"/>
      <c r="CFD53" s="52"/>
      <c r="CFE53" s="52"/>
      <c r="CFF53" s="52"/>
      <c r="CFG53" s="52"/>
      <c r="CFH53" s="52"/>
      <c r="CFI53" s="52"/>
      <c r="CFJ53" s="52"/>
      <c r="CFK53" s="52"/>
      <c r="CFL53" s="52"/>
      <c r="CFM53" s="52"/>
      <c r="CFN53" s="52"/>
      <c r="CFO53" s="52"/>
      <c r="CFP53" s="52"/>
      <c r="CFQ53" s="52"/>
      <c r="CFR53" s="52"/>
      <c r="CFS53" s="52"/>
      <c r="CFT53" s="52"/>
      <c r="CFU53" s="52"/>
      <c r="CFV53" s="52"/>
      <c r="CFW53" s="52"/>
      <c r="CFX53" s="52"/>
      <c r="CFY53" s="52"/>
      <c r="CFZ53" s="52"/>
      <c r="CGA53" s="52"/>
      <c r="CGB53" s="52"/>
      <c r="CGC53" s="52"/>
      <c r="CGD53" s="52"/>
      <c r="CGE53" s="52"/>
      <c r="CGF53" s="52"/>
      <c r="CGG53" s="52"/>
      <c r="CGH53" s="52"/>
      <c r="CGI53" s="52"/>
      <c r="CGJ53" s="52"/>
      <c r="CGK53" s="52"/>
      <c r="CGL53" s="52"/>
      <c r="CGM53" s="52"/>
      <c r="CGN53" s="52"/>
      <c r="CGO53" s="52"/>
      <c r="CGP53" s="52"/>
      <c r="CGQ53" s="52"/>
      <c r="CGR53" s="52"/>
      <c r="CGS53" s="52"/>
      <c r="CGT53" s="52"/>
      <c r="CGU53" s="52"/>
      <c r="CGV53" s="52"/>
      <c r="CGW53" s="52"/>
      <c r="CGX53" s="52"/>
      <c r="CGY53" s="52"/>
      <c r="CGZ53" s="52"/>
      <c r="CHA53" s="52"/>
      <c r="CHB53" s="52"/>
      <c r="CHC53" s="52"/>
      <c r="CHD53" s="52"/>
      <c r="CHE53" s="52"/>
    </row>
    <row r="54" spans="1:2241" s="50" customFormat="1" x14ac:dyDescent="0.25">
      <c r="A54" s="42" t="s">
        <v>70</v>
      </c>
      <c r="B54" s="103"/>
      <c r="C54" s="103"/>
      <c r="D54" s="103"/>
      <c r="E54" s="103"/>
      <c r="F54" s="42"/>
      <c r="G54" s="116"/>
      <c r="H54" s="42"/>
      <c r="I54" s="166">
        <f>SUM(I53:I53)</f>
        <v>2964</v>
      </c>
      <c r="J54" s="166"/>
      <c r="K54" s="43"/>
      <c r="L54" s="166">
        <f>SUM(L53:L53)</f>
        <v>0</v>
      </c>
      <c r="M54" s="42"/>
      <c r="N54" s="108"/>
      <c r="O54" s="102"/>
      <c r="P54" s="42"/>
      <c r="Q54" s="42"/>
      <c r="R54" s="42"/>
      <c r="S54" s="42"/>
      <c r="T54" s="42"/>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8"/>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52"/>
      <c r="EP54" s="52"/>
      <c r="EQ54" s="52"/>
      <c r="ER54" s="52"/>
      <c r="ES54" s="52"/>
      <c r="ET54" s="52"/>
      <c r="EU54" s="52"/>
      <c r="EV54" s="52"/>
      <c r="EW54" s="52"/>
      <c r="EX54" s="52"/>
      <c r="EY54" s="52"/>
      <c r="EZ54" s="52"/>
      <c r="FA54" s="52"/>
      <c r="FB54" s="52"/>
      <c r="FC54" s="52"/>
      <c r="FD54" s="52"/>
      <c r="FE54" s="52"/>
      <c r="FF54" s="52"/>
      <c r="FG54" s="52"/>
      <c r="FH54" s="52"/>
      <c r="FI54" s="52"/>
      <c r="FJ54" s="52"/>
      <c r="FK54" s="52"/>
      <c r="FL54" s="52"/>
      <c r="FM54" s="52"/>
      <c r="FN54" s="52"/>
      <c r="FO54" s="52"/>
      <c r="FP54" s="52"/>
      <c r="FQ54" s="52"/>
      <c r="FR54" s="52"/>
      <c r="FS54" s="52"/>
      <c r="FT54" s="52"/>
      <c r="FU54" s="52"/>
      <c r="FV54" s="52"/>
      <c r="FW54" s="52"/>
      <c r="FX54" s="52"/>
      <c r="FY54" s="52"/>
      <c r="FZ54" s="52"/>
      <c r="GA54" s="52"/>
      <c r="GB54" s="52"/>
      <c r="GC54" s="52"/>
      <c r="GD54" s="52"/>
      <c r="GE54" s="52"/>
      <c r="GF54" s="52"/>
      <c r="GG54" s="52"/>
      <c r="GH54" s="52"/>
      <c r="GI54" s="52"/>
      <c r="GJ54" s="52"/>
      <c r="GK54" s="52"/>
      <c r="GL54" s="52"/>
      <c r="GM54" s="52"/>
      <c r="GN54" s="52"/>
      <c r="GO54" s="52"/>
      <c r="GP54" s="52"/>
      <c r="GQ54" s="52"/>
      <c r="GR54" s="52"/>
      <c r="GS54" s="52"/>
      <c r="GT54" s="52"/>
      <c r="GU54" s="52"/>
      <c r="GV54" s="52"/>
      <c r="GW54" s="52"/>
      <c r="GX54" s="52"/>
      <c r="GY54" s="52"/>
      <c r="GZ54" s="52"/>
      <c r="HA54" s="52"/>
      <c r="HB54" s="52"/>
      <c r="HC54" s="52"/>
      <c r="HD54" s="52"/>
      <c r="HE54" s="52"/>
      <c r="HF54" s="52"/>
      <c r="HG54" s="52"/>
      <c r="HH54" s="52"/>
      <c r="HI54" s="52"/>
      <c r="HJ54" s="52"/>
      <c r="HK54" s="52"/>
      <c r="HL54" s="52"/>
      <c r="HM54" s="52"/>
      <c r="HN54" s="52"/>
      <c r="HO54" s="52"/>
      <c r="HP54" s="52"/>
      <c r="HQ54" s="52"/>
      <c r="HR54" s="52"/>
      <c r="HS54" s="52"/>
      <c r="HT54" s="52"/>
      <c r="HU54" s="52"/>
      <c r="HV54" s="52"/>
      <c r="HW54" s="52"/>
      <c r="HX54" s="52"/>
      <c r="HY54" s="52"/>
      <c r="HZ54" s="52"/>
      <c r="IA54" s="52"/>
      <c r="IB54" s="52"/>
      <c r="IC54" s="52"/>
      <c r="ID54" s="52"/>
      <c r="IE54" s="52"/>
      <c r="IF54" s="52"/>
      <c r="IG54" s="52"/>
      <c r="IH54" s="52"/>
      <c r="II54" s="52"/>
      <c r="IJ54" s="52"/>
      <c r="IK54" s="52"/>
      <c r="IL54" s="52"/>
      <c r="IM54" s="52"/>
      <c r="IN54" s="52"/>
      <c r="IO54" s="52"/>
      <c r="IP54" s="52"/>
      <c r="IQ54" s="52"/>
      <c r="IR54" s="52"/>
      <c r="IS54" s="52"/>
      <c r="IT54" s="52"/>
      <c r="IU54" s="52"/>
      <c r="IV54" s="52"/>
      <c r="IW54" s="52"/>
      <c r="IX54" s="52"/>
      <c r="IY54" s="52"/>
      <c r="IZ54" s="52"/>
      <c r="JA54" s="52"/>
      <c r="JB54" s="52"/>
      <c r="JC54" s="52"/>
      <c r="JD54" s="52"/>
      <c r="JE54" s="52"/>
      <c r="JF54" s="52"/>
      <c r="JG54" s="52"/>
      <c r="JH54" s="52"/>
      <c r="JI54" s="52"/>
      <c r="JJ54" s="52"/>
      <c r="JK54" s="52"/>
      <c r="JL54" s="52"/>
      <c r="JM54" s="52"/>
      <c r="JN54" s="52"/>
      <c r="JO54" s="52"/>
      <c r="JP54" s="52"/>
      <c r="JQ54" s="52"/>
      <c r="JR54" s="52"/>
      <c r="JS54" s="52"/>
      <c r="JT54" s="52"/>
      <c r="JU54" s="52"/>
      <c r="JV54" s="52"/>
      <c r="JW54" s="52"/>
      <c r="JX54" s="52"/>
      <c r="JY54" s="52"/>
      <c r="JZ54" s="52"/>
      <c r="KA54" s="52"/>
      <c r="KB54" s="52"/>
      <c r="KC54" s="52"/>
      <c r="KD54" s="52"/>
      <c r="KE54" s="52"/>
      <c r="KF54" s="52"/>
      <c r="KG54" s="52"/>
      <c r="KH54" s="52"/>
      <c r="KI54" s="52"/>
      <c r="KJ54" s="52"/>
      <c r="KK54" s="52"/>
      <c r="KL54" s="52"/>
      <c r="KM54" s="52"/>
      <c r="KN54" s="52"/>
      <c r="KO54" s="52"/>
      <c r="KP54" s="52"/>
      <c r="KQ54" s="52"/>
      <c r="KR54" s="52"/>
      <c r="KS54" s="52"/>
      <c r="KT54" s="52"/>
      <c r="KU54" s="52"/>
      <c r="KV54" s="52"/>
      <c r="KW54" s="52"/>
      <c r="KX54" s="52"/>
      <c r="KY54" s="52"/>
      <c r="KZ54" s="52"/>
      <c r="LA54" s="52"/>
      <c r="LB54" s="52"/>
      <c r="LC54" s="52"/>
      <c r="LD54" s="52"/>
      <c r="LE54" s="52"/>
      <c r="LF54" s="52"/>
      <c r="LG54" s="52"/>
      <c r="LH54" s="52"/>
      <c r="LI54" s="52"/>
      <c r="LJ54" s="52"/>
      <c r="LK54" s="52"/>
      <c r="LL54" s="52"/>
      <c r="LM54" s="52"/>
      <c r="LN54" s="52"/>
      <c r="LO54" s="52"/>
      <c r="LP54" s="52"/>
      <c r="LQ54" s="52"/>
      <c r="LR54" s="52"/>
      <c r="LS54" s="52"/>
      <c r="LT54" s="52"/>
      <c r="LU54" s="52"/>
      <c r="LV54" s="52"/>
      <c r="LW54" s="52"/>
      <c r="LX54" s="52"/>
      <c r="LY54" s="52"/>
      <c r="LZ54" s="52"/>
      <c r="MA54" s="52"/>
      <c r="MB54" s="52"/>
      <c r="MC54" s="52"/>
      <c r="MD54" s="52"/>
      <c r="ME54" s="52"/>
      <c r="MF54" s="52"/>
      <c r="MG54" s="52"/>
      <c r="MH54" s="52"/>
      <c r="MI54" s="52"/>
      <c r="MJ54" s="52"/>
      <c r="MK54" s="52"/>
      <c r="ML54" s="52"/>
      <c r="MM54" s="52"/>
      <c r="MN54" s="52"/>
      <c r="MO54" s="52"/>
      <c r="MP54" s="52"/>
      <c r="MQ54" s="52"/>
      <c r="MR54" s="52"/>
      <c r="MS54" s="52"/>
      <c r="MT54" s="52"/>
      <c r="MU54" s="52"/>
      <c r="MV54" s="52"/>
      <c r="MW54" s="52"/>
      <c r="MX54" s="52"/>
      <c r="MY54" s="52"/>
      <c r="MZ54" s="52"/>
      <c r="NA54" s="52"/>
      <c r="NB54" s="52"/>
      <c r="NC54" s="52"/>
      <c r="ND54" s="52"/>
      <c r="NE54" s="52"/>
      <c r="NF54" s="52"/>
      <c r="NG54" s="52"/>
      <c r="NH54" s="52"/>
      <c r="NI54" s="52"/>
      <c r="NJ54" s="52"/>
      <c r="NK54" s="52"/>
      <c r="NL54" s="52"/>
      <c r="NM54" s="52"/>
      <c r="NN54" s="52"/>
      <c r="NO54" s="52"/>
      <c r="NP54" s="52"/>
      <c r="NQ54" s="52"/>
      <c r="NR54" s="52"/>
      <c r="NS54" s="52"/>
      <c r="NT54" s="52"/>
      <c r="NU54" s="52"/>
      <c r="NV54" s="52"/>
      <c r="NW54" s="52"/>
      <c r="NX54" s="52"/>
      <c r="NY54" s="52"/>
      <c r="NZ54" s="52"/>
      <c r="OA54" s="52"/>
      <c r="OB54" s="52"/>
      <c r="OC54" s="52"/>
      <c r="OD54" s="52"/>
      <c r="OE54" s="52"/>
      <c r="OF54" s="52"/>
      <c r="OG54" s="52"/>
      <c r="OH54" s="52"/>
      <c r="OI54" s="52"/>
      <c r="OJ54" s="52"/>
      <c r="OK54" s="52"/>
      <c r="OL54" s="52"/>
      <c r="OM54" s="52"/>
      <c r="ON54" s="52"/>
      <c r="OO54" s="52"/>
      <c r="OP54" s="52"/>
      <c r="OQ54" s="52"/>
      <c r="OR54" s="52"/>
      <c r="OS54" s="52"/>
      <c r="OT54" s="52"/>
      <c r="OU54" s="52"/>
      <c r="OV54" s="52"/>
      <c r="OW54" s="52"/>
      <c r="OX54" s="52"/>
      <c r="OY54" s="52"/>
      <c r="OZ54" s="52"/>
      <c r="PA54" s="52"/>
      <c r="PB54" s="52"/>
      <c r="PC54" s="52"/>
      <c r="PD54" s="52"/>
      <c r="PE54" s="52"/>
      <c r="PF54" s="52"/>
      <c r="PG54" s="52"/>
      <c r="PH54" s="52"/>
      <c r="PI54" s="52"/>
      <c r="PJ54" s="52"/>
      <c r="PK54" s="52"/>
      <c r="PL54" s="52"/>
      <c r="PM54" s="52"/>
      <c r="PN54" s="52"/>
      <c r="PO54" s="52"/>
      <c r="PP54" s="52"/>
      <c r="PQ54" s="52"/>
      <c r="PR54" s="52"/>
      <c r="PS54" s="52"/>
      <c r="PT54" s="52"/>
      <c r="PU54" s="52"/>
      <c r="PV54" s="52"/>
      <c r="PW54" s="52"/>
      <c r="PX54" s="52"/>
      <c r="PY54" s="52"/>
      <c r="PZ54" s="52"/>
      <c r="QA54" s="52"/>
      <c r="QB54" s="52"/>
      <c r="QC54" s="52"/>
      <c r="QD54" s="52"/>
      <c r="QE54" s="52"/>
      <c r="QF54" s="52"/>
      <c r="QG54" s="52"/>
      <c r="QH54" s="52"/>
      <c r="QI54" s="52"/>
      <c r="QJ54" s="52"/>
      <c r="QK54" s="52"/>
      <c r="QL54" s="52"/>
      <c r="QM54" s="52"/>
      <c r="QN54" s="52"/>
      <c r="QO54" s="52"/>
      <c r="QP54" s="52"/>
      <c r="QQ54" s="52"/>
      <c r="QR54" s="52"/>
      <c r="QS54" s="52"/>
      <c r="QT54" s="52"/>
      <c r="QU54" s="52"/>
      <c r="QV54" s="52"/>
      <c r="QW54" s="52"/>
      <c r="QX54" s="52"/>
      <c r="QY54" s="52"/>
      <c r="QZ54" s="52"/>
      <c r="RA54" s="52"/>
      <c r="RB54" s="52"/>
      <c r="RC54" s="52"/>
      <c r="RD54" s="52"/>
      <c r="RE54" s="52"/>
      <c r="RF54" s="52"/>
      <c r="RG54" s="52"/>
      <c r="RH54" s="52"/>
      <c r="RI54" s="52"/>
      <c r="RJ54" s="52"/>
      <c r="RK54" s="52"/>
      <c r="RL54" s="52"/>
      <c r="RM54" s="52"/>
      <c r="RN54" s="52"/>
      <c r="RO54" s="52"/>
      <c r="RP54" s="52"/>
      <c r="RQ54" s="52"/>
      <c r="RR54" s="52"/>
      <c r="RS54" s="52"/>
      <c r="RT54" s="52"/>
      <c r="RU54" s="52"/>
      <c r="RV54" s="52"/>
      <c r="RW54" s="52"/>
      <c r="RX54" s="52"/>
      <c r="RY54" s="52"/>
      <c r="RZ54" s="52"/>
      <c r="SA54" s="52"/>
      <c r="SB54" s="52"/>
      <c r="SC54" s="52"/>
      <c r="SD54" s="52"/>
      <c r="SE54" s="52"/>
      <c r="SF54" s="52"/>
      <c r="SG54" s="52"/>
      <c r="SH54" s="52"/>
      <c r="SI54" s="52"/>
      <c r="SJ54" s="52"/>
      <c r="SK54" s="52"/>
      <c r="SL54" s="52"/>
      <c r="SM54" s="52"/>
      <c r="SN54" s="52"/>
      <c r="SO54" s="52"/>
      <c r="SP54" s="52"/>
      <c r="SQ54" s="52"/>
      <c r="SR54" s="52"/>
      <c r="SS54" s="52"/>
      <c r="ST54" s="52"/>
      <c r="SU54" s="52"/>
      <c r="SV54" s="52"/>
      <c r="SW54" s="52"/>
      <c r="SX54" s="52"/>
      <c r="SY54" s="52"/>
      <c r="SZ54" s="52"/>
      <c r="TA54" s="52"/>
      <c r="TB54" s="52"/>
      <c r="TC54" s="52"/>
      <c r="TD54" s="52"/>
      <c r="TE54" s="52"/>
      <c r="TF54" s="52"/>
      <c r="TG54" s="52"/>
      <c r="TH54" s="52"/>
      <c r="TI54" s="52"/>
      <c r="TJ54" s="52"/>
      <c r="TK54" s="52"/>
      <c r="TL54" s="52"/>
      <c r="TM54" s="52"/>
      <c r="TN54" s="52"/>
      <c r="TO54" s="52"/>
      <c r="TP54" s="52"/>
      <c r="TQ54" s="52"/>
      <c r="TR54" s="52"/>
      <c r="TS54" s="52"/>
      <c r="TT54" s="52"/>
      <c r="TU54" s="52"/>
      <c r="TV54" s="52"/>
      <c r="TW54" s="52"/>
      <c r="TX54" s="52"/>
      <c r="TY54" s="52"/>
      <c r="TZ54" s="52"/>
      <c r="UA54" s="52"/>
      <c r="UB54" s="52"/>
      <c r="UC54" s="52"/>
      <c r="UD54" s="52"/>
      <c r="UE54" s="52"/>
      <c r="UF54" s="52"/>
      <c r="UG54" s="52"/>
      <c r="UH54" s="52"/>
      <c r="UI54" s="52"/>
      <c r="UJ54" s="52"/>
      <c r="UK54" s="52"/>
      <c r="UL54" s="52"/>
      <c r="UM54" s="52"/>
      <c r="UN54" s="52"/>
      <c r="UO54" s="52"/>
      <c r="UP54" s="52"/>
      <c r="UQ54" s="52"/>
      <c r="UR54" s="52"/>
      <c r="US54" s="52"/>
      <c r="UT54" s="52"/>
      <c r="UU54" s="52"/>
      <c r="UV54" s="52"/>
      <c r="UW54" s="52"/>
      <c r="UX54" s="52"/>
      <c r="UY54" s="52"/>
      <c r="UZ54" s="52"/>
      <c r="VA54" s="52"/>
      <c r="VB54" s="52"/>
      <c r="VC54" s="52"/>
      <c r="VD54" s="52"/>
      <c r="VE54" s="52"/>
      <c r="VF54" s="52"/>
      <c r="VG54" s="52"/>
      <c r="VH54" s="52"/>
      <c r="VI54" s="52"/>
      <c r="VJ54" s="52"/>
      <c r="VK54" s="52"/>
      <c r="VL54" s="52"/>
      <c r="VM54" s="52"/>
      <c r="VN54" s="52"/>
      <c r="VO54" s="52"/>
      <c r="VP54" s="52"/>
      <c r="VQ54" s="52"/>
      <c r="VR54" s="52"/>
      <c r="VS54" s="52"/>
      <c r="VT54" s="52"/>
      <c r="VU54" s="52"/>
      <c r="VV54" s="52"/>
      <c r="VW54" s="52"/>
      <c r="VX54" s="52"/>
      <c r="VY54" s="52"/>
      <c r="VZ54" s="52"/>
      <c r="WA54" s="52"/>
      <c r="WB54" s="52"/>
      <c r="WC54" s="52"/>
      <c r="WD54" s="52"/>
      <c r="WE54" s="52"/>
      <c r="WF54" s="52"/>
      <c r="WG54" s="52"/>
      <c r="WH54" s="52"/>
      <c r="WI54" s="52"/>
      <c r="WJ54" s="52"/>
      <c r="WK54" s="52"/>
      <c r="WL54" s="52"/>
      <c r="WM54" s="52"/>
      <c r="WN54" s="52"/>
      <c r="WO54" s="52"/>
      <c r="WP54" s="52"/>
      <c r="WQ54" s="52"/>
      <c r="WR54" s="52"/>
      <c r="WS54" s="52"/>
      <c r="WT54" s="52"/>
      <c r="WU54" s="52"/>
      <c r="WV54" s="52"/>
      <c r="WW54" s="52"/>
      <c r="WX54" s="52"/>
      <c r="WY54" s="52"/>
      <c r="WZ54" s="52"/>
      <c r="XA54" s="52"/>
      <c r="XB54" s="52"/>
      <c r="XC54" s="52"/>
      <c r="XD54" s="52"/>
      <c r="XE54" s="52"/>
      <c r="XF54" s="52"/>
      <c r="XG54" s="52"/>
      <c r="XH54" s="52"/>
      <c r="XI54" s="52"/>
      <c r="XJ54" s="52"/>
      <c r="XK54" s="52"/>
      <c r="XL54" s="52"/>
      <c r="XM54" s="52"/>
      <c r="XN54" s="52"/>
      <c r="XO54" s="52"/>
      <c r="XP54" s="52"/>
      <c r="XQ54" s="52"/>
      <c r="XR54" s="52"/>
      <c r="XS54" s="52"/>
      <c r="XT54" s="52"/>
      <c r="XU54" s="52"/>
      <c r="XV54" s="52"/>
      <c r="XW54" s="52"/>
      <c r="XX54" s="52"/>
      <c r="XY54" s="52"/>
      <c r="XZ54" s="52"/>
      <c r="YA54" s="52"/>
      <c r="YB54" s="52"/>
      <c r="YC54" s="52"/>
      <c r="YD54" s="52"/>
      <c r="YE54" s="52"/>
      <c r="YF54" s="52"/>
      <c r="YG54" s="52"/>
      <c r="YH54" s="52"/>
      <c r="YI54" s="52"/>
      <c r="YJ54" s="52"/>
      <c r="YK54" s="52"/>
      <c r="YL54" s="52"/>
      <c r="YM54" s="52"/>
      <c r="YN54" s="52"/>
      <c r="YO54" s="52"/>
      <c r="YP54" s="52"/>
      <c r="YQ54" s="52"/>
      <c r="YR54" s="52"/>
      <c r="YS54" s="52"/>
      <c r="YT54" s="52"/>
      <c r="YU54" s="52"/>
      <c r="YV54" s="52"/>
      <c r="YW54" s="52"/>
      <c r="YX54" s="52"/>
      <c r="YY54" s="52"/>
      <c r="YZ54" s="52"/>
      <c r="ZA54" s="52"/>
      <c r="ZB54" s="52"/>
      <c r="ZC54" s="52"/>
      <c r="ZD54" s="52"/>
      <c r="ZE54" s="52"/>
      <c r="ZF54" s="52"/>
      <c r="ZG54" s="52"/>
      <c r="ZH54" s="52"/>
      <c r="ZI54" s="52"/>
      <c r="ZJ54" s="52"/>
      <c r="ZK54" s="52"/>
      <c r="ZL54" s="52"/>
      <c r="ZM54" s="52"/>
      <c r="ZN54" s="52"/>
      <c r="ZO54" s="52"/>
      <c r="ZP54" s="52"/>
      <c r="ZQ54" s="52"/>
      <c r="ZR54" s="52"/>
      <c r="ZS54" s="52"/>
      <c r="ZT54" s="52"/>
      <c r="ZU54" s="52"/>
      <c r="ZV54" s="52"/>
      <c r="ZW54" s="52"/>
      <c r="ZX54" s="52"/>
      <c r="ZY54" s="52"/>
      <c r="ZZ54" s="52"/>
      <c r="AAA54" s="52"/>
      <c r="AAB54" s="52"/>
      <c r="AAC54" s="52"/>
      <c r="AAD54" s="52"/>
      <c r="AAE54" s="52"/>
      <c r="AAF54" s="52"/>
      <c r="AAG54" s="52"/>
      <c r="AAH54" s="52"/>
      <c r="AAI54" s="52"/>
      <c r="AAJ54" s="52"/>
      <c r="AAK54" s="52"/>
      <c r="AAL54" s="52"/>
      <c r="AAM54" s="52"/>
      <c r="AAN54" s="52"/>
      <c r="AAO54" s="52"/>
      <c r="AAP54" s="52"/>
      <c r="AAQ54" s="52"/>
      <c r="AAR54" s="52"/>
      <c r="AAS54" s="52"/>
      <c r="AAT54" s="52"/>
      <c r="AAU54" s="52"/>
      <c r="AAV54" s="52"/>
      <c r="AAW54" s="52"/>
      <c r="AAX54" s="52"/>
      <c r="AAY54" s="52"/>
      <c r="AAZ54" s="52"/>
      <c r="ABA54" s="52"/>
      <c r="ABB54" s="52"/>
      <c r="ABC54" s="52"/>
      <c r="ABD54" s="52"/>
      <c r="ABE54" s="52"/>
      <c r="ABF54" s="52"/>
      <c r="ABG54" s="52"/>
      <c r="ABH54" s="52"/>
      <c r="ABI54" s="52"/>
      <c r="ABJ54" s="52"/>
      <c r="ABK54" s="52"/>
      <c r="ABL54" s="52"/>
      <c r="ABM54" s="52"/>
      <c r="ABN54" s="52"/>
      <c r="ABO54" s="52"/>
      <c r="ABP54" s="52"/>
      <c r="ABQ54" s="52"/>
      <c r="ABR54" s="52"/>
      <c r="ABS54" s="52"/>
      <c r="ABT54" s="52"/>
      <c r="ABU54" s="52"/>
      <c r="ABV54" s="52"/>
      <c r="ABW54" s="52"/>
      <c r="ABX54" s="52"/>
      <c r="ABY54" s="52"/>
      <c r="ABZ54" s="52"/>
      <c r="ACA54" s="52"/>
      <c r="ACB54" s="52"/>
      <c r="ACC54" s="52"/>
      <c r="ACD54" s="52"/>
      <c r="ACE54" s="52"/>
      <c r="ACF54" s="52"/>
      <c r="ACG54" s="52"/>
      <c r="ACH54" s="52"/>
      <c r="ACI54" s="52"/>
      <c r="ACJ54" s="52"/>
      <c r="ACK54" s="52"/>
      <c r="ACL54" s="52"/>
      <c r="ACM54" s="52"/>
      <c r="ACN54" s="52"/>
      <c r="ACO54" s="52"/>
      <c r="ACP54" s="52"/>
      <c r="ACQ54" s="52"/>
      <c r="ACR54" s="52"/>
      <c r="ACS54" s="52"/>
      <c r="ACT54" s="52"/>
      <c r="ACU54" s="52"/>
      <c r="ACV54" s="52"/>
      <c r="ACW54" s="52"/>
      <c r="ACX54" s="52"/>
      <c r="ACY54" s="52"/>
      <c r="ACZ54" s="52"/>
      <c r="ADA54" s="52"/>
      <c r="ADB54" s="52"/>
      <c r="ADC54" s="52"/>
      <c r="ADD54" s="52"/>
      <c r="ADE54" s="52"/>
      <c r="ADF54" s="52"/>
      <c r="ADG54" s="52"/>
      <c r="ADH54" s="52"/>
      <c r="ADI54" s="52"/>
      <c r="ADJ54" s="52"/>
      <c r="ADK54" s="52"/>
      <c r="ADL54" s="52"/>
      <c r="ADM54" s="52"/>
      <c r="ADN54" s="52"/>
      <c r="ADO54" s="52"/>
      <c r="ADP54" s="52"/>
      <c r="ADQ54" s="52"/>
      <c r="ADR54" s="52"/>
      <c r="ADS54" s="52"/>
      <c r="ADT54" s="52"/>
      <c r="ADU54" s="52"/>
      <c r="ADV54" s="52"/>
      <c r="ADW54" s="52"/>
      <c r="ADX54" s="52"/>
      <c r="ADY54" s="52"/>
      <c r="ADZ54" s="52"/>
      <c r="AEA54" s="52"/>
      <c r="AEB54" s="52"/>
      <c r="AEC54" s="52"/>
      <c r="AED54" s="52"/>
      <c r="AEE54" s="52"/>
      <c r="AEF54" s="52"/>
      <c r="AEG54" s="52"/>
      <c r="AEH54" s="52"/>
      <c r="AEI54" s="52"/>
      <c r="AEJ54" s="52"/>
      <c r="AEK54" s="52"/>
      <c r="AEL54" s="52"/>
      <c r="AEM54" s="52"/>
      <c r="AEN54" s="52"/>
      <c r="AEO54" s="52"/>
      <c r="AEP54" s="52"/>
      <c r="AEQ54" s="52"/>
      <c r="AER54" s="52"/>
      <c r="AES54" s="52"/>
      <c r="AET54" s="52"/>
      <c r="AEU54" s="52"/>
      <c r="AEV54" s="52"/>
      <c r="AEW54" s="52"/>
      <c r="AEX54" s="52"/>
      <c r="AEY54" s="52"/>
      <c r="AEZ54" s="52"/>
      <c r="AFA54" s="52"/>
      <c r="AFB54" s="52"/>
      <c r="AFC54" s="52"/>
      <c r="AFD54" s="52"/>
      <c r="AFE54" s="52"/>
      <c r="AFF54" s="52"/>
      <c r="AFG54" s="52"/>
      <c r="AFH54" s="52"/>
      <c r="AFI54" s="52"/>
      <c r="AFJ54" s="52"/>
      <c r="AFK54" s="52"/>
      <c r="AFL54" s="52"/>
      <c r="AFM54" s="52"/>
      <c r="AFN54" s="52"/>
      <c r="AFO54" s="52"/>
      <c r="AFP54" s="52"/>
      <c r="AFQ54" s="52"/>
      <c r="AFR54" s="52"/>
      <c r="AFS54" s="52"/>
      <c r="AFT54" s="52"/>
      <c r="AFU54" s="52"/>
      <c r="AFV54" s="52"/>
      <c r="AFW54" s="52"/>
      <c r="AFX54" s="52"/>
      <c r="AFY54" s="52"/>
      <c r="AFZ54" s="52"/>
      <c r="AGA54" s="52"/>
      <c r="AGB54" s="52"/>
      <c r="AGC54" s="52"/>
      <c r="AGD54" s="52"/>
      <c r="AGE54" s="52"/>
      <c r="AGF54" s="52"/>
      <c r="AGG54" s="52"/>
      <c r="AGH54" s="52"/>
      <c r="AGI54" s="52"/>
      <c r="AGJ54" s="52"/>
      <c r="AGK54" s="52"/>
      <c r="AGL54" s="52"/>
      <c r="AGM54" s="52"/>
      <c r="AGN54" s="52"/>
      <c r="AGO54" s="52"/>
      <c r="AGP54" s="52"/>
      <c r="AGQ54" s="52"/>
      <c r="AGR54" s="52"/>
      <c r="AGS54" s="52"/>
      <c r="AGT54" s="52"/>
      <c r="AGU54" s="52"/>
      <c r="AGV54" s="52"/>
      <c r="AGW54" s="52"/>
      <c r="AGX54" s="52"/>
      <c r="AGY54" s="52"/>
      <c r="AGZ54" s="52"/>
      <c r="AHA54" s="52"/>
      <c r="AHB54" s="52"/>
      <c r="AHC54" s="52"/>
      <c r="AHD54" s="52"/>
      <c r="AHE54" s="52"/>
      <c r="AHF54" s="52"/>
      <c r="AHG54" s="52"/>
      <c r="AHH54" s="52"/>
      <c r="AHI54" s="52"/>
      <c r="AHJ54" s="52"/>
      <c r="AHK54" s="52"/>
      <c r="AHL54" s="52"/>
      <c r="AHM54" s="52"/>
      <c r="AHN54" s="52"/>
      <c r="AHO54" s="52"/>
      <c r="AHP54" s="52"/>
      <c r="AHQ54" s="52"/>
      <c r="AHR54" s="52"/>
      <c r="AHS54" s="52"/>
      <c r="AHT54" s="52"/>
      <c r="AHU54" s="52"/>
      <c r="AHV54" s="52"/>
      <c r="AHW54" s="52"/>
      <c r="AHX54" s="52"/>
      <c r="AHY54" s="52"/>
      <c r="AHZ54" s="52"/>
      <c r="AIA54" s="52"/>
      <c r="AIB54" s="52"/>
      <c r="AIC54" s="52"/>
      <c r="AID54" s="52"/>
      <c r="AIE54" s="52"/>
      <c r="AIF54" s="52"/>
      <c r="AIG54" s="52"/>
      <c r="AIH54" s="52"/>
      <c r="AII54" s="52"/>
      <c r="AIJ54" s="52"/>
      <c r="AIK54" s="52"/>
      <c r="AIL54" s="52"/>
      <c r="AIM54" s="52"/>
      <c r="AIN54" s="52"/>
      <c r="AIO54" s="52"/>
      <c r="AIP54" s="52"/>
      <c r="AIQ54" s="52"/>
      <c r="AIR54" s="52"/>
      <c r="AIS54" s="52"/>
      <c r="AIT54" s="52"/>
      <c r="AIU54" s="52"/>
      <c r="AIV54" s="52"/>
      <c r="AIW54" s="52"/>
      <c r="AIX54" s="52"/>
      <c r="AIY54" s="52"/>
      <c r="AIZ54" s="52"/>
      <c r="AJA54" s="52"/>
      <c r="AJB54" s="52"/>
      <c r="AJC54" s="52"/>
      <c r="AJD54" s="52"/>
      <c r="AJE54" s="52"/>
      <c r="AJF54" s="52"/>
      <c r="AJG54" s="52"/>
      <c r="AJH54" s="52"/>
      <c r="AJI54" s="52"/>
      <c r="AJJ54" s="52"/>
      <c r="AJK54" s="52"/>
      <c r="AJL54" s="52"/>
      <c r="AJM54" s="52"/>
      <c r="AJN54" s="52"/>
      <c r="AJO54" s="52"/>
      <c r="AJP54" s="52"/>
      <c r="AJQ54" s="52"/>
      <c r="AJR54" s="52"/>
      <c r="AJS54" s="52"/>
      <c r="AJT54" s="52"/>
      <c r="AJU54" s="52"/>
      <c r="AJV54" s="52"/>
      <c r="AJW54" s="52"/>
      <c r="AJX54" s="52"/>
      <c r="AJY54" s="52"/>
      <c r="AJZ54" s="52"/>
      <c r="AKA54" s="52"/>
      <c r="AKB54" s="52"/>
      <c r="AKC54" s="52"/>
      <c r="AKD54" s="52"/>
      <c r="AKE54" s="52"/>
      <c r="AKF54" s="52"/>
      <c r="AKG54" s="52"/>
      <c r="AKH54" s="52"/>
      <c r="AKI54" s="52"/>
      <c r="AKJ54" s="52"/>
      <c r="AKK54" s="52"/>
      <c r="AKL54" s="52"/>
      <c r="AKM54" s="52"/>
      <c r="AKN54" s="52"/>
      <c r="AKO54" s="52"/>
      <c r="AKP54" s="52"/>
      <c r="AKQ54" s="52"/>
      <c r="AKR54" s="52"/>
      <c r="AKS54" s="52"/>
      <c r="AKT54" s="52"/>
      <c r="AKU54" s="52"/>
      <c r="AKV54" s="52"/>
      <c r="AKW54" s="52"/>
      <c r="AKX54" s="52"/>
      <c r="AKY54" s="52"/>
      <c r="AKZ54" s="52"/>
      <c r="ALA54" s="52"/>
      <c r="ALB54" s="52"/>
      <c r="ALC54" s="52"/>
      <c r="ALD54" s="52"/>
      <c r="ALE54" s="52"/>
      <c r="ALF54" s="52"/>
      <c r="ALG54" s="52"/>
      <c r="ALH54" s="52"/>
      <c r="ALI54" s="52"/>
      <c r="ALJ54" s="52"/>
      <c r="ALK54" s="52"/>
      <c r="ALL54" s="52"/>
      <c r="ALM54" s="52"/>
      <c r="ALN54" s="52"/>
      <c r="ALO54" s="52"/>
      <c r="ALP54" s="52"/>
      <c r="ALQ54" s="52"/>
      <c r="ALR54" s="52"/>
      <c r="ALS54" s="52"/>
      <c r="ALT54" s="52"/>
      <c r="ALU54" s="52"/>
      <c r="ALV54" s="52"/>
      <c r="ALW54" s="52"/>
      <c r="ALX54" s="52"/>
      <c r="ALY54" s="52"/>
      <c r="ALZ54" s="52"/>
      <c r="AMA54" s="52"/>
      <c r="AMB54" s="52"/>
      <c r="AMC54" s="52"/>
      <c r="AMD54" s="52"/>
      <c r="AME54" s="52"/>
      <c r="AMF54" s="52"/>
      <c r="AMG54" s="52"/>
      <c r="AMH54" s="52"/>
      <c r="AMI54" s="52"/>
      <c r="AMJ54" s="52"/>
      <c r="AMK54" s="52"/>
      <c r="AML54" s="52"/>
      <c r="AMM54" s="52"/>
      <c r="AMN54" s="52"/>
      <c r="AMO54" s="52"/>
      <c r="AMP54" s="52"/>
      <c r="AMQ54" s="52"/>
      <c r="AMR54" s="52"/>
      <c r="AMS54" s="52"/>
      <c r="AMT54" s="52"/>
      <c r="AMU54" s="52"/>
      <c r="AMV54" s="52"/>
      <c r="AMW54" s="52"/>
      <c r="AMX54" s="52"/>
      <c r="AMY54" s="52"/>
      <c r="AMZ54" s="52"/>
      <c r="ANA54" s="52"/>
      <c r="ANB54" s="52"/>
      <c r="ANC54" s="52"/>
      <c r="AND54" s="52"/>
      <c r="ANE54" s="52"/>
      <c r="ANF54" s="52"/>
      <c r="ANG54" s="52"/>
      <c r="ANH54" s="52"/>
      <c r="ANI54" s="52"/>
      <c r="ANJ54" s="52"/>
      <c r="ANK54" s="52"/>
      <c r="ANL54" s="52"/>
      <c r="ANM54" s="52"/>
      <c r="ANN54" s="52"/>
      <c r="ANO54" s="52"/>
      <c r="ANP54" s="52"/>
      <c r="ANQ54" s="52"/>
      <c r="ANR54" s="52"/>
      <c r="ANS54" s="52"/>
      <c r="ANT54" s="52"/>
      <c r="ANU54" s="52"/>
      <c r="ANV54" s="52"/>
      <c r="ANW54" s="52"/>
      <c r="ANX54" s="52"/>
      <c r="ANY54" s="52"/>
      <c r="ANZ54" s="52"/>
      <c r="AOA54" s="52"/>
      <c r="AOB54" s="52"/>
      <c r="AOC54" s="52"/>
      <c r="AOD54" s="52"/>
      <c r="AOE54" s="52"/>
      <c r="AOF54" s="52"/>
      <c r="AOG54" s="52"/>
      <c r="AOH54" s="52"/>
      <c r="AOI54" s="52"/>
      <c r="AOJ54" s="52"/>
      <c r="AOK54" s="52"/>
      <c r="AOL54" s="52"/>
      <c r="AOM54" s="52"/>
      <c r="AON54" s="52"/>
      <c r="AOO54" s="52"/>
      <c r="AOP54" s="52"/>
      <c r="AOQ54" s="52"/>
      <c r="AOR54" s="52"/>
      <c r="AOS54" s="52"/>
      <c r="AOT54" s="52"/>
      <c r="AOU54" s="52"/>
      <c r="AOV54" s="52"/>
      <c r="AOW54" s="52"/>
      <c r="AOX54" s="52"/>
      <c r="AOY54" s="52"/>
      <c r="AOZ54" s="52"/>
      <c r="APA54" s="52"/>
      <c r="APB54" s="52"/>
      <c r="APC54" s="52"/>
      <c r="APD54" s="52"/>
      <c r="APE54" s="52"/>
      <c r="APF54" s="52"/>
      <c r="APG54" s="52"/>
      <c r="APH54" s="52"/>
      <c r="API54" s="52"/>
      <c r="APJ54" s="52"/>
      <c r="APK54" s="52"/>
      <c r="APL54" s="52"/>
      <c r="APM54" s="52"/>
      <c r="APN54" s="52"/>
      <c r="APO54" s="52"/>
      <c r="APP54" s="52"/>
      <c r="APQ54" s="52"/>
      <c r="APR54" s="52"/>
      <c r="APS54" s="52"/>
      <c r="APT54" s="52"/>
      <c r="APU54" s="52"/>
      <c r="APV54" s="52"/>
      <c r="APW54" s="52"/>
      <c r="APX54" s="52"/>
      <c r="APY54" s="52"/>
      <c r="APZ54" s="52"/>
      <c r="AQA54" s="52"/>
      <c r="AQB54" s="52"/>
      <c r="AQC54" s="52"/>
      <c r="AQD54" s="52"/>
      <c r="AQE54" s="52"/>
      <c r="AQF54" s="52"/>
      <c r="AQG54" s="52"/>
      <c r="AQH54" s="52"/>
      <c r="AQI54" s="52"/>
      <c r="AQJ54" s="52"/>
      <c r="AQK54" s="52"/>
      <c r="AQL54" s="52"/>
      <c r="AQM54" s="52"/>
      <c r="AQN54" s="52"/>
      <c r="AQO54" s="52"/>
      <c r="AQP54" s="52"/>
      <c r="AQQ54" s="52"/>
      <c r="AQR54" s="52"/>
      <c r="AQS54" s="52"/>
      <c r="AQT54" s="52"/>
      <c r="AQU54" s="52"/>
      <c r="AQV54" s="52"/>
      <c r="AQW54" s="52"/>
      <c r="AQX54" s="52"/>
      <c r="AQY54" s="52"/>
      <c r="AQZ54" s="52"/>
      <c r="ARA54" s="52"/>
      <c r="ARB54" s="52"/>
      <c r="ARC54" s="52"/>
      <c r="ARD54" s="52"/>
      <c r="ARE54" s="52"/>
      <c r="ARF54" s="52"/>
      <c r="ARG54" s="52"/>
      <c r="ARH54" s="52"/>
      <c r="ARI54" s="52"/>
      <c r="ARJ54" s="52"/>
      <c r="ARK54" s="52"/>
      <c r="ARL54" s="52"/>
      <c r="ARM54" s="52"/>
      <c r="ARN54" s="52"/>
      <c r="ARO54" s="52"/>
      <c r="ARP54" s="52"/>
      <c r="ARQ54" s="52"/>
      <c r="ARR54" s="52"/>
      <c r="ARS54" s="52"/>
      <c r="ART54" s="52"/>
      <c r="ARU54" s="52"/>
      <c r="ARV54" s="52"/>
      <c r="ARW54" s="52"/>
      <c r="ARX54" s="52"/>
      <c r="ARY54" s="52"/>
      <c r="ARZ54" s="52"/>
      <c r="ASA54" s="52"/>
      <c r="ASB54" s="52"/>
      <c r="ASC54" s="52"/>
      <c r="ASD54" s="52"/>
      <c r="ASE54" s="52"/>
      <c r="ASF54" s="52"/>
      <c r="ASG54" s="52"/>
      <c r="ASH54" s="52"/>
      <c r="ASI54" s="52"/>
      <c r="ASJ54" s="52"/>
      <c r="ASK54" s="52"/>
      <c r="ASL54" s="52"/>
      <c r="ASM54" s="52"/>
      <c r="ASN54" s="52"/>
      <c r="ASO54" s="52"/>
      <c r="ASP54" s="52"/>
      <c r="ASQ54" s="52"/>
      <c r="ASR54" s="52"/>
      <c r="ASS54" s="52"/>
      <c r="AST54" s="52"/>
      <c r="ASU54" s="52"/>
      <c r="ASV54" s="52"/>
      <c r="ASW54" s="52"/>
      <c r="ASX54" s="52"/>
      <c r="ASY54" s="52"/>
      <c r="ASZ54" s="52"/>
      <c r="ATA54" s="52"/>
      <c r="ATB54" s="52"/>
      <c r="ATC54" s="52"/>
      <c r="ATD54" s="52"/>
      <c r="ATE54" s="52"/>
      <c r="ATF54" s="52"/>
      <c r="ATG54" s="52"/>
      <c r="ATH54" s="52"/>
      <c r="ATI54" s="52"/>
      <c r="ATJ54" s="52"/>
      <c r="ATK54" s="52"/>
      <c r="ATL54" s="52"/>
      <c r="ATM54" s="52"/>
      <c r="ATN54" s="52"/>
      <c r="ATO54" s="52"/>
      <c r="ATP54" s="52"/>
      <c r="ATQ54" s="52"/>
      <c r="ATR54" s="52"/>
      <c r="ATS54" s="52"/>
      <c r="ATT54" s="52"/>
      <c r="ATU54" s="52"/>
      <c r="ATV54" s="52"/>
      <c r="ATW54" s="52"/>
      <c r="ATX54" s="52"/>
      <c r="ATY54" s="52"/>
      <c r="ATZ54" s="52"/>
      <c r="AUA54" s="52"/>
      <c r="AUB54" s="52"/>
      <c r="AUC54" s="52"/>
      <c r="AUD54" s="52"/>
      <c r="AUE54" s="52"/>
      <c r="AUF54" s="52"/>
      <c r="AUG54" s="52"/>
      <c r="AUH54" s="52"/>
      <c r="AUI54" s="52"/>
      <c r="AUJ54" s="52"/>
      <c r="AUK54" s="52"/>
      <c r="AUL54" s="52"/>
      <c r="AUM54" s="52"/>
      <c r="AUN54" s="52"/>
      <c r="AUO54" s="52"/>
      <c r="AUP54" s="52"/>
      <c r="AUQ54" s="52"/>
      <c r="AUR54" s="52"/>
      <c r="AUS54" s="52"/>
      <c r="AUT54" s="52"/>
      <c r="AUU54" s="52"/>
      <c r="AUV54" s="52"/>
      <c r="AUW54" s="52"/>
      <c r="AUX54" s="52"/>
      <c r="AUY54" s="52"/>
      <c r="AUZ54" s="52"/>
      <c r="AVA54" s="52"/>
      <c r="AVB54" s="52"/>
      <c r="AVC54" s="52"/>
      <c r="AVD54" s="52"/>
      <c r="AVE54" s="52"/>
      <c r="AVF54" s="52"/>
      <c r="AVG54" s="52"/>
      <c r="AVH54" s="52"/>
      <c r="AVI54" s="52"/>
      <c r="AVJ54" s="52"/>
      <c r="AVK54" s="52"/>
      <c r="AVL54" s="52"/>
      <c r="AVM54" s="52"/>
      <c r="AVN54" s="52"/>
      <c r="AVO54" s="52"/>
      <c r="AVP54" s="52"/>
      <c r="AVQ54" s="52"/>
      <c r="AVR54" s="52"/>
      <c r="AVS54" s="52"/>
      <c r="AVT54" s="52"/>
      <c r="AVU54" s="52"/>
      <c r="AVV54" s="52"/>
      <c r="AVW54" s="52"/>
      <c r="AVX54" s="52"/>
      <c r="AVY54" s="52"/>
      <c r="AVZ54" s="52"/>
      <c r="AWA54" s="52"/>
      <c r="AWB54" s="52"/>
      <c r="AWC54" s="52"/>
      <c r="AWD54" s="52"/>
      <c r="AWE54" s="52"/>
      <c r="AWF54" s="52"/>
      <c r="AWG54" s="52"/>
      <c r="AWH54" s="52"/>
      <c r="AWI54" s="52"/>
      <c r="AWJ54" s="52"/>
      <c r="AWK54" s="52"/>
      <c r="AWL54" s="52"/>
      <c r="AWM54" s="52"/>
      <c r="AWN54" s="52"/>
      <c r="AWO54" s="52"/>
      <c r="AWP54" s="52"/>
      <c r="AWQ54" s="52"/>
      <c r="AWR54" s="52"/>
      <c r="AWS54" s="52"/>
      <c r="AWT54" s="52"/>
      <c r="AWU54" s="52"/>
      <c r="AWV54" s="52"/>
      <c r="AWW54" s="52"/>
      <c r="AWX54" s="52"/>
      <c r="AWY54" s="52"/>
      <c r="AWZ54" s="52"/>
      <c r="AXA54" s="52"/>
      <c r="AXB54" s="52"/>
      <c r="AXC54" s="52"/>
      <c r="AXD54" s="52"/>
      <c r="AXE54" s="52"/>
      <c r="AXF54" s="52"/>
      <c r="AXG54" s="52"/>
      <c r="AXH54" s="52"/>
      <c r="AXI54" s="52"/>
      <c r="AXJ54" s="52"/>
      <c r="AXK54" s="52"/>
      <c r="AXL54" s="52"/>
      <c r="AXM54" s="52"/>
      <c r="AXN54" s="52"/>
      <c r="AXO54" s="52"/>
      <c r="AXP54" s="52"/>
      <c r="AXQ54" s="52"/>
      <c r="AXR54" s="52"/>
      <c r="AXS54" s="52"/>
      <c r="AXT54" s="52"/>
      <c r="AXU54" s="52"/>
      <c r="AXV54" s="52"/>
      <c r="AXW54" s="52"/>
      <c r="AXX54" s="52"/>
      <c r="AXY54" s="52"/>
      <c r="AXZ54" s="52"/>
      <c r="AYA54" s="52"/>
      <c r="AYB54" s="52"/>
      <c r="AYC54" s="52"/>
      <c r="AYD54" s="52"/>
      <c r="AYE54" s="52"/>
      <c r="AYF54" s="52"/>
      <c r="AYG54" s="52"/>
      <c r="AYH54" s="52"/>
      <c r="AYI54" s="52"/>
      <c r="AYJ54" s="52"/>
      <c r="AYK54" s="52"/>
      <c r="AYL54" s="52"/>
      <c r="AYM54" s="52"/>
      <c r="AYN54" s="52"/>
      <c r="AYO54" s="52"/>
      <c r="AYP54" s="52"/>
      <c r="AYQ54" s="52"/>
      <c r="AYR54" s="52"/>
      <c r="AYS54" s="52"/>
      <c r="AYT54" s="52"/>
      <c r="AYU54" s="52"/>
      <c r="AYV54" s="52"/>
      <c r="AYW54" s="52"/>
      <c r="AYX54" s="52"/>
      <c r="AYY54" s="52"/>
      <c r="AYZ54" s="52"/>
      <c r="AZA54" s="52"/>
      <c r="AZB54" s="52"/>
      <c r="AZC54" s="52"/>
      <c r="AZD54" s="52"/>
      <c r="AZE54" s="52"/>
      <c r="AZF54" s="52"/>
      <c r="AZG54" s="52"/>
      <c r="AZH54" s="52"/>
      <c r="AZI54" s="52"/>
      <c r="AZJ54" s="52"/>
      <c r="AZK54" s="52"/>
      <c r="AZL54" s="52"/>
      <c r="AZM54" s="52"/>
      <c r="AZN54" s="52"/>
      <c r="AZO54" s="52"/>
      <c r="AZP54" s="52"/>
      <c r="AZQ54" s="52"/>
      <c r="AZR54" s="52"/>
      <c r="AZS54" s="52"/>
      <c r="AZT54" s="52"/>
      <c r="AZU54" s="52"/>
      <c r="AZV54" s="52"/>
      <c r="AZW54" s="52"/>
      <c r="AZX54" s="52"/>
      <c r="AZY54" s="52"/>
      <c r="AZZ54" s="52"/>
      <c r="BAA54" s="52"/>
      <c r="BAB54" s="52"/>
      <c r="BAC54" s="52"/>
      <c r="BAD54" s="52"/>
      <c r="BAE54" s="52"/>
      <c r="BAF54" s="52"/>
      <c r="BAG54" s="52"/>
      <c r="BAH54" s="52"/>
      <c r="BAI54" s="52"/>
      <c r="BAJ54" s="52"/>
      <c r="BAK54" s="52"/>
      <c r="BAL54" s="52"/>
      <c r="BAM54" s="52"/>
      <c r="BAN54" s="52"/>
      <c r="BAO54" s="52"/>
      <c r="BAP54" s="52"/>
      <c r="BAQ54" s="52"/>
      <c r="BAR54" s="52"/>
      <c r="BAS54" s="52"/>
      <c r="BAT54" s="52"/>
      <c r="BAU54" s="52"/>
      <c r="BAV54" s="52"/>
      <c r="BAW54" s="52"/>
      <c r="BAX54" s="52"/>
      <c r="BAY54" s="52"/>
      <c r="BAZ54" s="52"/>
      <c r="BBA54" s="52"/>
      <c r="BBB54" s="52"/>
      <c r="BBC54" s="52"/>
      <c r="BBD54" s="52"/>
      <c r="BBE54" s="52"/>
      <c r="BBF54" s="52"/>
      <c r="BBG54" s="52"/>
      <c r="BBH54" s="52"/>
      <c r="BBI54" s="52"/>
      <c r="BBJ54" s="52"/>
      <c r="BBK54" s="52"/>
      <c r="BBL54" s="52"/>
      <c r="BBM54" s="52"/>
      <c r="BBN54" s="52"/>
      <c r="BBO54" s="52"/>
      <c r="BBP54" s="52"/>
      <c r="BBQ54" s="52"/>
      <c r="BBR54" s="52"/>
      <c r="BBS54" s="52"/>
      <c r="BBT54" s="52"/>
      <c r="BBU54" s="52"/>
      <c r="BBV54" s="52"/>
      <c r="BBW54" s="52"/>
      <c r="BBX54" s="52"/>
      <c r="BBY54" s="52"/>
      <c r="BBZ54" s="52"/>
      <c r="BCA54" s="52"/>
      <c r="BCB54" s="52"/>
      <c r="BCC54" s="52"/>
      <c r="BCD54" s="52"/>
      <c r="BCE54" s="52"/>
      <c r="BCF54" s="52"/>
      <c r="BCG54" s="52"/>
      <c r="BCH54" s="52"/>
      <c r="BCI54" s="52"/>
      <c r="BCJ54" s="52"/>
      <c r="BCK54" s="52"/>
      <c r="BCL54" s="52"/>
      <c r="BCM54" s="52"/>
      <c r="BCN54" s="52"/>
      <c r="BCO54" s="52"/>
      <c r="BCP54" s="52"/>
      <c r="BCQ54" s="52"/>
      <c r="BCR54" s="52"/>
      <c r="BCS54" s="52"/>
      <c r="BCT54" s="52"/>
      <c r="BCU54" s="52"/>
      <c r="BCV54" s="52"/>
      <c r="BCW54" s="52"/>
      <c r="BCX54" s="52"/>
      <c r="BCY54" s="52"/>
      <c r="BCZ54" s="52"/>
      <c r="BDA54" s="52"/>
      <c r="BDB54" s="52"/>
      <c r="BDC54" s="52"/>
      <c r="BDD54" s="52"/>
      <c r="BDE54" s="52"/>
      <c r="BDF54" s="52"/>
      <c r="BDG54" s="52"/>
      <c r="BDH54" s="52"/>
      <c r="BDI54" s="52"/>
      <c r="BDJ54" s="52"/>
      <c r="BDK54" s="52"/>
      <c r="BDL54" s="52"/>
      <c r="BDM54" s="52"/>
      <c r="BDN54" s="52"/>
      <c r="BDO54" s="52"/>
      <c r="BDP54" s="52"/>
      <c r="BDQ54" s="52"/>
      <c r="BDR54" s="52"/>
      <c r="BDS54" s="52"/>
      <c r="BDT54" s="52"/>
      <c r="BDU54" s="52"/>
      <c r="BDV54" s="52"/>
      <c r="BDW54" s="52"/>
      <c r="BDX54" s="52"/>
      <c r="BDY54" s="52"/>
      <c r="BDZ54" s="52"/>
      <c r="BEA54" s="52"/>
      <c r="BEB54" s="52"/>
      <c r="BEC54" s="52"/>
      <c r="BED54" s="52"/>
      <c r="BEE54" s="52"/>
      <c r="BEF54" s="52"/>
      <c r="BEG54" s="52"/>
      <c r="BEH54" s="52"/>
      <c r="BEI54" s="52"/>
      <c r="BEJ54" s="52"/>
      <c r="BEK54" s="52"/>
      <c r="BEL54" s="52"/>
      <c r="BEM54" s="52"/>
      <c r="BEN54" s="52"/>
      <c r="BEO54" s="52"/>
      <c r="BEP54" s="52"/>
      <c r="BEQ54" s="52"/>
      <c r="BER54" s="52"/>
      <c r="BES54" s="52"/>
      <c r="BET54" s="52"/>
      <c r="BEU54" s="52"/>
      <c r="BEV54" s="52"/>
      <c r="BEW54" s="52"/>
      <c r="BEX54" s="52"/>
      <c r="BEY54" s="52"/>
      <c r="BEZ54" s="52"/>
      <c r="BFA54" s="52"/>
      <c r="BFB54" s="52"/>
      <c r="BFC54" s="52"/>
      <c r="BFD54" s="52"/>
      <c r="BFE54" s="52"/>
      <c r="BFF54" s="52"/>
      <c r="BFG54" s="52"/>
      <c r="BFH54" s="52"/>
      <c r="BFI54" s="52"/>
      <c r="BFJ54" s="52"/>
      <c r="BFK54" s="52"/>
      <c r="BFL54" s="52"/>
      <c r="BFM54" s="52"/>
      <c r="BFN54" s="52"/>
      <c r="BFO54" s="52"/>
      <c r="BFP54" s="52"/>
      <c r="BFQ54" s="52"/>
      <c r="BFR54" s="52"/>
      <c r="BFS54" s="52"/>
      <c r="BFT54" s="52"/>
      <c r="BFU54" s="52"/>
      <c r="BFV54" s="52"/>
      <c r="BFW54" s="52"/>
      <c r="BFX54" s="52"/>
      <c r="BFY54" s="52"/>
      <c r="BFZ54" s="52"/>
      <c r="BGA54" s="52"/>
      <c r="BGB54" s="52"/>
      <c r="BGC54" s="52"/>
      <c r="BGD54" s="52"/>
      <c r="BGE54" s="52"/>
      <c r="BGF54" s="52"/>
      <c r="BGG54" s="52"/>
      <c r="BGH54" s="52"/>
      <c r="BGI54" s="52"/>
      <c r="BGJ54" s="52"/>
      <c r="BGK54" s="52"/>
      <c r="BGL54" s="52"/>
      <c r="BGM54" s="52"/>
      <c r="BGN54" s="52"/>
      <c r="BGO54" s="52"/>
      <c r="BGP54" s="52"/>
      <c r="BGQ54" s="52"/>
      <c r="BGR54" s="52"/>
      <c r="BGS54" s="52"/>
      <c r="BGT54" s="52"/>
      <c r="BGU54" s="52"/>
      <c r="BGV54" s="52"/>
      <c r="BGW54" s="52"/>
      <c r="BGX54" s="52"/>
      <c r="BGY54" s="52"/>
      <c r="BGZ54" s="52"/>
      <c r="BHA54" s="52"/>
      <c r="BHB54" s="52"/>
      <c r="BHC54" s="52"/>
      <c r="BHD54" s="52"/>
      <c r="BHE54" s="52"/>
      <c r="BHF54" s="52"/>
      <c r="BHG54" s="52"/>
      <c r="BHH54" s="52"/>
      <c r="BHI54" s="52"/>
      <c r="BHJ54" s="52"/>
      <c r="BHK54" s="52"/>
      <c r="BHL54" s="52"/>
      <c r="BHM54" s="52"/>
      <c r="BHN54" s="52"/>
      <c r="BHO54" s="52"/>
      <c r="BHP54" s="52"/>
      <c r="BHQ54" s="52"/>
      <c r="BHR54" s="52"/>
      <c r="BHS54" s="52"/>
      <c r="BHT54" s="52"/>
      <c r="BHU54" s="52"/>
      <c r="BHV54" s="52"/>
      <c r="BHW54" s="52"/>
      <c r="BHX54" s="52"/>
      <c r="BHY54" s="52"/>
      <c r="BHZ54" s="52"/>
      <c r="BIA54" s="52"/>
      <c r="BIB54" s="52"/>
      <c r="BIC54" s="52"/>
      <c r="BID54" s="52"/>
      <c r="BIE54" s="52"/>
      <c r="BIF54" s="52"/>
      <c r="BIG54" s="52"/>
      <c r="BIH54" s="52"/>
      <c r="BII54" s="52"/>
      <c r="BIJ54" s="52"/>
      <c r="BIK54" s="52"/>
      <c r="BIL54" s="52"/>
      <c r="BIM54" s="52"/>
      <c r="BIN54" s="52"/>
      <c r="BIO54" s="52"/>
      <c r="BIP54" s="52"/>
      <c r="BIQ54" s="52"/>
      <c r="BIR54" s="52"/>
      <c r="BIS54" s="52"/>
      <c r="BIT54" s="52"/>
      <c r="BIU54" s="52"/>
      <c r="BIV54" s="52"/>
      <c r="BIW54" s="52"/>
      <c r="BIX54" s="52"/>
      <c r="BIY54" s="52"/>
      <c r="BIZ54" s="52"/>
      <c r="BJA54" s="52"/>
      <c r="BJB54" s="52"/>
      <c r="BJC54" s="52"/>
      <c r="BJD54" s="52"/>
      <c r="BJE54" s="52"/>
      <c r="BJF54" s="52"/>
      <c r="BJG54" s="52"/>
      <c r="BJH54" s="52"/>
      <c r="BJI54" s="52"/>
      <c r="BJJ54" s="52"/>
      <c r="BJK54" s="52"/>
      <c r="BJL54" s="52"/>
      <c r="BJM54" s="52"/>
      <c r="BJN54" s="52"/>
      <c r="BJO54" s="52"/>
      <c r="BJP54" s="52"/>
      <c r="BJQ54" s="52"/>
      <c r="BJR54" s="52"/>
      <c r="BJS54" s="52"/>
      <c r="BJT54" s="52"/>
      <c r="BJU54" s="52"/>
      <c r="BJV54" s="52"/>
      <c r="BJW54" s="52"/>
      <c r="BJX54" s="52"/>
      <c r="BJY54" s="52"/>
      <c r="BJZ54" s="52"/>
      <c r="BKA54" s="52"/>
      <c r="BKB54" s="52"/>
      <c r="BKC54" s="52"/>
      <c r="BKD54" s="52"/>
      <c r="BKE54" s="52"/>
      <c r="BKF54" s="52"/>
      <c r="BKG54" s="52"/>
      <c r="BKH54" s="52"/>
      <c r="BKI54" s="52"/>
      <c r="BKJ54" s="52"/>
      <c r="BKK54" s="52"/>
      <c r="BKL54" s="52"/>
      <c r="BKM54" s="52"/>
      <c r="BKN54" s="52"/>
      <c r="BKO54" s="52"/>
      <c r="BKP54" s="52"/>
      <c r="BKQ54" s="52"/>
      <c r="BKR54" s="52"/>
      <c r="BKS54" s="52"/>
      <c r="BKT54" s="52"/>
      <c r="BKU54" s="52"/>
      <c r="BKV54" s="52"/>
      <c r="BKW54" s="52"/>
      <c r="BKX54" s="52"/>
      <c r="BKY54" s="52"/>
      <c r="BKZ54" s="52"/>
      <c r="BLA54" s="52"/>
      <c r="BLB54" s="52"/>
      <c r="BLC54" s="52"/>
      <c r="BLD54" s="52"/>
      <c r="BLE54" s="52"/>
      <c r="BLF54" s="52"/>
      <c r="BLG54" s="52"/>
      <c r="BLH54" s="52"/>
      <c r="BLI54" s="52"/>
      <c r="BLJ54" s="52"/>
      <c r="BLK54" s="52"/>
      <c r="BLL54" s="52"/>
      <c r="BLM54" s="52"/>
      <c r="BLN54" s="52"/>
      <c r="BLO54" s="52"/>
      <c r="BLP54" s="52"/>
      <c r="BLQ54" s="52"/>
      <c r="BLR54" s="52"/>
      <c r="BLS54" s="52"/>
      <c r="BLT54" s="52"/>
      <c r="BLU54" s="52"/>
      <c r="BLV54" s="52"/>
      <c r="BLW54" s="52"/>
      <c r="BLX54" s="52"/>
      <c r="BLY54" s="52"/>
      <c r="BLZ54" s="52"/>
      <c r="BMA54" s="52"/>
      <c r="BMB54" s="52"/>
      <c r="BMC54" s="52"/>
      <c r="BMD54" s="52"/>
      <c r="BME54" s="52"/>
      <c r="BMF54" s="52"/>
      <c r="BMG54" s="52"/>
      <c r="BMH54" s="52"/>
      <c r="BMI54" s="52"/>
      <c r="BMJ54" s="52"/>
      <c r="BMK54" s="52"/>
      <c r="BML54" s="52"/>
      <c r="BMM54" s="52"/>
      <c r="BMN54" s="52"/>
      <c r="BMO54" s="52"/>
      <c r="BMP54" s="52"/>
      <c r="BMQ54" s="52"/>
      <c r="BMR54" s="52"/>
      <c r="BMS54" s="52"/>
      <c r="BMT54" s="52"/>
      <c r="BMU54" s="52"/>
      <c r="BMV54" s="52"/>
      <c r="BMW54" s="52"/>
      <c r="BMX54" s="52"/>
      <c r="BMY54" s="52"/>
      <c r="BMZ54" s="52"/>
      <c r="BNA54" s="52"/>
      <c r="BNB54" s="52"/>
      <c r="BNC54" s="52"/>
      <c r="BND54" s="52"/>
      <c r="BNE54" s="52"/>
      <c r="BNF54" s="52"/>
      <c r="BNG54" s="52"/>
      <c r="BNH54" s="52"/>
      <c r="BNI54" s="52"/>
      <c r="BNJ54" s="52"/>
      <c r="BNK54" s="52"/>
      <c r="BNL54" s="52"/>
      <c r="BNM54" s="52"/>
      <c r="BNN54" s="52"/>
      <c r="BNO54" s="52"/>
      <c r="BNP54" s="52"/>
      <c r="BNQ54" s="52"/>
      <c r="BNR54" s="52"/>
      <c r="BNS54" s="52"/>
      <c r="BNT54" s="52"/>
      <c r="BNU54" s="52"/>
      <c r="BNV54" s="52"/>
      <c r="BNW54" s="52"/>
      <c r="BNX54" s="52"/>
      <c r="BNY54" s="52"/>
      <c r="BNZ54" s="52"/>
      <c r="BOA54" s="52"/>
      <c r="BOB54" s="52"/>
      <c r="BOC54" s="52"/>
      <c r="BOD54" s="52"/>
      <c r="BOE54" s="52"/>
      <c r="BOF54" s="52"/>
      <c r="BOG54" s="52"/>
      <c r="BOH54" s="52"/>
      <c r="BOI54" s="52"/>
      <c r="BOJ54" s="52"/>
      <c r="BOK54" s="52"/>
      <c r="BOL54" s="52"/>
      <c r="BOM54" s="52"/>
      <c r="BON54" s="52"/>
      <c r="BOO54" s="52"/>
      <c r="BOP54" s="52"/>
      <c r="BOQ54" s="52"/>
      <c r="BOR54" s="52"/>
      <c r="BOS54" s="52"/>
      <c r="BOT54" s="52"/>
      <c r="BOU54" s="52"/>
      <c r="BOV54" s="52"/>
      <c r="BOW54" s="52"/>
      <c r="BOX54" s="52"/>
      <c r="BOY54" s="52"/>
      <c r="BOZ54" s="52"/>
      <c r="BPA54" s="52"/>
      <c r="BPB54" s="52"/>
      <c r="BPC54" s="52"/>
      <c r="BPD54" s="52"/>
      <c r="BPE54" s="52"/>
      <c r="BPF54" s="52"/>
      <c r="BPG54" s="52"/>
      <c r="BPH54" s="52"/>
      <c r="BPI54" s="52"/>
      <c r="BPJ54" s="52"/>
      <c r="BPK54" s="52"/>
      <c r="BPL54" s="52"/>
      <c r="BPM54" s="52"/>
      <c r="BPN54" s="52"/>
      <c r="BPO54" s="52"/>
      <c r="BPP54" s="52"/>
      <c r="BPQ54" s="52"/>
      <c r="BPR54" s="52"/>
      <c r="BPS54" s="52"/>
      <c r="BPT54" s="52"/>
      <c r="BPU54" s="52"/>
      <c r="BPV54" s="52"/>
      <c r="BPW54" s="52"/>
      <c r="BPX54" s="52"/>
      <c r="BPY54" s="52"/>
      <c r="BPZ54" s="52"/>
      <c r="BQA54" s="52"/>
      <c r="BQB54" s="52"/>
      <c r="BQC54" s="52"/>
      <c r="BQD54" s="52"/>
      <c r="BQE54" s="52"/>
      <c r="BQF54" s="52"/>
      <c r="BQG54" s="52"/>
      <c r="BQH54" s="52"/>
      <c r="BQI54" s="52"/>
      <c r="BQJ54" s="52"/>
      <c r="BQK54" s="52"/>
      <c r="BQL54" s="52"/>
      <c r="BQM54" s="52"/>
      <c r="BQN54" s="52"/>
      <c r="BQO54" s="52"/>
      <c r="BQP54" s="52"/>
      <c r="BQQ54" s="52"/>
      <c r="BQR54" s="52"/>
      <c r="BQS54" s="52"/>
      <c r="BQT54" s="52"/>
      <c r="BQU54" s="52"/>
      <c r="BQV54" s="52"/>
      <c r="BQW54" s="52"/>
      <c r="BQX54" s="52"/>
      <c r="BQY54" s="52"/>
      <c r="BQZ54" s="52"/>
      <c r="BRA54" s="52"/>
      <c r="BRB54" s="52"/>
      <c r="BRC54" s="52"/>
      <c r="BRD54" s="52"/>
      <c r="BRE54" s="52"/>
      <c r="BRF54" s="52"/>
      <c r="BRG54" s="52"/>
      <c r="BRH54" s="52"/>
      <c r="BRI54" s="52"/>
      <c r="BRJ54" s="52"/>
      <c r="BRK54" s="52"/>
      <c r="BRL54" s="52"/>
      <c r="BRM54" s="52"/>
      <c r="BRN54" s="52"/>
      <c r="BRO54" s="52"/>
      <c r="BRP54" s="52"/>
      <c r="BRQ54" s="52"/>
      <c r="BRR54" s="52"/>
      <c r="BRS54" s="52"/>
      <c r="BRT54" s="52"/>
      <c r="BRU54" s="52"/>
      <c r="BRV54" s="52"/>
      <c r="BRW54" s="52"/>
      <c r="BRX54" s="52"/>
      <c r="BRY54" s="52"/>
      <c r="BRZ54" s="52"/>
      <c r="BSA54" s="52"/>
      <c r="BSB54" s="52"/>
      <c r="BSC54" s="52"/>
      <c r="BSD54" s="52"/>
      <c r="BSE54" s="52"/>
      <c r="BSF54" s="52"/>
      <c r="BSG54" s="52"/>
      <c r="BSH54" s="52"/>
      <c r="BSI54" s="52"/>
      <c r="BSJ54" s="52"/>
      <c r="BSK54" s="52"/>
      <c r="BSL54" s="52"/>
      <c r="BSM54" s="52"/>
      <c r="BSN54" s="52"/>
      <c r="BSO54" s="52"/>
      <c r="BSP54" s="52"/>
      <c r="BSQ54" s="52"/>
      <c r="BSR54" s="52"/>
      <c r="BSS54" s="52"/>
      <c r="BST54" s="52"/>
      <c r="BSU54" s="52"/>
      <c r="BSV54" s="52"/>
      <c r="BSW54" s="52"/>
      <c r="BSX54" s="52"/>
      <c r="BSY54" s="52"/>
      <c r="BSZ54" s="52"/>
      <c r="BTA54" s="52"/>
      <c r="BTB54" s="52"/>
      <c r="BTC54" s="52"/>
      <c r="BTD54" s="52"/>
      <c r="BTE54" s="52"/>
      <c r="BTF54" s="52"/>
      <c r="BTG54" s="52"/>
      <c r="BTH54" s="52"/>
      <c r="BTI54" s="52"/>
      <c r="BTJ54" s="52"/>
      <c r="BTK54" s="52"/>
      <c r="BTL54" s="52"/>
      <c r="BTM54" s="52"/>
      <c r="BTN54" s="52"/>
      <c r="BTO54" s="52"/>
      <c r="BTP54" s="52"/>
      <c r="BTQ54" s="52"/>
      <c r="BTR54" s="52"/>
      <c r="BTS54" s="52"/>
      <c r="BTT54" s="52"/>
      <c r="BTU54" s="52"/>
      <c r="BTV54" s="52"/>
      <c r="BTW54" s="52"/>
      <c r="BTX54" s="52"/>
      <c r="BTY54" s="52"/>
      <c r="BTZ54" s="52"/>
      <c r="BUA54" s="52"/>
      <c r="BUB54" s="52"/>
      <c r="BUC54" s="52"/>
      <c r="BUD54" s="52"/>
      <c r="BUE54" s="52"/>
      <c r="BUF54" s="52"/>
      <c r="BUG54" s="52"/>
      <c r="BUH54" s="52"/>
      <c r="BUI54" s="52"/>
      <c r="BUJ54" s="52"/>
      <c r="BUK54" s="52"/>
      <c r="BUL54" s="52"/>
      <c r="BUM54" s="52"/>
      <c r="BUN54" s="52"/>
      <c r="BUO54" s="52"/>
      <c r="BUP54" s="52"/>
      <c r="BUQ54" s="52"/>
      <c r="BUR54" s="52"/>
      <c r="BUS54" s="52"/>
      <c r="BUT54" s="52"/>
      <c r="BUU54" s="52"/>
      <c r="BUV54" s="52"/>
      <c r="BUW54" s="52"/>
      <c r="BUX54" s="52"/>
      <c r="BUY54" s="52"/>
      <c r="BUZ54" s="52"/>
      <c r="BVA54" s="52"/>
      <c r="BVB54" s="52"/>
      <c r="BVC54" s="52"/>
      <c r="BVD54" s="52"/>
      <c r="BVE54" s="52"/>
      <c r="BVF54" s="52"/>
      <c r="BVG54" s="52"/>
      <c r="BVH54" s="52"/>
      <c r="BVI54" s="52"/>
      <c r="BVJ54" s="52"/>
      <c r="BVK54" s="52"/>
      <c r="BVL54" s="52"/>
      <c r="BVM54" s="52"/>
      <c r="BVN54" s="52"/>
      <c r="BVO54" s="52"/>
      <c r="BVP54" s="52"/>
      <c r="BVQ54" s="52"/>
      <c r="BVR54" s="52"/>
      <c r="BVS54" s="52"/>
      <c r="BVT54" s="52"/>
      <c r="BVU54" s="52"/>
      <c r="BVV54" s="52"/>
      <c r="BVW54" s="52"/>
      <c r="BVX54" s="52"/>
      <c r="BVY54" s="52"/>
      <c r="BVZ54" s="52"/>
      <c r="BWA54" s="52"/>
      <c r="BWB54" s="52"/>
      <c r="BWC54" s="52"/>
      <c r="BWD54" s="52"/>
      <c r="BWE54" s="52"/>
      <c r="BWF54" s="52"/>
      <c r="BWG54" s="52"/>
      <c r="BWH54" s="52"/>
      <c r="BWI54" s="52"/>
      <c r="BWJ54" s="52"/>
      <c r="BWK54" s="52"/>
      <c r="BWL54" s="52"/>
      <c r="BWM54" s="52"/>
      <c r="BWN54" s="52"/>
      <c r="BWO54" s="52"/>
      <c r="BWP54" s="52"/>
      <c r="BWQ54" s="52"/>
      <c r="BWR54" s="52"/>
      <c r="BWS54" s="52"/>
      <c r="BWT54" s="52"/>
      <c r="BWU54" s="52"/>
      <c r="BWV54" s="52"/>
      <c r="BWW54" s="52"/>
      <c r="BWX54" s="52"/>
      <c r="BWY54" s="52"/>
      <c r="BWZ54" s="52"/>
      <c r="BXA54" s="52"/>
      <c r="BXB54" s="52"/>
      <c r="BXC54" s="52"/>
      <c r="BXD54" s="52"/>
      <c r="BXE54" s="52"/>
      <c r="BXF54" s="52"/>
      <c r="BXG54" s="52"/>
      <c r="BXH54" s="52"/>
      <c r="BXI54" s="52"/>
      <c r="BXJ54" s="52"/>
      <c r="BXK54" s="52"/>
      <c r="BXL54" s="52"/>
      <c r="BXM54" s="52"/>
      <c r="BXN54" s="52"/>
      <c r="BXO54" s="52"/>
      <c r="BXP54" s="52"/>
      <c r="BXQ54" s="52"/>
      <c r="BXR54" s="52"/>
      <c r="BXS54" s="52"/>
      <c r="BXT54" s="52"/>
      <c r="BXU54" s="52"/>
      <c r="BXV54" s="52"/>
      <c r="BXW54" s="52"/>
      <c r="BXX54" s="52"/>
      <c r="BXY54" s="52"/>
      <c r="BXZ54" s="52"/>
      <c r="BYA54" s="52"/>
      <c r="BYB54" s="52"/>
      <c r="BYC54" s="52"/>
      <c r="BYD54" s="52"/>
      <c r="BYE54" s="52"/>
      <c r="BYF54" s="52"/>
      <c r="BYG54" s="52"/>
      <c r="BYH54" s="52"/>
      <c r="BYI54" s="52"/>
      <c r="BYJ54" s="52"/>
      <c r="BYK54" s="52"/>
      <c r="BYL54" s="52"/>
      <c r="BYM54" s="52"/>
      <c r="BYN54" s="52"/>
      <c r="BYO54" s="52"/>
      <c r="BYP54" s="52"/>
      <c r="BYQ54" s="52"/>
      <c r="BYR54" s="52"/>
      <c r="BYS54" s="52"/>
      <c r="BYT54" s="52"/>
      <c r="BYU54" s="52"/>
      <c r="BYV54" s="52"/>
      <c r="BYW54" s="52"/>
      <c r="BYX54" s="52"/>
      <c r="BYY54" s="52"/>
      <c r="BYZ54" s="52"/>
      <c r="BZA54" s="52"/>
      <c r="BZB54" s="52"/>
      <c r="BZC54" s="52"/>
      <c r="BZD54" s="52"/>
      <c r="BZE54" s="52"/>
      <c r="BZF54" s="52"/>
      <c r="BZG54" s="52"/>
      <c r="BZH54" s="52"/>
      <c r="BZI54" s="52"/>
      <c r="BZJ54" s="52"/>
      <c r="BZK54" s="52"/>
      <c r="BZL54" s="52"/>
      <c r="BZM54" s="52"/>
      <c r="BZN54" s="52"/>
      <c r="BZO54" s="52"/>
      <c r="BZP54" s="52"/>
      <c r="BZQ54" s="52"/>
      <c r="BZR54" s="52"/>
      <c r="BZS54" s="52"/>
      <c r="BZT54" s="52"/>
      <c r="BZU54" s="52"/>
      <c r="BZV54" s="52"/>
      <c r="BZW54" s="52"/>
      <c r="BZX54" s="52"/>
      <c r="BZY54" s="52"/>
      <c r="BZZ54" s="52"/>
      <c r="CAA54" s="52"/>
      <c r="CAB54" s="52"/>
      <c r="CAC54" s="52"/>
      <c r="CAD54" s="52"/>
      <c r="CAE54" s="52"/>
      <c r="CAF54" s="52"/>
      <c r="CAG54" s="52"/>
      <c r="CAH54" s="52"/>
      <c r="CAI54" s="52"/>
      <c r="CAJ54" s="52"/>
      <c r="CAK54" s="52"/>
      <c r="CAL54" s="52"/>
      <c r="CAM54" s="52"/>
      <c r="CAN54" s="52"/>
      <c r="CAO54" s="52"/>
      <c r="CAP54" s="52"/>
      <c r="CAQ54" s="52"/>
      <c r="CAR54" s="52"/>
      <c r="CAS54" s="52"/>
      <c r="CAT54" s="52"/>
      <c r="CAU54" s="52"/>
      <c r="CAV54" s="52"/>
      <c r="CAW54" s="52"/>
      <c r="CAX54" s="52"/>
      <c r="CAY54" s="52"/>
      <c r="CAZ54" s="52"/>
      <c r="CBA54" s="52"/>
      <c r="CBB54" s="52"/>
      <c r="CBC54" s="52"/>
      <c r="CBD54" s="52"/>
      <c r="CBE54" s="52"/>
      <c r="CBF54" s="52"/>
      <c r="CBG54" s="52"/>
      <c r="CBH54" s="52"/>
      <c r="CBI54" s="52"/>
      <c r="CBJ54" s="52"/>
      <c r="CBK54" s="52"/>
      <c r="CBL54" s="52"/>
      <c r="CBM54" s="52"/>
      <c r="CBN54" s="52"/>
      <c r="CBO54" s="52"/>
      <c r="CBP54" s="52"/>
      <c r="CBQ54" s="52"/>
      <c r="CBR54" s="52"/>
      <c r="CBS54" s="52"/>
      <c r="CBT54" s="52"/>
      <c r="CBU54" s="52"/>
      <c r="CBV54" s="52"/>
      <c r="CBW54" s="52"/>
      <c r="CBX54" s="52"/>
      <c r="CBY54" s="52"/>
      <c r="CBZ54" s="52"/>
      <c r="CCA54" s="52"/>
      <c r="CCB54" s="52"/>
      <c r="CCC54" s="52"/>
      <c r="CCD54" s="52"/>
      <c r="CCE54" s="52"/>
      <c r="CCF54" s="52"/>
      <c r="CCG54" s="52"/>
      <c r="CCH54" s="52"/>
      <c r="CCI54" s="52"/>
      <c r="CCJ54" s="52"/>
      <c r="CCK54" s="52"/>
      <c r="CCL54" s="52"/>
      <c r="CCM54" s="52"/>
      <c r="CCN54" s="52"/>
      <c r="CCO54" s="52"/>
      <c r="CCP54" s="52"/>
      <c r="CCQ54" s="52"/>
      <c r="CCR54" s="52"/>
      <c r="CCS54" s="52"/>
      <c r="CCT54" s="52"/>
      <c r="CCU54" s="52"/>
      <c r="CCV54" s="52"/>
      <c r="CCW54" s="52"/>
      <c r="CCX54" s="52"/>
      <c r="CCY54" s="52"/>
      <c r="CCZ54" s="52"/>
      <c r="CDA54" s="52"/>
      <c r="CDB54" s="52"/>
      <c r="CDC54" s="52"/>
      <c r="CDD54" s="52"/>
      <c r="CDE54" s="52"/>
      <c r="CDF54" s="52"/>
      <c r="CDG54" s="52"/>
      <c r="CDH54" s="52"/>
      <c r="CDI54" s="52"/>
      <c r="CDJ54" s="52"/>
      <c r="CDK54" s="52"/>
      <c r="CDL54" s="52"/>
      <c r="CDM54" s="52"/>
      <c r="CDN54" s="52"/>
      <c r="CDO54" s="52"/>
      <c r="CDP54" s="52"/>
      <c r="CDQ54" s="52"/>
      <c r="CDR54" s="52"/>
      <c r="CDS54" s="52"/>
      <c r="CDT54" s="52"/>
      <c r="CDU54" s="52"/>
      <c r="CDV54" s="52"/>
      <c r="CDW54" s="52"/>
      <c r="CDX54" s="52"/>
      <c r="CDY54" s="52"/>
      <c r="CDZ54" s="52"/>
      <c r="CEA54" s="52"/>
      <c r="CEB54" s="52"/>
      <c r="CEC54" s="52"/>
      <c r="CED54" s="52"/>
      <c r="CEE54" s="52"/>
      <c r="CEF54" s="52"/>
      <c r="CEG54" s="52"/>
      <c r="CEH54" s="52"/>
      <c r="CEI54" s="52"/>
      <c r="CEJ54" s="52"/>
      <c r="CEK54" s="52"/>
      <c r="CEL54" s="52"/>
      <c r="CEM54" s="52"/>
      <c r="CEN54" s="52"/>
      <c r="CEO54" s="52"/>
      <c r="CEP54" s="52"/>
      <c r="CEQ54" s="52"/>
      <c r="CER54" s="52"/>
      <c r="CES54" s="52"/>
      <c r="CET54" s="52"/>
      <c r="CEU54" s="52"/>
      <c r="CEV54" s="52"/>
      <c r="CEW54" s="52"/>
      <c r="CEX54" s="52"/>
      <c r="CEY54" s="52"/>
      <c r="CEZ54" s="52"/>
      <c r="CFA54" s="52"/>
      <c r="CFB54" s="52"/>
      <c r="CFC54" s="52"/>
      <c r="CFD54" s="52"/>
      <c r="CFE54" s="52"/>
      <c r="CFF54" s="52"/>
      <c r="CFG54" s="52"/>
      <c r="CFH54" s="52"/>
      <c r="CFI54" s="52"/>
      <c r="CFJ54" s="52"/>
      <c r="CFK54" s="52"/>
      <c r="CFL54" s="52"/>
      <c r="CFM54" s="52"/>
      <c r="CFN54" s="52"/>
      <c r="CFO54" s="52"/>
      <c r="CFP54" s="52"/>
      <c r="CFQ54" s="52"/>
      <c r="CFR54" s="52"/>
      <c r="CFS54" s="52"/>
      <c r="CFT54" s="52"/>
      <c r="CFU54" s="52"/>
      <c r="CFV54" s="52"/>
      <c r="CFW54" s="52"/>
      <c r="CFX54" s="52"/>
      <c r="CFY54" s="52"/>
      <c r="CFZ54" s="52"/>
      <c r="CGA54" s="52"/>
      <c r="CGB54" s="52"/>
      <c r="CGC54" s="52"/>
      <c r="CGD54" s="52"/>
      <c r="CGE54" s="52"/>
      <c r="CGF54" s="52"/>
      <c r="CGG54" s="52"/>
      <c r="CGH54" s="52"/>
      <c r="CGI54" s="52"/>
      <c r="CGJ54" s="52"/>
      <c r="CGK54" s="52"/>
      <c r="CGL54" s="52"/>
      <c r="CGM54" s="52"/>
      <c r="CGN54" s="52"/>
      <c r="CGO54" s="52"/>
      <c r="CGP54" s="52"/>
      <c r="CGQ54" s="52"/>
      <c r="CGR54" s="52"/>
      <c r="CGS54" s="52"/>
      <c r="CGT54" s="52"/>
      <c r="CGU54" s="52"/>
      <c r="CGV54" s="52"/>
      <c r="CGW54" s="52"/>
      <c r="CGX54" s="52"/>
      <c r="CGY54" s="52"/>
      <c r="CGZ54" s="52"/>
      <c r="CHA54" s="52"/>
      <c r="CHB54" s="52"/>
      <c r="CHC54" s="52"/>
      <c r="CHD54" s="52"/>
      <c r="CHE54" s="52"/>
    </row>
    <row r="55" spans="1:2241" s="50" customFormat="1" x14ac:dyDescent="0.25">
      <c r="A55" s="42"/>
      <c r="B55" s="103"/>
      <c r="C55" s="103"/>
      <c r="D55" s="103"/>
      <c r="E55" s="103"/>
      <c r="F55" s="42"/>
      <c r="G55" s="116"/>
      <c r="H55" s="42"/>
      <c r="I55" s="166"/>
      <c r="J55" s="166"/>
      <c r="K55" s="43"/>
      <c r="L55" s="166"/>
      <c r="M55" s="42"/>
      <c r="N55" s="108"/>
      <c r="O55" s="102"/>
      <c r="P55" s="42"/>
      <c r="Q55" s="42"/>
      <c r="R55" s="42"/>
      <c r="S55" s="42"/>
      <c r="T55" s="42"/>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8"/>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52"/>
      <c r="EP55" s="52"/>
      <c r="EQ55" s="52"/>
      <c r="ER55" s="52"/>
      <c r="ES55" s="52"/>
      <c r="ET55" s="52"/>
      <c r="EU55" s="52"/>
      <c r="EV55" s="52"/>
      <c r="EW55" s="52"/>
      <c r="EX55" s="52"/>
      <c r="EY55" s="52"/>
      <c r="EZ55" s="52"/>
      <c r="FA55" s="52"/>
      <c r="FB55" s="52"/>
      <c r="FC55" s="52"/>
      <c r="FD55" s="52"/>
      <c r="FE55" s="52"/>
      <c r="FF55" s="52"/>
      <c r="FG55" s="52"/>
      <c r="FH55" s="52"/>
      <c r="FI55" s="52"/>
      <c r="FJ55" s="52"/>
      <c r="FK55" s="52"/>
      <c r="FL55" s="52"/>
      <c r="FM55" s="52"/>
      <c r="FN55" s="52"/>
      <c r="FO55" s="52"/>
      <c r="FP55" s="52"/>
      <c r="FQ55" s="52"/>
      <c r="FR55" s="52"/>
      <c r="FS55" s="52"/>
      <c r="FT55" s="52"/>
      <c r="FU55" s="52"/>
      <c r="FV55" s="52"/>
      <c r="FW55" s="52"/>
      <c r="FX55" s="52"/>
      <c r="FY55" s="52"/>
      <c r="FZ55" s="52"/>
      <c r="GA55" s="52"/>
      <c r="GB55" s="52"/>
      <c r="GC55" s="52"/>
      <c r="GD55" s="52"/>
      <c r="GE55" s="52"/>
      <c r="GF55" s="52"/>
      <c r="GG55" s="52"/>
      <c r="GH55" s="52"/>
      <c r="GI55" s="52"/>
      <c r="GJ55" s="52"/>
      <c r="GK55" s="52"/>
      <c r="GL55" s="52"/>
      <c r="GM55" s="52"/>
      <c r="GN55" s="52"/>
      <c r="GO55" s="52"/>
      <c r="GP55" s="52"/>
      <c r="GQ55" s="52"/>
      <c r="GR55" s="52"/>
      <c r="GS55" s="52"/>
      <c r="GT55" s="52"/>
      <c r="GU55" s="52"/>
      <c r="GV55" s="52"/>
      <c r="GW55" s="52"/>
      <c r="GX55" s="52"/>
      <c r="GY55" s="52"/>
      <c r="GZ55" s="52"/>
      <c r="HA55" s="52"/>
      <c r="HB55" s="52"/>
      <c r="HC55" s="52"/>
      <c r="HD55" s="52"/>
      <c r="HE55" s="52"/>
      <c r="HF55" s="52"/>
      <c r="HG55" s="52"/>
      <c r="HH55" s="52"/>
      <c r="HI55" s="52"/>
      <c r="HJ55" s="52"/>
      <c r="HK55" s="52"/>
      <c r="HL55" s="52"/>
      <c r="HM55" s="52"/>
      <c r="HN55" s="52"/>
      <c r="HO55" s="52"/>
      <c r="HP55" s="52"/>
      <c r="HQ55" s="52"/>
      <c r="HR55" s="52"/>
      <c r="HS55" s="52"/>
      <c r="HT55" s="52"/>
      <c r="HU55" s="52"/>
      <c r="HV55" s="52"/>
      <c r="HW55" s="52"/>
      <c r="HX55" s="52"/>
      <c r="HY55" s="52"/>
      <c r="HZ55" s="52"/>
      <c r="IA55" s="52"/>
      <c r="IB55" s="52"/>
      <c r="IC55" s="52"/>
      <c r="ID55" s="52"/>
      <c r="IE55" s="52"/>
      <c r="IF55" s="52"/>
      <c r="IG55" s="52"/>
      <c r="IH55" s="52"/>
      <c r="II55" s="52"/>
      <c r="IJ55" s="52"/>
      <c r="IK55" s="52"/>
      <c r="IL55" s="52"/>
      <c r="IM55" s="52"/>
      <c r="IN55" s="52"/>
      <c r="IO55" s="52"/>
      <c r="IP55" s="52"/>
      <c r="IQ55" s="52"/>
      <c r="IR55" s="52"/>
      <c r="IS55" s="52"/>
      <c r="IT55" s="52"/>
      <c r="IU55" s="52"/>
      <c r="IV55" s="52"/>
      <c r="IW55" s="52"/>
      <c r="IX55" s="52"/>
      <c r="IY55" s="52"/>
      <c r="IZ55" s="52"/>
      <c r="JA55" s="52"/>
      <c r="JB55" s="52"/>
      <c r="JC55" s="52"/>
      <c r="JD55" s="52"/>
      <c r="JE55" s="52"/>
      <c r="JF55" s="52"/>
      <c r="JG55" s="52"/>
      <c r="JH55" s="52"/>
      <c r="JI55" s="52"/>
      <c r="JJ55" s="52"/>
      <c r="JK55" s="52"/>
      <c r="JL55" s="52"/>
      <c r="JM55" s="52"/>
      <c r="JN55" s="52"/>
      <c r="JO55" s="52"/>
      <c r="JP55" s="52"/>
      <c r="JQ55" s="52"/>
      <c r="JR55" s="52"/>
      <c r="JS55" s="52"/>
      <c r="JT55" s="52"/>
      <c r="JU55" s="52"/>
      <c r="JV55" s="52"/>
      <c r="JW55" s="52"/>
      <c r="JX55" s="52"/>
      <c r="JY55" s="52"/>
      <c r="JZ55" s="52"/>
      <c r="KA55" s="52"/>
      <c r="KB55" s="52"/>
      <c r="KC55" s="52"/>
      <c r="KD55" s="52"/>
      <c r="KE55" s="52"/>
      <c r="KF55" s="52"/>
      <c r="KG55" s="52"/>
      <c r="KH55" s="52"/>
      <c r="KI55" s="52"/>
      <c r="KJ55" s="52"/>
      <c r="KK55" s="52"/>
      <c r="KL55" s="52"/>
      <c r="KM55" s="52"/>
      <c r="KN55" s="52"/>
      <c r="KO55" s="52"/>
      <c r="KP55" s="52"/>
      <c r="KQ55" s="52"/>
      <c r="KR55" s="52"/>
      <c r="KS55" s="52"/>
      <c r="KT55" s="52"/>
      <c r="KU55" s="52"/>
      <c r="KV55" s="52"/>
      <c r="KW55" s="52"/>
      <c r="KX55" s="52"/>
      <c r="KY55" s="52"/>
      <c r="KZ55" s="52"/>
      <c r="LA55" s="52"/>
      <c r="LB55" s="52"/>
      <c r="LC55" s="52"/>
      <c r="LD55" s="52"/>
      <c r="LE55" s="52"/>
      <c r="LF55" s="52"/>
      <c r="LG55" s="52"/>
      <c r="LH55" s="52"/>
      <c r="LI55" s="52"/>
      <c r="LJ55" s="52"/>
      <c r="LK55" s="52"/>
      <c r="LL55" s="52"/>
      <c r="LM55" s="52"/>
      <c r="LN55" s="52"/>
      <c r="LO55" s="52"/>
      <c r="LP55" s="52"/>
      <c r="LQ55" s="52"/>
      <c r="LR55" s="52"/>
      <c r="LS55" s="52"/>
      <c r="LT55" s="52"/>
      <c r="LU55" s="52"/>
      <c r="LV55" s="52"/>
      <c r="LW55" s="52"/>
      <c r="LX55" s="52"/>
      <c r="LY55" s="52"/>
      <c r="LZ55" s="52"/>
      <c r="MA55" s="52"/>
      <c r="MB55" s="52"/>
      <c r="MC55" s="52"/>
      <c r="MD55" s="52"/>
      <c r="ME55" s="52"/>
      <c r="MF55" s="52"/>
      <c r="MG55" s="52"/>
      <c r="MH55" s="52"/>
      <c r="MI55" s="52"/>
      <c r="MJ55" s="52"/>
      <c r="MK55" s="52"/>
      <c r="ML55" s="52"/>
      <c r="MM55" s="52"/>
      <c r="MN55" s="52"/>
      <c r="MO55" s="52"/>
      <c r="MP55" s="52"/>
      <c r="MQ55" s="52"/>
      <c r="MR55" s="52"/>
      <c r="MS55" s="52"/>
      <c r="MT55" s="52"/>
      <c r="MU55" s="52"/>
      <c r="MV55" s="52"/>
      <c r="MW55" s="52"/>
      <c r="MX55" s="52"/>
      <c r="MY55" s="52"/>
      <c r="MZ55" s="52"/>
      <c r="NA55" s="52"/>
      <c r="NB55" s="52"/>
      <c r="NC55" s="52"/>
      <c r="ND55" s="52"/>
      <c r="NE55" s="52"/>
      <c r="NF55" s="52"/>
      <c r="NG55" s="52"/>
      <c r="NH55" s="52"/>
      <c r="NI55" s="52"/>
      <c r="NJ55" s="52"/>
      <c r="NK55" s="52"/>
      <c r="NL55" s="52"/>
      <c r="NM55" s="52"/>
      <c r="NN55" s="52"/>
      <c r="NO55" s="52"/>
      <c r="NP55" s="52"/>
      <c r="NQ55" s="52"/>
      <c r="NR55" s="52"/>
      <c r="NS55" s="52"/>
      <c r="NT55" s="52"/>
      <c r="NU55" s="52"/>
      <c r="NV55" s="52"/>
      <c r="NW55" s="52"/>
      <c r="NX55" s="52"/>
      <c r="NY55" s="52"/>
      <c r="NZ55" s="52"/>
      <c r="OA55" s="52"/>
      <c r="OB55" s="52"/>
      <c r="OC55" s="52"/>
      <c r="OD55" s="52"/>
      <c r="OE55" s="52"/>
      <c r="OF55" s="52"/>
      <c r="OG55" s="52"/>
      <c r="OH55" s="52"/>
      <c r="OI55" s="52"/>
      <c r="OJ55" s="52"/>
      <c r="OK55" s="52"/>
      <c r="OL55" s="52"/>
      <c r="OM55" s="52"/>
      <c r="ON55" s="52"/>
      <c r="OO55" s="52"/>
      <c r="OP55" s="52"/>
      <c r="OQ55" s="52"/>
      <c r="OR55" s="52"/>
      <c r="OS55" s="52"/>
      <c r="OT55" s="52"/>
      <c r="OU55" s="52"/>
      <c r="OV55" s="52"/>
      <c r="OW55" s="52"/>
      <c r="OX55" s="52"/>
      <c r="OY55" s="52"/>
      <c r="OZ55" s="52"/>
      <c r="PA55" s="52"/>
      <c r="PB55" s="52"/>
      <c r="PC55" s="52"/>
      <c r="PD55" s="52"/>
      <c r="PE55" s="52"/>
      <c r="PF55" s="52"/>
      <c r="PG55" s="52"/>
      <c r="PH55" s="52"/>
      <c r="PI55" s="52"/>
      <c r="PJ55" s="52"/>
      <c r="PK55" s="52"/>
      <c r="PL55" s="52"/>
      <c r="PM55" s="52"/>
      <c r="PN55" s="52"/>
      <c r="PO55" s="52"/>
      <c r="PP55" s="52"/>
      <c r="PQ55" s="52"/>
      <c r="PR55" s="52"/>
      <c r="PS55" s="52"/>
      <c r="PT55" s="52"/>
      <c r="PU55" s="52"/>
      <c r="PV55" s="52"/>
      <c r="PW55" s="52"/>
      <c r="PX55" s="52"/>
      <c r="PY55" s="52"/>
      <c r="PZ55" s="52"/>
      <c r="QA55" s="52"/>
      <c r="QB55" s="52"/>
      <c r="QC55" s="52"/>
      <c r="QD55" s="52"/>
      <c r="QE55" s="52"/>
      <c r="QF55" s="52"/>
      <c r="QG55" s="52"/>
      <c r="QH55" s="52"/>
      <c r="QI55" s="52"/>
      <c r="QJ55" s="52"/>
      <c r="QK55" s="52"/>
      <c r="QL55" s="52"/>
      <c r="QM55" s="52"/>
      <c r="QN55" s="52"/>
      <c r="QO55" s="52"/>
      <c r="QP55" s="52"/>
      <c r="QQ55" s="52"/>
      <c r="QR55" s="52"/>
      <c r="QS55" s="52"/>
      <c r="QT55" s="52"/>
      <c r="QU55" s="52"/>
      <c r="QV55" s="52"/>
      <c r="QW55" s="52"/>
      <c r="QX55" s="52"/>
      <c r="QY55" s="52"/>
      <c r="QZ55" s="52"/>
      <c r="RA55" s="52"/>
      <c r="RB55" s="52"/>
      <c r="RC55" s="52"/>
      <c r="RD55" s="52"/>
      <c r="RE55" s="52"/>
      <c r="RF55" s="52"/>
      <c r="RG55" s="52"/>
      <c r="RH55" s="52"/>
      <c r="RI55" s="52"/>
      <c r="RJ55" s="52"/>
      <c r="RK55" s="52"/>
      <c r="RL55" s="52"/>
      <c r="RM55" s="52"/>
      <c r="RN55" s="52"/>
      <c r="RO55" s="52"/>
      <c r="RP55" s="52"/>
      <c r="RQ55" s="52"/>
      <c r="RR55" s="52"/>
      <c r="RS55" s="52"/>
      <c r="RT55" s="52"/>
      <c r="RU55" s="52"/>
      <c r="RV55" s="52"/>
      <c r="RW55" s="52"/>
      <c r="RX55" s="52"/>
      <c r="RY55" s="52"/>
      <c r="RZ55" s="52"/>
      <c r="SA55" s="52"/>
      <c r="SB55" s="52"/>
      <c r="SC55" s="52"/>
      <c r="SD55" s="52"/>
      <c r="SE55" s="52"/>
      <c r="SF55" s="52"/>
      <c r="SG55" s="52"/>
      <c r="SH55" s="52"/>
      <c r="SI55" s="52"/>
      <c r="SJ55" s="52"/>
      <c r="SK55" s="52"/>
      <c r="SL55" s="52"/>
      <c r="SM55" s="52"/>
      <c r="SN55" s="52"/>
      <c r="SO55" s="52"/>
      <c r="SP55" s="52"/>
      <c r="SQ55" s="52"/>
      <c r="SR55" s="52"/>
      <c r="SS55" s="52"/>
      <c r="ST55" s="52"/>
      <c r="SU55" s="52"/>
      <c r="SV55" s="52"/>
      <c r="SW55" s="52"/>
      <c r="SX55" s="52"/>
      <c r="SY55" s="52"/>
      <c r="SZ55" s="52"/>
      <c r="TA55" s="52"/>
      <c r="TB55" s="52"/>
      <c r="TC55" s="52"/>
      <c r="TD55" s="52"/>
      <c r="TE55" s="52"/>
      <c r="TF55" s="52"/>
      <c r="TG55" s="52"/>
      <c r="TH55" s="52"/>
      <c r="TI55" s="52"/>
      <c r="TJ55" s="52"/>
      <c r="TK55" s="52"/>
      <c r="TL55" s="52"/>
      <c r="TM55" s="52"/>
      <c r="TN55" s="52"/>
      <c r="TO55" s="52"/>
      <c r="TP55" s="52"/>
      <c r="TQ55" s="52"/>
      <c r="TR55" s="52"/>
      <c r="TS55" s="52"/>
      <c r="TT55" s="52"/>
      <c r="TU55" s="52"/>
      <c r="TV55" s="52"/>
      <c r="TW55" s="52"/>
      <c r="TX55" s="52"/>
      <c r="TY55" s="52"/>
      <c r="TZ55" s="52"/>
      <c r="UA55" s="52"/>
      <c r="UB55" s="52"/>
      <c r="UC55" s="52"/>
      <c r="UD55" s="52"/>
      <c r="UE55" s="52"/>
      <c r="UF55" s="52"/>
      <c r="UG55" s="52"/>
      <c r="UH55" s="52"/>
      <c r="UI55" s="52"/>
      <c r="UJ55" s="52"/>
      <c r="UK55" s="52"/>
      <c r="UL55" s="52"/>
      <c r="UM55" s="52"/>
      <c r="UN55" s="52"/>
      <c r="UO55" s="52"/>
      <c r="UP55" s="52"/>
      <c r="UQ55" s="52"/>
      <c r="UR55" s="52"/>
      <c r="US55" s="52"/>
      <c r="UT55" s="52"/>
      <c r="UU55" s="52"/>
      <c r="UV55" s="52"/>
      <c r="UW55" s="52"/>
      <c r="UX55" s="52"/>
      <c r="UY55" s="52"/>
      <c r="UZ55" s="52"/>
      <c r="VA55" s="52"/>
      <c r="VB55" s="52"/>
      <c r="VC55" s="52"/>
      <c r="VD55" s="52"/>
      <c r="VE55" s="52"/>
      <c r="VF55" s="52"/>
      <c r="VG55" s="52"/>
      <c r="VH55" s="52"/>
      <c r="VI55" s="52"/>
      <c r="VJ55" s="52"/>
      <c r="VK55" s="52"/>
      <c r="VL55" s="52"/>
      <c r="VM55" s="52"/>
      <c r="VN55" s="52"/>
      <c r="VO55" s="52"/>
      <c r="VP55" s="52"/>
      <c r="VQ55" s="52"/>
      <c r="VR55" s="52"/>
      <c r="VS55" s="52"/>
      <c r="VT55" s="52"/>
      <c r="VU55" s="52"/>
      <c r="VV55" s="52"/>
      <c r="VW55" s="52"/>
      <c r="VX55" s="52"/>
      <c r="VY55" s="52"/>
      <c r="VZ55" s="52"/>
      <c r="WA55" s="52"/>
      <c r="WB55" s="52"/>
      <c r="WC55" s="52"/>
      <c r="WD55" s="52"/>
      <c r="WE55" s="52"/>
      <c r="WF55" s="52"/>
      <c r="WG55" s="52"/>
      <c r="WH55" s="52"/>
      <c r="WI55" s="52"/>
      <c r="WJ55" s="52"/>
      <c r="WK55" s="52"/>
      <c r="WL55" s="52"/>
      <c r="WM55" s="52"/>
      <c r="WN55" s="52"/>
      <c r="WO55" s="52"/>
      <c r="WP55" s="52"/>
      <c r="WQ55" s="52"/>
      <c r="WR55" s="52"/>
      <c r="WS55" s="52"/>
      <c r="WT55" s="52"/>
      <c r="WU55" s="52"/>
      <c r="WV55" s="52"/>
      <c r="WW55" s="52"/>
      <c r="WX55" s="52"/>
      <c r="WY55" s="52"/>
      <c r="WZ55" s="52"/>
      <c r="XA55" s="52"/>
      <c r="XB55" s="52"/>
      <c r="XC55" s="52"/>
      <c r="XD55" s="52"/>
      <c r="XE55" s="52"/>
      <c r="XF55" s="52"/>
      <c r="XG55" s="52"/>
      <c r="XH55" s="52"/>
      <c r="XI55" s="52"/>
      <c r="XJ55" s="52"/>
      <c r="XK55" s="52"/>
      <c r="XL55" s="52"/>
      <c r="XM55" s="52"/>
      <c r="XN55" s="52"/>
      <c r="XO55" s="52"/>
      <c r="XP55" s="52"/>
      <c r="XQ55" s="52"/>
      <c r="XR55" s="52"/>
      <c r="XS55" s="52"/>
      <c r="XT55" s="52"/>
      <c r="XU55" s="52"/>
      <c r="XV55" s="52"/>
      <c r="XW55" s="52"/>
      <c r="XX55" s="52"/>
      <c r="XY55" s="52"/>
      <c r="XZ55" s="52"/>
      <c r="YA55" s="52"/>
      <c r="YB55" s="52"/>
      <c r="YC55" s="52"/>
      <c r="YD55" s="52"/>
      <c r="YE55" s="52"/>
      <c r="YF55" s="52"/>
      <c r="YG55" s="52"/>
      <c r="YH55" s="52"/>
      <c r="YI55" s="52"/>
      <c r="YJ55" s="52"/>
      <c r="YK55" s="52"/>
      <c r="YL55" s="52"/>
      <c r="YM55" s="52"/>
      <c r="YN55" s="52"/>
      <c r="YO55" s="52"/>
      <c r="YP55" s="52"/>
      <c r="YQ55" s="52"/>
      <c r="YR55" s="52"/>
      <c r="YS55" s="52"/>
      <c r="YT55" s="52"/>
      <c r="YU55" s="52"/>
      <c r="YV55" s="52"/>
      <c r="YW55" s="52"/>
      <c r="YX55" s="52"/>
      <c r="YY55" s="52"/>
      <c r="YZ55" s="52"/>
      <c r="ZA55" s="52"/>
      <c r="ZB55" s="52"/>
      <c r="ZC55" s="52"/>
      <c r="ZD55" s="52"/>
      <c r="ZE55" s="52"/>
      <c r="ZF55" s="52"/>
      <c r="ZG55" s="52"/>
      <c r="ZH55" s="52"/>
      <c r="ZI55" s="52"/>
      <c r="ZJ55" s="52"/>
      <c r="ZK55" s="52"/>
      <c r="ZL55" s="52"/>
      <c r="ZM55" s="52"/>
      <c r="ZN55" s="52"/>
      <c r="ZO55" s="52"/>
      <c r="ZP55" s="52"/>
      <c r="ZQ55" s="52"/>
      <c r="ZR55" s="52"/>
      <c r="ZS55" s="52"/>
      <c r="ZT55" s="52"/>
      <c r="ZU55" s="52"/>
      <c r="ZV55" s="52"/>
      <c r="ZW55" s="52"/>
      <c r="ZX55" s="52"/>
      <c r="ZY55" s="52"/>
      <c r="ZZ55" s="52"/>
      <c r="AAA55" s="52"/>
      <c r="AAB55" s="52"/>
      <c r="AAC55" s="52"/>
      <c r="AAD55" s="52"/>
      <c r="AAE55" s="52"/>
      <c r="AAF55" s="52"/>
      <c r="AAG55" s="52"/>
      <c r="AAH55" s="52"/>
      <c r="AAI55" s="52"/>
      <c r="AAJ55" s="52"/>
      <c r="AAK55" s="52"/>
      <c r="AAL55" s="52"/>
      <c r="AAM55" s="52"/>
      <c r="AAN55" s="52"/>
      <c r="AAO55" s="52"/>
      <c r="AAP55" s="52"/>
      <c r="AAQ55" s="52"/>
      <c r="AAR55" s="52"/>
      <c r="AAS55" s="52"/>
      <c r="AAT55" s="52"/>
      <c r="AAU55" s="52"/>
      <c r="AAV55" s="52"/>
      <c r="AAW55" s="52"/>
      <c r="AAX55" s="52"/>
      <c r="AAY55" s="52"/>
      <c r="AAZ55" s="52"/>
      <c r="ABA55" s="52"/>
      <c r="ABB55" s="52"/>
      <c r="ABC55" s="52"/>
      <c r="ABD55" s="52"/>
      <c r="ABE55" s="52"/>
      <c r="ABF55" s="52"/>
      <c r="ABG55" s="52"/>
      <c r="ABH55" s="52"/>
      <c r="ABI55" s="52"/>
      <c r="ABJ55" s="52"/>
      <c r="ABK55" s="52"/>
      <c r="ABL55" s="52"/>
      <c r="ABM55" s="52"/>
      <c r="ABN55" s="52"/>
      <c r="ABO55" s="52"/>
      <c r="ABP55" s="52"/>
      <c r="ABQ55" s="52"/>
      <c r="ABR55" s="52"/>
      <c r="ABS55" s="52"/>
      <c r="ABT55" s="52"/>
      <c r="ABU55" s="52"/>
      <c r="ABV55" s="52"/>
      <c r="ABW55" s="52"/>
      <c r="ABX55" s="52"/>
      <c r="ABY55" s="52"/>
      <c r="ABZ55" s="52"/>
      <c r="ACA55" s="52"/>
      <c r="ACB55" s="52"/>
      <c r="ACC55" s="52"/>
      <c r="ACD55" s="52"/>
      <c r="ACE55" s="52"/>
      <c r="ACF55" s="52"/>
      <c r="ACG55" s="52"/>
      <c r="ACH55" s="52"/>
      <c r="ACI55" s="52"/>
      <c r="ACJ55" s="52"/>
      <c r="ACK55" s="52"/>
      <c r="ACL55" s="52"/>
      <c r="ACM55" s="52"/>
      <c r="ACN55" s="52"/>
      <c r="ACO55" s="52"/>
      <c r="ACP55" s="52"/>
      <c r="ACQ55" s="52"/>
      <c r="ACR55" s="52"/>
      <c r="ACS55" s="52"/>
      <c r="ACT55" s="52"/>
      <c r="ACU55" s="52"/>
      <c r="ACV55" s="52"/>
      <c r="ACW55" s="52"/>
      <c r="ACX55" s="52"/>
      <c r="ACY55" s="52"/>
      <c r="ACZ55" s="52"/>
      <c r="ADA55" s="52"/>
      <c r="ADB55" s="52"/>
      <c r="ADC55" s="52"/>
      <c r="ADD55" s="52"/>
      <c r="ADE55" s="52"/>
      <c r="ADF55" s="52"/>
      <c r="ADG55" s="52"/>
      <c r="ADH55" s="52"/>
      <c r="ADI55" s="52"/>
      <c r="ADJ55" s="52"/>
      <c r="ADK55" s="52"/>
      <c r="ADL55" s="52"/>
      <c r="ADM55" s="52"/>
      <c r="ADN55" s="52"/>
      <c r="ADO55" s="52"/>
      <c r="ADP55" s="52"/>
      <c r="ADQ55" s="52"/>
      <c r="ADR55" s="52"/>
      <c r="ADS55" s="52"/>
      <c r="ADT55" s="52"/>
      <c r="ADU55" s="52"/>
      <c r="ADV55" s="52"/>
      <c r="ADW55" s="52"/>
      <c r="ADX55" s="52"/>
      <c r="ADY55" s="52"/>
      <c r="ADZ55" s="52"/>
      <c r="AEA55" s="52"/>
      <c r="AEB55" s="52"/>
      <c r="AEC55" s="52"/>
      <c r="AED55" s="52"/>
      <c r="AEE55" s="52"/>
      <c r="AEF55" s="52"/>
      <c r="AEG55" s="52"/>
      <c r="AEH55" s="52"/>
      <c r="AEI55" s="52"/>
      <c r="AEJ55" s="52"/>
      <c r="AEK55" s="52"/>
      <c r="AEL55" s="52"/>
      <c r="AEM55" s="52"/>
      <c r="AEN55" s="52"/>
      <c r="AEO55" s="52"/>
      <c r="AEP55" s="52"/>
      <c r="AEQ55" s="52"/>
      <c r="AER55" s="52"/>
      <c r="AES55" s="52"/>
      <c r="AET55" s="52"/>
      <c r="AEU55" s="52"/>
      <c r="AEV55" s="52"/>
      <c r="AEW55" s="52"/>
      <c r="AEX55" s="52"/>
      <c r="AEY55" s="52"/>
      <c r="AEZ55" s="52"/>
      <c r="AFA55" s="52"/>
      <c r="AFB55" s="52"/>
      <c r="AFC55" s="52"/>
      <c r="AFD55" s="52"/>
      <c r="AFE55" s="52"/>
      <c r="AFF55" s="52"/>
      <c r="AFG55" s="52"/>
      <c r="AFH55" s="52"/>
      <c r="AFI55" s="52"/>
      <c r="AFJ55" s="52"/>
      <c r="AFK55" s="52"/>
      <c r="AFL55" s="52"/>
      <c r="AFM55" s="52"/>
      <c r="AFN55" s="52"/>
      <c r="AFO55" s="52"/>
      <c r="AFP55" s="52"/>
      <c r="AFQ55" s="52"/>
      <c r="AFR55" s="52"/>
      <c r="AFS55" s="52"/>
      <c r="AFT55" s="52"/>
      <c r="AFU55" s="52"/>
      <c r="AFV55" s="52"/>
      <c r="AFW55" s="52"/>
      <c r="AFX55" s="52"/>
      <c r="AFY55" s="52"/>
      <c r="AFZ55" s="52"/>
      <c r="AGA55" s="52"/>
      <c r="AGB55" s="52"/>
      <c r="AGC55" s="52"/>
      <c r="AGD55" s="52"/>
      <c r="AGE55" s="52"/>
      <c r="AGF55" s="52"/>
      <c r="AGG55" s="52"/>
      <c r="AGH55" s="52"/>
      <c r="AGI55" s="52"/>
      <c r="AGJ55" s="52"/>
      <c r="AGK55" s="52"/>
      <c r="AGL55" s="52"/>
      <c r="AGM55" s="52"/>
      <c r="AGN55" s="52"/>
      <c r="AGO55" s="52"/>
      <c r="AGP55" s="52"/>
      <c r="AGQ55" s="52"/>
      <c r="AGR55" s="52"/>
      <c r="AGS55" s="52"/>
      <c r="AGT55" s="52"/>
      <c r="AGU55" s="52"/>
      <c r="AGV55" s="52"/>
      <c r="AGW55" s="52"/>
      <c r="AGX55" s="52"/>
      <c r="AGY55" s="52"/>
      <c r="AGZ55" s="52"/>
      <c r="AHA55" s="52"/>
      <c r="AHB55" s="52"/>
      <c r="AHC55" s="52"/>
      <c r="AHD55" s="52"/>
      <c r="AHE55" s="52"/>
      <c r="AHF55" s="52"/>
      <c r="AHG55" s="52"/>
      <c r="AHH55" s="52"/>
      <c r="AHI55" s="52"/>
      <c r="AHJ55" s="52"/>
      <c r="AHK55" s="52"/>
      <c r="AHL55" s="52"/>
      <c r="AHM55" s="52"/>
      <c r="AHN55" s="52"/>
      <c r="AHO55" s="52"/>
      <c r="AHP55" s="52"/>
      <c r="AHQ55" s="52"/>
      <c r="AHR55" s="52"/>
      <c r="AHS55" s="52"/>
      <c r="AHT55" s="52"/>
      <c r="AHU55" s="52"/>
      <c r="AHV55" s="52"/>
      <c r="AHW55" s="52"/>
      <c r="AHX55" s="52"/>
      <c r="AHY55" s="52"/>
      <c r="AHZ55" s="52"/>
      <c r="AIA55" s="52"/>
      <c r="AIB55" s="52"/>
      <c r="AIC55" s="52"/>
      <c r="AID55" s="52"/>
      <c r="AIE55" s="52"/>
      <c r="AIF55" s="52"/>
      <c r="AIG55" s="52"/>
      <c r="AIH55" s="52"/>
      <c r="AII55" s="52"/>
      <c r="AIJ55" s="52"/>
      <c r="AIK55" s="52"/>
      <c r="AIL55" s="52"/>
      <c r="AIM55" s="52"/>
      <c r="AIN55" s="52"/>
      <c r="AIO55" s="52"/>
      <c r="AIP55" s="52"/>
      <c r="AIQ55" s="52"/>
      <c r="AIR55" s="52"/>
      <c r="AIS55" s="52"/>
      <c r="AIT55" s="52"/>
      <c r="AIU55" s="52"/>
      <c r="AIV55" s="52"/>
      <c r="AIW55" s="52"/>
      <c r="AIX55" s="52"/>
      <c r="AIY55" s="52"/>
      <c r="AIZ55" s="52"/>
      <c r="AJA55" s="52"/>
      <c r="AJB55" s="52"/>
      <c r="AJC55" s="52"/>
      <c r="AJD55" s="52"/>
      <c r="AJE55" s="52"/>
      <c r="AJF55" s="52"/>
      <c r="AJG55" s="52"/>
      <c r="AJH55" s="52"/>
      <c r="AJI55" s="52"/>
      <c r="AJJ55" s="52"/>
      <c r="AJK55" s="52"/>
      <c r="AJL55" s="52"/>
      <c r="AJM55" s="52"/>
      <c r="AJN55" s="52"/>
      <c r="AJO55" s="52"/>
      <c r="AJP55" s="52"/>
      <c r="AJQ55" s="52"/>
      <c r="AJR55" s="52"/>
      <c r="AJS55" s="52"/>
      <c r="AJT55" s="52"/>
      <c r="AJU55" s="52"/>
      <c r="AJV55" s="52"/>
      <c r="AJW55" s="52"/>
      <c r="AJX55" s="52"/>
      <c r="AJY55" s="52"/>
      <c r="AJZ55" s="52"/>
      <c r="AKA55" s="52"/>
      <c r="AKB55" s="52"/>
      <c r="AKC55" s="52"/>
      <c r="AKD55" s="52"/>
      <c r="AKE55" s="52"/>
      <c r="AKF55" s="52"/>
      <c r="AKG55" s="52"/>
      <c r="AKH55" s="52"/>
      <c r="AKI55" s="52"/>
      <c r="AKJ55" s="52"/>
      <c r="AKK55" s="52"/>
      <c r="AKL55" s="52"/>
      <c r="AKM55" s="52"/>
      <c r="AKN55" s="52"/>
      <c r="AKO55" s="52"/>
      <c r="AKP55" s="52"/>
      <c r="AKQ55" s="52"/>
      <c r="AKR55" s="52"/>
      <c r="AKS55" s="52"/>
      <c r="AKT55" s="52"/>
      <c r="AKU55" s="52"/>
      <c r="AKV55" s="52"/>
      <c r="AKW55" s="52"/>
      <c r="AKX55" s="52"/>
      <c r="AKY55" s="52"/>
      <c r="AKZ55" s="52"/>
      <c r="ALA55" s="52"/>
      <c r="ALB55" s="52"/>
      <c r="ALC55" s="52"/>
      <c r="ALD55" s="52"/>
      <c r="ALE55" s="52"/>
      <c r="ALF55" s="52"/>
      <c r="ALG55" s="52"/>
      <c r="ALH55" s="52"/>
      <c r="ALI55" s="52"/>
      <c r="ALJ55" s="52"/>
      <c r="ALK55" s="52"/>
      <c r="ALL55" s="52"/>
      <c r="ALM55" s="52"/>
      <c r="ALN55" s="52"/>
      <c r="ALO55" s="52"/>
      <c r="ALP55" s="52"/>
      <c r="ALQ55" s="52"/>
      <c r="ALR55" s="52"/>
      <c r="ALS55" s="52"/>
      <c r="ALT55" s="52"/>
      <c r="ALU55" s="52"/>
      <c r="ALV55" s="52"/>
      <c r="ALW55" s="52"/>
      <c r="ALX55" s="52"/>
      <c r="ALY55" s="52"/>
      <c r="ALZ55" s="52"/>
      <c r="AMA55" s="52"/>
      <c r="AMB55" s="52"/>
      <c r="AMC55" s="52"/>
      <c r="AMD55" s="52"/>
      <c r="AME55" s="52"/>
      <c r="AMF55" s="52"/>
      <c r="AMG55" s="52"/>
      <c r="AMH55" s="52"/>
      <c r="AMI55" s="52"/>
      <c r="AMJ55" s="52"/>
      <c r="AMK55" s="52"/>
      <c r="AML55" s="52"/>
      <c r="AMM55" s="52"/>
      <c r="AMN55" s="52"/>
      <c r="AMO55" s="52"/>
      <c r="AMP55" s="52"/>
      <c r="AMQ55" s="52"/>
      <c r="AMR55" s="52"/>
      <c r="AMS55" s="52"/>
      <c r="AMT55" s="52"/>
      <c r="AMU55" s="52"/>
      <c r="AMV55" s="52"/>
      <c r="AMW55" s="52"/>
      <c r="AMX55" s="52"/>
      <c r="AMY55" s="52"/>
      <c r="AMZ55" s="52"/>
      <c r="ANA55" s="52"/>
      <c r="ANB55" s="52"/>
      <c r="ANC55" s="52"/>
      <c r="AND55" s="52"/>
      <c r="ANE55" s="52"/>
      <c r="ANF55" s="52"/>
      <c r="ANG55" s="52"/>
      <c r="ANH55" s="52"/>
      <c r="ANI55" s="52"/>
      <c r="ANJ55" s="52"/>
      <c r="ANK55" s="52"/>
      <c r="ANL55" s="52"/>
      <c r="ANM55" s="52"/>
      <c r="ANN55" s="52"/>
      <c r="ANO55" s="52"/>
      <c r="ANP55" s="52"/>
      <c r="ANQ55" s="52"/>
      <c r="ANR55" s="52"/>
      <c r="ANS55" s="52"/>
      <c r="ANT55" s="52"/>
      <c r="ANU55" s="52"/>
      <c r="ANV55" s="52"/>
      <c r="ANW55" s="52"/>
      <c r="ANX55" s="52"/>
      <c r="ANY55" s="52"/>
      <c r="ANZ55" s="52"/>
      <c r="AOA55" s="52"/>
      <c r="AOB55" s="52"/>
      <c r="AOC55" s="52"/>
      <c r="AOD55" s="52"/>
      <c r="AOE55" s="52"/>
      <c r="AOF55" s="52"/>
      <c r="AOG55" s="52"/>
      <c r="AOH55" s="52"/>
      <c r="AOI55" s="52"/>
      <c r="AOJ55" s="52"/>
      <c r="AOK55" s="52"/>
      <c r="AOL55" s="52"/>
      <c r="AOM55" s="52"/>
      <c r="AON55" s="52"/>
      <c r="AOO55" s="52"/>
      <c r="AOP55" s="52"/>
      <c r="AOQ55" s="52"/>
      <c r="AOR55" s="52"/>
      <c r="AOS55" s="52"/>
      <c r="AOT55" s="52"/>
      <c r="AOU55" s="52"/>
      <c r="AOV55" s="52"/>
      <c r="AOW55" s="52"/>
      <c r="AOX55" s="52"/>
      <c r="AOY55" s="52"/>
      <c r="AOZ55" s="52"/>
      <c r="APA55" s="52"/>
      <c r="APB55" s="52"/>
      <c r="APC55" s="52"/>
      <c r="APD55" s="52"/>
      <c r="APE55" s="52"/>
      <c r="APF55" s="52"/>
      <c r="APG55" s="52"/>
      <c r="APH55" s="52"/>
      <c r="API55" s="52"/>
      <c r="APJ55" s="52"/>
      <c r="APK55" s="52"/>
      <c r="APL55" s="52"/>
      <c r="APM55" s="52"/>
      <c r="APN55" s="52"/>
      <c r="APO55" s="52"/>
      <c r="APP55" s="52"/>
      <c r="APQ55" s="52"/>
      <c r="APR55" s="52"/>
      <c r="APS55" s="52"/>
      <c r="APT55" s="52"/>
      <c r="APU55" s="52"/>
      <c r="APV55" s="52"/>
      <c r="APW55" s="52"/>
      <c r="APX55" s="52"/>
      <c r="APY55" s="52"/>
      <c r="APZ55" s="52"/>
      <c r="AQA55" s="52"/>
      <c r="AQB55" s="52"/>
      <c r="AQC55" s="52"/>
      <c r="AQD55" s="52"/>
      <c r="AQE55" s="52"/>
      <c r="AQF55" s="52"/>
      <c r="AQG55" s="52"/>
      <c r="AQH55" s="52"/>
      <c r="AQI55" s="52"/>
      <c r="AQJ55" s="52"/>
      <c r="AQK55" s="52"/>
      <c r="AQL55" s="52"/>
      <c r="AQM55" s="52"/>
      <c r="AQN55" s="52"/>
      <c r="AQO55" s="52"/>
      <c r="AQP55" s="52"/>
      <c r="AQQ55" s="52"/>
      <c r="AQR55" s="52"/>
      <c r="AQS55" s="52"/>
      <c r="AQT55" s="52"/>
      <c r="AQU55" s="52"/>
      <c r="AQV55" s="52"/>
      <c r="AQW55" s="52"/>
      <c r="AQX55" s="52"/>
      <c r="AQY55" s="52"/>
      <c r="AQZ55" s="52"/>
      <c r="ARA55" s="52"/>
      <c r="ARB55" s="52"/>
      <c r="ARC55" s="52"/>
      <c r="ARD55" s="52"/>
      <c r="ARE55" s="52"/>
      <c r="ARF55" s="52"/>
      <c r="ARG55" s="52"/>
      <c r="ARH55" s="52"/>
      <c r="ARI55" s="52"/>
      <c r="ARJ55" s="52"/>
      <c r="ARK55" s="52"/>
      <c r="ARL55" s="52"/>
      <c r="ARM55" s="52"/>
      <c r="ARN55" s="52"/>
      <c r="ARO55" s="52"/>
      <c r="ARP55" s="52"/>
      <c r="ARQ55" s="52"/>
      <c r="ARR55" s="52"/>
      <c r="ARS55" s="52"/>
      <c r="ART55" s="52"/>
      <c r="ARU55" s="52"/>
      <c r="ARV55" s="52"/>
      <c r="ARW55" s="52"/>
      <c r="ARX55" s="52"/>
      <c r="ARY55" s="52"/>
      <c r="ARZ55" s="52"/>
      <c r="ASA55" s="52"/>
      <c r="ASB55" s="52"/>
      <c r="ASC55" s="52"/>
      <c r="ASD55" s="52"/>
      <c r="ASE55" s="52"/>
      <c r="ASF55" s="52"/>
      <c r="ASG55" s="52"/>
      <c r="ASH55" s="52"/>
      <c r="ASI55" s="52"/>
      <c r="ASJ55" s="52"/>
      <c r="ASK55" s="52"/>
      <c r="ASL55" s="52"/>
      <c r="ASM55" s="52"/>
      <c r="ASN55" s="52"/>
      <c r="ASO55" s="52"/>
      <c r="ASP55" s="52"/>
      <c r="ASQ55" s="52"/>
      <c r="ASR55" s="52"/>
      <c r="ASS55" s="52"/>
      <c r="AST55" s="52"/>
      <c r="ASU55" s="52"/>
      <c r="ASV55" s="52"/>
      <c r="ASW55" s="52"/>
      <c r="ASX55" s="52"/>
      <c r="ASY55" s="52"/>
      <c r="ASZ55" s="52"/>
      <c r="ATA55" s="52"/>
      <c r="ATB55" s="52"/>
      <c r="ATC55" s="52"/>
      <c r="ATD55" s="52"/>
      <c r="ATE55" s="52"/>
      <c r="ATF55" s="52"/>
      <c r="ATG55" s="52"/>
      <c r="ATH55" s="52"/>
      <c r="ATI55" s="52"/>
      <c r="ATJ55" s="52"/>
      <c r="ATK55" s="52"/>
      <c r="ATL55" s="52"/>
      <c r="ATM55" s="52"/>
      <c r="ATN55" s="52"/>
      <c r="ATO55" s="52"/>
      <c r="ATP55" s="52"/>
      <c r="ATQ55" s="52"/>
      <c r="ATR55" s="52"/>
      <c r="ATS55" s="52"/>
      <c r="ATT55" s="52"/>
      <c r="ATU55" s="52"/>
      <c r="ATV55" s="52"/>
      <c r="ATW55" s="52"/>
      <c r="ATX55" s="52"/>
      <c r="ATY55" s="52"/>
      <c r="ATZ55" s="52"/>
      <c r="AUA55" s="52"/>
      <c r="AUB55" s="52"/>
      <c r="AUC55" s="52"/>
      <c r="AUD55" s="52"/>
      <c r="AUE55" s="52"/>
      <c r="AUF55" s="52"/>
      <c r="AUG55" s="52"/>
      <c r="AUH55" s="52"/>
      <c r="AUI55" s="52"/>
      <c r="AUJ55" s="52"/>
      <c r="AUK55" s="52"/>
      <c r="AUL55" s="52"/>
      <c r="AUM55" s="52"/>
      <c r="AUN55" s="52"/>
      <c r="AUO55" s="52"/>
      <c r="AUP55" s="52"/>
      <c r="AUQ55" s="52"/>
      <c r="AUR55" s="52"/>
      <c r="AUS55" s="52"/>
      <c r="AUT55" s="52"/>
      <c r="AUU55" s="52"/>
      <c r="AUV55" s="52"/>
      <c r="AUW55" s="52"/>
      <c r="AUX55" s="52"/>
      <c r="AUY55" s="52"/>
      <c r="AUZ55" s="52"/>
      <c r="AVA55" s="52"/>
      <c r="AVB55" s="52"/>
      <c r="AVC55" s="52"/>
      <c r="AVD55" s="52"/>
      <c r="AVE55" s="52"/>
      <c r="AVF55" s="52"/>
      <c r="AVG55" s="52"/>
      <c r="AVH55" s="52"/>
      <c r="AVI55" s="52"/>
      <c r="AVJ55" s="52"/>
      <c r="AVK55" s="52"/>
      <c r="AVL55" s="52"/>
      <c r="AVM55" s="52"/>
      <c r="AVN55" s="52"/>
      <c r="AVO55" s="52"/>
      <c r="AVP55" s="52"/>
      <c r="AVQ55" s="52"/>
      <c r="AVR55" s="52"/>
      <c r="AVS55" s="52"/>
      <c r="AVT55" s="52"/>
      <c r="AVU55" s="52"/>
      <c r="AVV55" s="52"/>
      <c r="AVW55" s="52"/>
      <c r="AVX55" s="52"/>
      <c r="AVY55" s="52"/>
      <c r="AVZ55" s="52"/>
      <c r="AWA55" s="52"/>
      <c r="AWB55" s="52"/>
      <c r="AWC55" s="52"/>
      <c r="AWD55" s="52"/>
      <c r="AWE55" s="52"/>
      <c r="AWF55" s="52"/>
      <c r="AWG55" s="52"/>
      <c r="AWH55" s="52"/>
      <c r="AWI55" s="52"/>
      <c r="AWJ55" s="52"/>
      <c r="AWK55" s="52"/>
      <c r="AWL55" s="52"/>
      <c r="AWM55" s="52"/>
      <c r="AWN55" s="52"/>
      <c r="AWO55" s="52"/>
      <c r="AWP55" s="52"/>
      <c r="AWQ55" s="52"/>
      <c r="AWR55" s="52"/>
      <c r="AWS55" s="52"/>
      <c r="AWT55" s="52"/>
      <c r="AWU55" s="52"/>
      <c r="AWV55" s="52"/>
      <c r="AWW55" s="52"/>
      <c r="AWX55" s="52"/>
      <c r="AWY55" s="52"/>
      <c r="AWZ55" s="52"/>
      <c r="AXA55" s="52"/>
      <c r="AXB55" s="52"/>
      <c r="AXC55" s="52"/>
      <c r="AXD55" s="52"/>
      <c r="AXE55" s="52"/>
      <c r="AXF55" s="52"/>
      <c r="AXG55" s="52"/>
      <c r="AXH55" s="52"/>
      <c r="AXI55" s="52"/>
      <c r="AXJ55" s="52"/>
      <c r="AXK55" s="52"/>
      <c r="AXL55" s="52"/>
      <c r="AXM55" s="52"/>
      <c r="AXN55" s="52"/>
      <c r="AXO55" s="52"/>
      <c r="AXP55" s="52"/>
      <c r="AXQ55" s="52"/>
      <c r="AXR55" s="52"/>
      <c r="AXS55" s="52"/>
      <c r="AXT55" s="52"/>
      <c r="AXU55" s="52"/>
      <c r="AXV55" s="52"/>
      <c r="AXW55" s="52"/>
      <c r="AXX55" s="52"/>
      <c r="AXY55" s="52"/>
      <c r="AXZ55" s="52"/>
      <c r="AYA55" s="52"/>
      <c r="AYB55" s="52"/>
      <c r="AYC55" s="52"/>
      <c r="AYD55" s="52"/>
      <c r="AYE55" s="52"/>
      <c r="AYF55" s="52"/>
      <c r="AYG55" s="52"/>
      <c r="AYH55" s="52"/>
      <c r="AYI55" s="52"/>
      <c r="AYJ55" s="52"/>
      <c r="AYK55" s="52"/>
      <c r="AYL55" s="52"/>
      <c r="AYM55" s="52"/>
      <c r="AYN55" s="52"/>
      <c r="AYO55" s="52"/>
      <c r="AYP55" s="52"/>
      <c r="AYQ55" s="52"/>
      <c r="AYR55" s="52"/>
      <c r="AYS55" s="52"/>
      <c r="AYT55" s="52"/>
      <c r="AYU55" s="52"/>
      <c r="AYV55" s="52"/>
      <c r="AYW55" s="52"/>
      <c r="AYX55" s="52"/>
      <c r="AYY55" s="52"/>
      <c r="AYZ55" s="52"/>
      <c r="AZA55" s="52"/>
      <c r="AZB55" s="52"/>
      <c r="AZC55" s="52"/>
      <c r="AZD55" s="52"/>
      <c r="AZE55" s="52"/>
      <c r="AZF55" s="52"/>
      <c r="AZG55" s="52"/>
      <c r="AZH55" s="52"/>
      <c r="AZI55" s="52"/>
      <c r="AZJ55" s="52"/>
      <c r="AZK55" s="52"/>
      <c r="AZL55" s="52"/>
      <c r="AZM55" s="52"/>
      <c r="AZN55" s="52"/>
      <c r="AZO55" s="52"/>
      <c r="AZP55" s="52"/>
      <c r="AZQ55" s="52"/>
      <c r="AZR55" s="52"/>
      <c r="AZS55" s="52"/>
      <c r="AZT55" s="52"/>
      <c r="AZU55" s="52"/>
      <c r="AZV55" s="52"/>
      <c r="AZW55" s="52"/>
      <c r="AZX55" s="52"/>
      <c r="AZY55" s="52"/>
      <c r="AZZ55" s="52"/>
      <c r="BAA55" s="52"/>
      <c r="BAB55" s="52"/>
      <c r="BAC55" s="52"/>
      <c r="BAD55" s="52"/>
      <c r="BAE55" s="52"/>
      <c r="BAF55" s="52"/>
      <c r="BAG55" s="52"/>
      <c r="BAH55" s="52"/>
      <c r="BAI55" s="52"/>
      <c r="BAJ55" s="52"/>
      <c r="BAK55" s="52"/>
      <c r="BAL55" s="52"/>
      <c r="BAM55" s="52"/>
      <c r="BAN55" s="52"/>
      <c r="BAO55" s="52"/>
      <c r="BAP55" s="52"/>
      <c r="BAQ55" s="52"/>
      <c r="BAR55" s="52"/>
      <c r="BAS55" s="52"/>
      <c r="BAT55" s="52"/>
      <c r="BAU55" s="52"/>
      <c r="BAV55" s="52"/>
      <c r="BAW55" s="52"/>
      <c r="BAX55" s="52"/>
      <c r="BAY55" s="52"/>
      <c r="BAZ55" s="52"/>
      <c r="BBA55" s="52"/>
      <c r="BBB55" s="52"/>
      <c r="BBC55" s="52"/>
      <c r="BBD55" s="52"/>
      <c r="BBE55" s="52"/>
      <c r="BBF55" s="52"/>
      <c r="BBG55" s="52"/>
      <c r="BBH55" s="52"/>
      <c r="BBI55" s="52"/>
      <c r="BBJ55" s="52"/>
      <c r="BBK55" s="52"/>
      <c r="BBL55" s="52"/>
      <c r="BBM55" s="52"/>
      <c r="BBN55" s="52"/>
      <c r="BBO55" s="52"/>
      <c r="BBP55" s="52"/>
      <c r="BBQ55" s="52"/>
      <c r="BBR55" s="52"/>
      <c r="BBS55" s="52"/>
      <c r="BBT55" s="52"/>
      <c r="BBU55" s="52"/>
      <c r="BBV55" s="52"/>
      <c r="BBW55" s="52"/>
      <c r="BBX55" s="52"/>
      <c r="BBY55" s="52"/>
      <c r="BBZ55" s="52"/>
      <c r="BCA55" s="52"/>
      <c r="BCB55" s="52"/>
      <c r="BCC55" s="52"/>
      <c r="BCD55" s="52"/>
      <c r="BCE55" s="52"/>
      <c r="BCF55" s="52"/>
      <c r="BCG55" s="52"/>
      <c r="BCH55" s="52"/>
      <c r="BCI55" s="52"/>
      <c r="BCJ55" s="52"/>
      <c r="BCK55" s="52"/>
      <c r="BCL55" s="52"/>
      <c r="BCM55" s="52"/>
      <c r="BCN55" s="52"/>
      <c r="BCO55" s="52"/>
      <c r="BCP55" s="52"/>
      <c r="BCQ55" s="52"/>
      <c r="BCR55" s="52"/>
      <c r="BCS55" s="52"/>
      <c r="BCT55" s="52"/>
      <c r="BCU55" s="52"/>
      <c r="BCV55" s="52"/>
      <c r="BCW55" s="52"/>
      <c r="BCX55" s="52"/>
      <c r="BCY55" s="52"/>
      <c r="BCZ55" s="52"/>
      <c r="BDA55" s="52"/>
      <c r="BDB55" s="52"/>
      <c r="BDC55" s="52"/>
      <c r="BDD55" s="52"/>
      <c r="BDE55" s="52"/>
      <c r="BDF55" s="52"/>
      <c r="BDG55" s="52"/>
      <c r="BDH55" s="52"/>
      <c r="BDI55" s="52"/>
      <c r="BDJ55" s="52"/>
      <c r="BDK55" s="52"/>
      <c r="BDL55" s="52"/>
      <c r="BDM55" s="52"/>
      <c r="BDN55" s="52"/>
      <c r="BDO55" s="52"/>
      <c r="BDP55" s="52"/>
      <c r="BDQ55" s="52"/>
      <c r="BDR55" s="52"/>
      <c r="BDS55" s="52"/>
      <c r="BDT55" s="52"/>
      <c r="BDU55" s="52"/>
      <c r="BDV55" s="52"/>
      <c r="BDW55" s="52"/>
      <c r="BDX55" s="52"/>
      <c r="BDY55" s="52"/>
      <c r="BDZ55" s="52"/>
      <c r="BEA55" s="52"/>
      <c r="BEB55" s="52"/>
      <c r="BEC55" s="52"/>
      <c r="BED55" s="52"/>
      <c r="BEE55" s="52"/>
      <c r="BEF55" s="52"/>
      <c r="BEG55" s="52"/>
      <c r="BEH55" s="52"/>
      <c r="BEI55" s="52"/>
      <c r="BEJ55" s="52"/>
      <c r="BEK55" s="52"/>
      <c r="BEL55" s="52"/>
      <c r="BEM55" s="52"/>
      <c r="BEN55" s="52"/>
      <c r="BEO55" s="52"/>
      <c r="BEP55" s="52"/>
      <c r="BEQ55" s="52"/>
      <c r="BER55" s="52"/>
      <c r="BES55" s="52"/>
      <c r="BET55" s="52"/>
      <c r="BEU55" s="52"/>
      <c r="BEV55" s="52"/>
      <c r="BEW55" s="52"/>
      <c r="BEX55" s="52"/>
      <c r="BEY55" s="52"/>
      <c r="BEZ55" s="52"/>
      <c r="BFA55" s="52"/>
      <c r="BFB55" s="52"/>
      <c r="BFC55" s="52"/>
      <c r="BFD55" s="52"/>
      <c r="BFE55" s="52"/>
      <c r="BFF55" s="52"/>
      <c r="BFG55" s="52"/>
      <c r="BFH55" s="52"/>
      <c r="BFI55" s="52"/>
      <c r="BFJ55" s="52"/>
      <c r="BFK55" s="52"/>
      <c r="BFL55" s="52"/>
      <c r="BFM55" s="52"/>
      <c r="BFN55" s="52"/>
      <c r="BFO55" s="52"/>
      <c r="BFP55" s="52"/>
      <c r="BFQ55" s="52"/>
      <c r="BFR55" s="52"/>
      <c r="BFS55" s="52"/>
      <c r="BFT55" s="52"/>
      <c r="BFU55" s="52"/>
      <c r="BFV55" s="52"/>
      <c r="BFW55" s="52"/>
      <c r="BFX55" s="52"/>
      <c r="BFY55" s="52"/>
      <c r="BFZ55" s="52"/>
      <c r="BGA55" s="52"/>
      <c r="BGB55" s="52"/>
      <c r="BGC55" s="52"/>
      <c r="BGD55" s="52"/>
      <c r="BGE55" s="52"/>
      <c r="BGF55" s="52"/>
      <c r="BGG55" s="52"/>
      <c r="BGH55" s="52"/>
      <c r="BGI55" s="52"/>
      <c r="BGJ55" s="52"/>
      <c r="BGK55" s="52"/>
      <c r="BGL55" s="52"/>
      <c r="BGM55" s="52"/>
      <c r="BGN55" s="52"/>
      <c r="BGO55" s="52"/>
      <c r="BGP55" s="52"/>
      <c r="BGQ55" s="52"/>
      <c r="BGR55" s="52"/>
      <c r="BGS55" s="52"/>
      <c r="BGT55" s="52"/>
      <c r="BGU55" s="52"/>
      <c r="BGV55" s="52"/>
      <c r="BGW55" s="52"/>
      <c r="BGX55" s="52"/>
      <c r="BGY55" s="52"/>
      <c r="BGZ55" s="52"/>
      <c r="BHA55" s="52"/>
      <c r="BHB55" s="52"/>
      <c r="BHC55" s="52"/>
      <c r="BHD55" s="52"/>
      <c r="BHE55" s="52"/>
      <c r="BHF55" s="52"/>
      <c r="BHG55" s="52"/>
      <c r="BHH55" s="52"/>
      <c r="BHI55" s="52"/>
      <c r="BHJ55" s="52"/>
      <c r="BHK55" s="52"/>
      <c r="BHL55" s="52"/>
      <c r="BHM55" s="52"/>
      <c r="BHN55" s="52"/>
      <c r="BHO55" s="52"/>
      <c r="BHP55" s="52"/>
      <c r="BHQ55" s="52"/>
      <c r="BHR55" s="52"/>
      <c r="BHS55" s="52"/>
      <c r="BHT55" s="52"/>
      <c r="BHU55" s="52"/>
      <c r="BHV55" s="52"/>
      <c r="BHW55" s="52"/>
      <c r="BHX55" s="52"/>
      <c r="BHY55" s="52"/>
      <c r="BHZ55" s="52"/>
      <c r="BIA55" s="52"/>
      <c r="BIB55" s="52"/>
      <c r="BIC55" s="52"/>
      <c r="BID55" s="52"/>
      <c r="BIE55" s="52"/>
      <c r="BIF55" s="52"/>
      <c r="BIG55" s="52"/>
      <c r="BIH55" s="52"/>
      <c r="BII55" s="52"/>
      <c r="BIJ55" s="52"/>
      <c r="BIK55" s="52"/>
      <c r="BIL55" s="52"/>
      <c r="BIM55" s="52"/>
      <c r="BIN55" s="52"/>
      <c r="BIO55" s="52"/>
      <c r="BIP55" s="52"/>
      <c r="BIQ55" s="52"/>
      <c r="BIR55" s="52"/>
      <c r="BIS55" s="52"/>
      <c r="BIT55" s="52"/>
      <c r="BIU55" s="52"/>
      <c r="BIV55" s="52"/>
      <c r="BIW55" s="52"/>
      <c r="BIX55" s="52"/>
      <c r="BIY55" s="52"/>
      <c r="BIZ55" s="52"/>
      <c r="BJA55" s="52"/>
      <c r="BJB55" s="52"/>
      <c r="BJC55" s="52"/>
      <c r="BJD55" s="52"/>
      <c r="BJE55" s="52"/>
      <c r="BJF55" s="52"/>
      <c r="BJG55" s="52"/>
      <c r="BJH55" s="52"/>
      <c r="BJI55" s="52"/>
      <c r="BJJ55" s="52"/>
      <c r="BJK55" s="52"/>
      <c r="BJL55" s="52"/>
      <c r="BJM55" s="52"/>
      <c r="BJN55" s="52"/>
      <c r="BJO55" s="52"/>
      <c r="BJP55" s="52"/>
      <c r="BJQ55" s="52"/>
      <c r="BJR55" s="52"/>
      <c r="BJS55" s="52"/>
      <c r="BJT55" s="52"/>
      <c r="BJU55" s="52"/>
      <c r="BJV55" s="52"/>
      <c r="BJW55" s="52"/>
      <c r="BJX55" s="52"/>
      <c r="BJY55" s="52"/>
      <c r="BJZ55" s="52"/>
      <c r="BKA55" s="52"/>
      <c r="BKB55" s="52"/>
      <c r="BKC55" s="52"/>
      <c r="BKD55" s="52"/>
      <c r="BKE55" s="52"/>
      <c r="BKF55" s="52"/>
      <c r="BKG55" s="52"/>
      <c r="BKH55" s="52"/>
      <c r="BKI55" s="52"/>
      <c r="BKJ55" s="52"/>
      <c r="BKK55" s="52"/>
      <c r="BKL55" s="52"/>
      <c r="BKM55" s="52"/>
      <c r="BKN55" s="52"/>
      <c r="BKO55" s="52"/>
      <c r="BKP55" s="52"/>
      <c r="BKQ55" s="52"/>
      <c r="BKR55" s="52"/>
      <c r="BKS55" s="52"/>
      <c r="BKT55" s="52"/>
      <c r="BKU55" s="52"/>
      <c r="BKV55" s="52"/>
      <c r="BKW55" s="52"/>
      <c r="BKX55" s="52"/>
      <c r="BKY55" s="52"/>
      <c r="BKZ55" s="52"/>
      <c r="BLA55" s="52"/>
      <c r="BLB55" s="52"/>
      <c r="BLC55" s="52"/>
      <c r="BLD55" s="52"/>
      <c r="BLE55" s="52"/>
      <c r="BLF55" s="52"/>
      <c r="BLG55" s="52"/>
      <c r="BLH55" s="52"/>
      <c r="BLI55" s="52"/>
      <c r="BLJ55" s="52"/>
      <c r="BLK55" s="52"/>
      <c r="BLL55" s="52"/>
      <c r="BLM55" s="52"/>
      <c r="BLN55" s="52"/>
      <c r="BLO55" s="52"/>
      <c r="BLP55" s="52"/>
      <c r="BLQ55" s="52"/>
      <c r="BLR55" s="52"/>
      <c r="BLS55" s="52"/>
      <c r="BLT55" s="52"/>
      <c r="BLU55" s="52"/>
      <c r="BLV55" s="52"/>
      <c r="BLW55" s="52"/>
      <c r="BLX55" s="52"/>
      <c r="BLY55" s="52"/>
      <c r="BLZ55" s="52"/>
      <c r="BMA55" s="52"/>
      <c r="BMB55" s="52"/>
      <c r="BMC55" s="52"/>
      <c r="BMD55" s="52"/>
      <c r="BME55" s="52"/>
      <c r="BMF55" s="52"/>
      <c r="BMG55" s="52"/>
      <c r="BMH55" s="52"/>
      <c r="BMI55" s="52"/>
      <c r="BMJ55" s="52"/>
      <c r="BMK55" s="52"/>
      <c r="BML55" s="52"/>
      <c r="BMM55" s="52"/>
      <c r="BMN55" s="52"/>
      <c r="BMO55" s="52"/>
      <c r="BMP55" s="52"/>
      <c r="BMQ55" s="52"/>
      <c r="BMR55" s="52"/>
      <c r="BMS55" s="52"/>
      <c r="BMT55" s="52"/>
      <c r="BMU55" s="52"/>
      <c r="BMV55" s="52"/>
      <c r="BMW55" s="52"/>
      <c r="BMX55" s="52"/>
      <c r="BMY55" s="52"/>
      <c r="BMZ55" s="52"/>
      <c r="BNA55" s="52"/>
      <c r="BNB55" s="52"/>
      <c r="BNC55" s="52"/>
      <c r="BND55" s="52"/>
      <c r="BNE55" s="52"/>
      <c r="BNF55" s="52"/>
      <c r="BNG55" s="52"/>
      <c r="BNH55" s="52"/>
      <c r="BNI55" s="52"/>
      <c r="BNJ55" s="52"/>
      <c r="BNK55" s="52"/>
      <c r="BNL55" s="52"/>
      <c r="BNM55" s="52"/>
      <c r="BNN55" s="52"/>
      <c r="BNO55" s="52"/>
      <c r="BNP55" s="52"/>
      <c r="BNQ55" s="52"/>
      <c r="BNR55" s="52"/>
      <c r="BNS55" s="52"/>
      <c r="BNT55" s="52"/>
      <c r="BNU55" s="52"/>
      <c r="BNV55" s="52"/>
      <c r="BNW55" s="52"/>
      <c r="BNX55" s="52"/>
      <c r="BNY55" s="52"/>
      <c r="BNZ55" s="52"/>
      <c r="BOA55" s="52"/>
      <c r="BOB55" s="52"/>
      <c r="BOC55" s="52"/>
      <c r="BOD55" s="52"/>
      <c r="BOE55" s="52"/>
      <c r="BOF55" s="52"/>
      <c r="BOG55" s="52"/>
      <c r="BOH55" s="52"/>
      <c r="BOI55" s="52"/>
      <c r="BOJ55" s="52"/>
      <c r="BOK55" s="52"/>
      <c r="BOL55" s="52"/>
      <c r="BOM55" s="52"/>
      <c r="BON55" s="52"/>
      <c r="BOO55" s="52"/>
      <c r="BOP55" s="52"/>
      <c r="BOQ55" s="52"/>
      <c r="BOR55" s="52"/>
      <c r="BOS55" s="52"/>
      <c r="BOT55" s="52"/>
      <c r="BOU55" s="52"/>
      <c r="BOV55" s="52"/>
      <c r="BOW55" s="52"/>
      <c r="BOX55" s="52"/>
      <c r="BOY55" s="52"/>
      <c r="BOZ55" s="52"/>
      <c r="BPA55" s="52"/>
      <c r="BPB55" s="52"/>
      <c r="BPC55" s="52"/>
      <c r="BPD55" s="52"/>
      <c r="BPE55" s="52"/>
      <c r="BPF55" s="52"/>
      <c r="BPG55" s="52"/>
      <c r="BPH55" s="52"/>
      <c r="BPI55" s="52"/>
      <c r="BPJ55" s="52"/>
      <c r="BPK55" s="52"/>
      <c r="BPL55" s="52"/>
      <c r="BPM55" s="52"/>
      <c r="BPN55" s="52"/>
      <c r="BPO55" s="52"/>
      <c r="BPP55" s="52"/>
      <c r="BPQ55" s="52"/>
      <c r="BPR55" s="52"/>
      <c r="BPS55" s="52"/>
      <c r="BPT55" s="52"/>
      <c r="BPU55" s="52"/>
      <c r="BPV55" s="52"/>
      <c r="BPW55" s="52"/>
      <c r="BPX55" s="52"/>
      <c r="BPY55" s="52"/>
      <c r="BPZ55" s="52"/>
      <c r="BQA55" s="52"/>
      <c r="BQB55" s="52"/>
      <c r="BQC55" s="52"/>
      <c r="BQD55" s="52"/>
      <c r="BQE55" s="52"/>
      <c r="BQF55" s="52"/>
      <c r="BQG55" s="52"/>
      <c r="BQH55" s="52"/>
      <c r="BQI55" s="52"/>
      <c r="BQJ55" s="52"/>
      <c r="BQK55" s="52"/>
      <c r="BQL55" s="52"/>
      <c r="BQM55" s="52"/>
      <c r="BQN55" s="52"/>
      <c r="BQO55" s="52"/>
      <c r="BQP55" s="52"/>
      <c r="BQQ55" s="52"/>
      <c r="BQR55" s="52"/>
      <c r="BQS55" s="52"/>
      <c r="BQT55" s="52"/>
      <c r="BQU55" s="52"/>
      <c r="BQV55" s="52"/>
      <c r="BQW55" s="52"/>
      <c r="BQX55" s="52"/>
      <c r="BQY55" s="52"/>
      <c r="BQZ55" s="52"/>
      <c r="BRA55" s="52"/>
      <c r="BRB55" s="52"/>
      <c r="BRC55" s="52"/>
      <c r="BRD55" s="52"/>
      <c r="BRE55" s="52"/>
      <c r="BRF55" s="52"/>
      <c r="BRG55" s="52"/>
      <c r="BRH55" s="52"/>
      <c r="BRI55" s="52"/>
      <c r="BRJ55" s="52"/>
      <c r="BRK55" s="52"/>
      <c r="BRL55" s="52"/>
      <c r="BRM55" s="52"/>
      <c r="BRN55" s="52"/>
      <c r="BRO55" s="52"/>
      <c r="BRP55" s="52"/>
      <c r="BRQ55" s="52"/>
      <c r="BRR55" s="52"/>
      <c r="BRS55" s="52"/>
      <c r="BRT55" s="52"/>
      <c r="BRU55" s="52"/>
      <c r="BRV55" s="52"/>
      <c r="BRW55" s="52"/>
      <c r="BRX55" s="52"/>
      <c r="BRY55" s="52"/>
      <c r="BRZ55" s="52"/>
      <c r="BSA55" s="52"/>
      <c r="BSB55" s="52"/>
      <c r="BSC55" s="52"/>
      <c r="BSD55" s="52"/>
      <c r="BSE55" s="52"/>
      <c r="BSF55" s="52"/>
      <c r="BSG55" s="52"/>
      <c r="BSH55" s="52"/>
      <c r="BSI55" s="52"/>
      <c r="BSJ55" s="52"/>
      <c r="BSK55" s="52"/>
      <c r="BSL55" s="52"/>
      <c r="BSM55" s="52"/>
      <c r="BSN55" s="52"/>
      <c r="BSO55" s="52"/>
      <c r="BSP55" s="52"/>
      <c r="BSQ55" s="52"/>
      <c r="BSR55" s="52"/>
      <c r="BSS55" s="52"/>
      <c r="BST55" s="52"/>
      <c r="BSU55" s="52"/>
      <c r="BSV55" s="52"/>
      <c r="BSW55" s="52"/>
      <c r="BSX55" s="52"/>
      <c r="BSY55" s="52"/>
      <c r="BSZ55" s="52"/>
      <c r="BTA55" s="52"/>
      <c r="BTB55" s="52"/>
      <c r="BTC55" s="52"/>
      <c r="BTD55" s="52"/>
      <c r="BTE55" s="52"/>
      <c r="BTF55" s="52"/>
      <c r="BTG55" s="52"/>
      <c r="BTH55" s="52"/>
      <c r="BTI55" s="52"/>
      <c r="BTJ55" s="52"/>
      <c r="BTK55" s="52"/>
      <c r="BTL55" s="52"/>
      <c r="BTM55" s="52"/>
      <c r="BTN55" s="52"/>
      <c r="BTO55" s="52"/>
      <c r="BTP55" s="52"/>
      <c r="BTQ55" s="52"/>
      <c r="BTR55" s="52"/>
      <c r="BTS55" s="52"/>
      <c r="BTT55" s="52"/>
      <c r="BTU55" s="52"/>
      <c r="BTV55" s="52"/>
      <c r="BTW55" s="52"/>
      <c r="BTX55" s="52"/>
      <c r="BTY55" s="52"/>
      <c r="BTZ55" s="52"/>
      <c r="BUA55" s="52"/>
      <c r="BUB55" s="52"/>
      <c r="BUC55" s="52"/>
      <c r="BUD55" s="52"/>
      <c r="BUE55" s="52"/>
      <c r="BUF55" s="52"/>
      <c r="BUG55" s="52"/>
      <c r="BUH55" s="52"/>
      <c r="BUI55" s="52"/>
      <c r="BUJ55" s="52"/>
      <c r="BUK55" s="52"/>
      <c r="BUL55" s="52"/>
      <c r="BUM55" s="52"/>
      <c r="BUN55" s="52"/>
      <c r="BUO55" s="52"/>
      <c r="BUP55" s="52"/>
      <c r="BUQ55" s="52"/>
      <c r="BUR55" s="52"/>
      <c r="BUS55" s="52"/>
      <c r="BUT55" s="52"/>
      <c r="BUU55" s="52"/>
      <c r="BUV55" s="52"/>
      <c r="BUW55" s="52"/>
      <c r="BUX55" s="52"/>
      <c r="BUY55" s="52"/>
      <c r="BUZ55" s="52"/>
      <c r="BVA55" s="52"/>
      <c r="BVB55" s="52"/>
      <c r="BVC55" s="52"/>
      <c r="BVD55" s="52"/>
      <c r="BVE55" s="52"/>
      <c r="BVF55" s="52"/>
      <c r="BVG55" s="52"/>
      <c r="BVH55" s="52"/>
      <c r="BVI55" s="52"/>
      <c r="BVJ55" s="52"/>
      <c r="BVK55" s="52"/>
      <c r="BVL55" s="52"/>
      <c r="BVM55" s="52"/>
      <c r="BVN55" s="52"/>
      <c r="BVO55" s="52"/>
      <c r="BVP55" s="52"/>
      <c r="BVQ55" s="52"/>
      <c r="BVR55" s="52"/>
      <c r="BVS55" s="52"/>
      <c r="BVT55" s="52"/>
      <c r="BVU55" s="52"/>
      <c r="BVV55" s="52"/>
      <c r="BVW55" s="52"/>
      <c r="BVX55" s="52"/>
      <c r="BVY55" s="52"/>
      <c r="BVZ55" s="52"/>
      <c r="BWA55" s="52"/>
      <c r="BWB55" s="52"/>
      <c r="BWC55" s="52"/>
      <c r="BWD55" s="52"/>
      <c r="BWE55" s="52"/>
      <c r="BWF55" s="52"/>
      <c r="BWG55" s="52"/>
      <c r="BWH55" s="52"/>
      <c r="BWI55" s="52"/>
      <c r="BWJ55" s="52"/>
      <c r="BWK55" s="52"/>
      <c r="BWL55" s="52"/>
      <c r="BWM55" s="52"/>
      <c r="BWN55" s="52"/>
      <c r="BWO55" s="52"/>
      <c r="BWP55" s="52"/>
      <c r="BWQ55" s="52"/>
      <c r="BWR55" s="52"/>
      <c r="BWS55" s="52"/>
      <c r="BWT55" s="52"/>
      <c r="BWU55" s="52"/>
      <c r="BWV55" s="52"/>
      <c r="BWW55" s="52"/>
      <c r="BWX55" s="52"/>
      <c r="BWY55" s="52"/>
      <c r="BWZ55" s="52"/>
      <c r="BXA55" s="52"/>
      <c r="BXB55" s="52"/>
      <c r="BXC55" s="52"/>
      <c r="BXD55" s="52"/>
      <c r="BXE55" s="52"/>
      <c r="BXF55" s="52"/>
      <c r="BXG55" s="52"/>
      <c r="BXH55" s="52"/>
      <c r="BXI55" s="52"/>
      <c r="BXJ55" s="52"/>
      <c r="BXK55" s="52"/>
      <c r="BXL55" s="52"/>
      <c r="BXM55" s="52"/>
      <c r="BXN55" s="52"/>
      <c r="BXO55" s="52"/>
      <c r="BXP55" s="52"/>
      <c r="BXQ55" s="52"/>
      <c r="BXR55" s="52"/>
      <c r="BXS55" s="52"/>
      <c r="BXT55" s="52"/>
      <c r="BXU55" s="52"/>
      <c r="BXV55" s="52"/>
      <c r="BXW55" s="52"/>
      <c r="BXX55" s="52"/>
      <c r="BXY55" s="52"/>
      <c r="BXZ55" s="52"/>
      <c r="BYA55" s="52"/>
      <c r="BYB55" s="52"/>
      <c r="BYC55" s="52"/>
      <c r="BYD55" s="52"/>
      <c r="BYE55" s="52"/>
      <c r="BYF55" s="52"/>
      <c r="BYG55" s="52"/>
      <c r="BYH55" s="52"/>
      <c r="BYI55" s="52"/>
      <c r="BYJ55" s="52"/>
      <c r="BYK55" s="52"/>
      <c r="BYL55" s="52"/>
      <c r="BYM55" s="52"/>
      <c r="BYN55" s="52"/>
      <c r="BYO55" s="52"/>
      <c r="BYP55" s="52"/>
      <c r="BYQ55" s="52"/>
      <c r="BYR55" s="52"/>
      <c r="BYS55" s="52"/>
      <c r="BYT55" s="52"/>
      <c r="BYU55" s="52"/>
      <c r="BYV55" s="52"/>
      <c r="BYW55" s="52"/>
      <c r="BYX55" s="52"/>
      <c r="BYY55" s="52"/>
      <c r="BYZ55" s="52"/>
      <c r="BZA55" s="52"/>
      <c r="BZB55" s="52"/>
      <c r="BZC55" s="52"/>
      <c r="BZD55" s="52"/>
      <c r="BZE55" s="52"/>
      <c r="BZF55" s="52"/>
      <c r="BZG55" s="52"/>
      <c r="BZH55" s="52"/>
      <c r="BZI55" s="52"/>
      <c r="BZJ55" s="52"/>
      <c r="BZK55" s="52"/>
      <c r="BZL55" s="52"/>
      <c r="BZM55" s="52"/>
      <c r="BZN55" s="52"/>
      <c r="BZO55" s="52"/>
      <c r="BZP55" s="52"/>
      <c r="BZQ55" s="52"/>
      <c r="BZR55" s="52"/>
      <c r="BZS55" s="52"/>
      <c r="BZT55" s="52"/>
      <c r="BZU55" s="52"/>
      <c r="BZV55" s="52"/>
      <c r="BZW55" s="52"/>
      <c r="BZX55" s="52"/>
      <c r="BZY55" s="52"/>
      <c r="BZZ55" s="52"/>
      <c r="CAA55" s="52"/>
      <c r="CAB55" s="52"/>
      <c r="CAC55" s="52"/>
      <c r="CAD55" s="52"/>
      <c r="CAE55" s="52"/>
      <c r="CAF55" s="52"/>
      <c r="CAG55" s="52"/>
      <c r="CAH55" s="52"/>
      <c r="CAI55" s="52"/>
      <c r="CAJ55" s="52"/>
      <c r="CAK55" s="52"/>
      <c r="CAL55" s="52"/>
      <c r="CAM55" s="52"/>
      <c r="CAN55" s="52"/>
      <c r="CAO55" s="52"/>
      <c r="CAP55" s="52"/>
      <c r="CAQ55" s="52"/>
      <c r="CAR55" s="52"/>
      <c r="CAS55" s="52"/>
      <c r="CAT55" s="52"/>
      <c r="CAU55" s="52"/>
      <c r="CAV55" s="52"/>
      <c r="CAW55" s="52"/>
      <c r="CAX55" s="52"/>
      <c r="CAY55" s="52"/>
      <c r="CAZ55" s="52"/>
      <c r="CBA55" s="52"/>
      <c r="CBB55" s="52"/>
      <c r="CBC55" s="52"/>
      <c r="CBD55" s="52"/>
      <c r="CBE55" s="52"/>
      <c r="CBF55" s="52"/>
      <c r="CBG55" s="52"/>
      <c r="CBH55" s="52"/>
      <c r="CBI55" s="52"/>
      <c r="CBJ55" s="52"/>
      <c r="CBK55" s="52"/>
      <c r="CBL55" s="52"/>
      <c r="CBM55" s="52"/>
      <c r="CBN55" s="52"/>
      <c r="CBO55" s="52"/>
      <c r="CBP55" s="52"/>
      <c r="CBQ55" s="52"/>
      <c r="CBR55" s="52"/>
      <c r="CBS55" s="52"/>
      <c r="CBT55" s="52"/>
      <c r="CBU55" s="52"/>
      <c r="CBV55" s="52"/>
      <c r="CBW55" s="52"/>
      <c r="CBX55" s="52"/>
      <c r="CBY55" s="52"/>
      <c r="CBZ55" s="52"/>
      <c r="CCA55" s="52"/>
      <c r="CCB55" s="52"/>
      <c r="CCC55" s="52"/>
      <c r="CCD55" s="52"/>
      <c r="CCE55" s="52"/>
      <c r="CCF55" s="52"/>
      <c r="CCG55" s="52"/>
      <c r="CCH55" s="52"/>
      <c r="CCI55" s="52"/>
      <c r="CCJ55" s="52"/>
      <c r="CCK55" s="52"/>
      <c r="CCL55" s="52"/>
      <c r="CCM55" s="52"/>
      <c r="CCN55" s="52"/>
      <c r="CCO55" s="52"/>
      <c r="CCP55" s="52"/>
      <c r="CCQ55" s="52"/>
      <c r="CCR55" s="52"/>
      <c r="CCS55" s="52"/>
      <c r="CCT55" s="52"/>
      <c r="CCU55" s="52"/>
      <c r="CCV55" s="52"/>
      <c r="CCW55" s="52"/>
      <c r="CCX55" s="52"/>
      <c r="CCY55" s="52"/>
      <c r="CCZ55" s="52"/>
      <c r="CDA55" s="52"/>
      <c r="CDB55" s="52"/>
      <c r="CDC55" s="52"/>
      <c r="CDD55" s="52"/>
      <c r="CDE55" s="52"/>
      <c r="CDF55" s="52"/>
      <c r="CDG55" s="52"/>
      <c r="CDH55" s="52"/>
      <c r="CDI55" s="52"/>
      <c r="CDJ55" s="52"/>
      <c r="CDK55" s="52"/>
      <c r="CDL55" s="52"/>
      <c r="CDM55" s="52"/>
      <c r="CDN55" s="52"/>
      <c r="CDO55" s="52"/>
      <c r="CDP55" s="52"/>
      <c r="CDQ55" s="52"/>
      <c r="CDR55" s="52"/>
      <c r="CDS55" s="52"/>
      <c r="CDT55" s="52"/>
      <c r="CDU55" s="52"/>
      <c r="CDV55" s="52"/>
      <c r="CDW55" s="52"/>
      <c r="CDX55" s="52"/>
      <c r="CDY55" s="52"/>
      <c r="CDZ55" s="52"/>
      <c r="CEA55" s="52"/>
      <c r="CEB55" s="52"/>
      <c r="CEC55" s="52"/>
      <c r="CED55" s="52"/>
      <c r="CEE55" s="52"/>
      <c r="CEF55" s="52"/>
      <c r="CEG55" s="52"/>
      <c r="CEH55" s="52"/>
      <c r="CEI55" s="52"/>
      <c r="CEJ55" s="52"/>
      <c r="CEK55" s="52"/>
      <c r="CEL55" s="52"/>
      <c r="CEM55" s="52"/>
      <c r="CEN55" s="52"/>
      <c r="CEO55" s="52"/>
      <c r="CEP55" s="52"/>
      <c r="CEQ55" s="52"/>
      <c r="CER55" s="52"/>
      <c r="CES55" s="52"/>
      <c r="CET55" s="52"/>
      <c r="CEU55" s="52"/>
      <c r="CEV55" s="52"/>
      <c r="CEW55" s="52"/>
      <c r="CEX55" s="52"/>
      <c r="CEY55" s="52"/>
      <c r="CEZ55" s="52"/>
      <c r="CFA55" s="52"/>
      <c r="CFB55" s="52"/>
      <c r="CFC55" s="52"/>
      <c r="CFD55" s="52"/>
      <c r="CFE55" s="52"/>
      <c r="CFF55" s="52"/>
      <c r="CFG55" s="52"/>
      <c r="CFH55" s="52"/>
      <c r="CFI55" s="52"/>
      <c r="CFJ55" s="52"/>
      <c r="CFK55" s="52"/>
      <c r="CFL55" s="52"/>
      <c r="CFM55" s="52"/>
      <c r="CFN55" s="52"/>
      <c r="CFO55" s="52"/>
      <c r="CFP55" s="52"/>
      <c r="CFQ55" s="52"/>
      <c r="CFR55" s="52"/>
      <c r="CFS55" s="52"/>
      <c r="CFT55" s="52"/>
      <c r="CFU55" s="52"/>
      <c r="CFV55" s="52"/>
      <c r="CFW55" s="52"/>
      <c r="CFX55" s="52"/>
      <c r="CFY55" s="52"/>
      <c r="CFZ55" s="52"/>
      <c r="CGA55" s="52"/>
      <c r="CGB55" s="52"/>
      <c r="CGC55" s="52"/>
      <c r="CGD55" s="52"/>
      <c r="CGE55" s="52"/>
      <c r="CGF55" s="52"/>
      <c r="CGG55" s="52"/>
      <c r="CGH55" s="52"/>
      <c r="CGI55" s="52"/>
      <c r="CGJ55" s="52"/>
      <c r="CGK55" s="52"/>
      <c r="CGL55" s="52"/>
      <c r="CGM55" s="52"/>
      <c r="CGN55" s="52"/>
      <c r="CGO55" s="52"/>
      <c r="CGP55" s="52"/>
      <c r="CGQ55" s="52"/>
      <c r="CGR55" s="52"/>
      <c r="CGS55" s="52"/>
      <c r="CGT55" s="52"/>
      <c r="CGU55" s="52"/>
      <c r="CGV55" s="52"/>
      <c r="CGW55" s="52"/>
      <c r="CGX55" s="52"/>
      <c r="CGY55" s="52"/>
      <c r="CGZ55" s="52"/>
      <c r="CHA55" s="52"/>
      <c r="CHB55" s="52"/>
      <c r="CHC55" s="52"/>
      <c r="CHD55" s="52"/>
      <c r="CHE55" s="52"/>
    </row>
    <row r="56" spans="1:2241" ht="87" customHeight="1" x14ac:dyDescent="0.25">
      <c r="A56" s="42"/>
      <c r="B56" s="103" t="s">
        <v>472</v>
      </c>
      <c r="C56" s="103" t="s">
        <v>305</v>
      </c>
      <c r="D56" s="103" t="s">
        <v>254</v>
      </c>
      <c r="E56" s="103" t="s">
        <v>253</v>
      </c>
      <c r="F56" s="102" t="s">
        <v>369</v>
      </c>
      <c r="G56" s="102">
        <v>107.4</v>
      </c>
      <c r="H56" s="42"/>
      <c r="I56" s="167">
        <v>6500</v>
      </c>
      <c r="J56" s="167">
        <f>I56-L56</f>
        <v>6500</v>
      </c>
      <c r="K56" s="110">
        <f>J56/I56*100</f>
        <v>100</v>
      </c>
      <c r="L56" s="167">
        <v>0</v>
      </c>
      <c r="M56" s="166">
        <v>3759824.83</v>
      </c>
      <c r="N56" s="108">
        <v>39003</v>
      </c>
      <c r="O56" s="102" t="s">
        <v>109</v>
      </c>
      <c r="P56" s="42"/>
      <c r="Q56" s="42"/>
      <c r="R56" s="42"/>
      <c r="S56" s="42"/>
      <c r="T56" s="42"/>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8"/>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row>
    <row r="57" spans="1:2241" ht="25.5" customHeight="1" x14ac:dyDescent="0.25">
      <c r="A57" s="42"/>
      <c r="B57" s="207" t="s">
        <v>473</v>
      </c>
      <c r="C57" s="103" t="s">
        <v>308</v>
      </c>
      <c r="D57" s="380" t="s">
        <v>256</v>
      </c>
      <c r="E57" s="380" t="s">
        <v>253</v>
      </c>
      <c r="F57" s="102"/>
      <c r="G57" s="102">
        <v>6</v>
      </c>
      <c r="H57" s="42"/>
      <c r="I57" s="381">
        <v>6000</v>
      </c>
      <c r="J57" s="381">
        <f>I57-L57</f>
        <v>2080</v>
      </c>
      <c r="K57" s="385">
        <f>J57/I57*100</f>
        <v>34.666666666666671</v>
      </c>
      <c r="L57" s="381">
        <v>3920</v>
      </c>
      <c r="M57" s="218"/>
      <c r="N57" s="162">
        <v>39003</v>
      </c>
      <c r="O57" s="161" t="s">
        <v>109</v>
      </c>
      <c r="P57" s="42"/>
      <c r="Q57" s="42"/>
      <c r="R57" s="42"/>
      <c r="S57" s="42"/>
      <c r="T57" s="42"/>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8"/>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row>
    <row r="58" spans="1:2241" s="119" customFormat="1" ht="38.25" x14ac:dyDescent="0.25">
      <c r="A58" s="42"/>
      <c r="B58" s="207" t="s">
        <v>474</v>
      </c>
      <c r="C58" s="103" t="s">
        <v>309</v>
      </c>
      <c r="D58" s="380"/>
      <c r="E58" s="380"/>
      <c r="F58" s="102" t="s">
        <v>375</v>
      </c>
      <c r="G58" s="102">
        <v>5</v>
      </c>
      <c r="H58" s="42"/>
      <c r="I58" s="382"/>
      <c r="J58" s="382"/>
      <c r="K58" s="386"/>
      <c r="L58" s="382"/>
      <c r="M58" s="166">
        <v>90041.35</v>
      </c>
      <c r="N58" s="162">
        <v>39003</v>
      </c>
      <c r="O58" s="161" t="s">
        <v>109</v>
      </c>
      <c r="P58" s="42"/>
      <c r="Q58" s="42"/>
      <c r="R58" s="42"/>
      <c r="S58" s="42"/>
      <c r="T58" s="42"/>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8"/>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c r="BHQ58" s="6"/>
      <c r="BHR58" s="6"/>
      <c r="BHS58" s="6"/>
      <c r="BHT58" s="6"/>
      <c r="BHU58" s="6"/>
      <c r="BHV58" s="6"/>
      <c r="BHW58" s="6"/>
      <c r="BHX58" s="6"/>
      <c r="BHY58" s="6"/>
      <c r="BHZ58" s="6"/>
      <c r="BIA58" s="6"/>
      <c r="BIB58" s="6"/>
      <c r="BIC58" s="6"/>
      <c r="BID58" s="6"/>
      <c r="BIE58" s="6"/>
      <c r="BIF58" s="6"/>
      <c r="BIG58" s="6"/>
      <c r="BIH58" s="6"/>
      <c r="BII58" s="6"/>
      <c r="BIJ58" s="6"/>
      <c r="BIK58" s="6"/>
      <c r="BIL58" s="6"/>
      <c r="BIM58" s="6"/>
      <c r="BIN58" s="6"/>
      <c r="BIO58" s="6"/>
      <c r="BIP58" s="6"/>
      <c r="BIQ58" s="6"/>
      <c r="BIR58" s="6"/>
      <c r="BIS58" s="6"/>
      <c r="BIT58" s="6"/>
      <c r="BIU58" s="6"/>
      <c r="BIV58" s="6"/>
      <c r="BIW58" s="6"/>
      <c r="BIX58" s="6"/>
      <c r="BIY58" s="6"/>
      <c r="BIZ58" s="6"/>
      <c r="BJA58" s="6"/>
      <c r="BJB58" s="6"/>
      <c r="BJC58" s="6"/>
      <c r="BJD58" s="6"/>
      <c r="BJE58" s="6"/>
      <c r="BJF58" s="6"/>
      <c r="BJG58" s="6"/>
      <c r="BJH58" s="6"/>
      <c r="BJI58" s="6"/>
      <c r="BJJ58" s="6"/>
      <c r="BJK58" s="6"/>
      <c r="BJL58" s="6"/>
      <c r="BJM58" s="6"/>
      <c r="BJN58" s="6"/>
      <c r="BJO58" s="6"/>
      <c r="BJP58" s="6"/>
      <c r="BJQ58" s="6"/>
      <c r="BJR58" s="6"/>
      <c r="BJS58" s="6"/>
      <c r="BJT58" s="6"/>
      <c r="BJU58" s="6"/>
      <c r="BJV58" s="6"/>
      <c r="BJW58" s="6"/>
      <c r="BJX58" s="6"/>
      <c r="BJY58" s="6"/>
      <c r="BJZ58" s="6"/>
      <c r="BKA58" s="6"/>
      <c r="BKB58" s="6"/>
      <c r="BKC58" s="6"/>
      <c r="BKD58" s="6"/>
      <c r="BKE58" s="6"/>
      <c r="BKF58" s="6"/>
      <c r="BKG58" s="6"/>
      <c r="BKH58" s="6"/>
      <c r="BKI58" s="6"/>
      <c r="BKJ58" s="6"/>
      <c r="BKK58" s="6"/>
      <c r="BKL58" s="6"/>
      <c r="BKM58" s="6"/>
      <c r="BKN58" s="6"/>
      <c r="BKO58" s="6"/>
      <c r="BKP58" s="6"/>
      <c r="BKQ58" s="6"/>
      <c r="BKR58" s="6"/>
      <c r="BKS58" s="6"/>
      <c r="BKT58" s="6"/>
      <c r="BKU58" s="6"/>
      <c r="BKV58" s="6"/>
      <c r="BKW58" s="6"/>
      <c r="BKX58" s="6"/>
      <c r="BKY58" s="6"/>
      <c r="BKZ58" s="6"/>
      <c r="BLA58" s="6"/>
      <c r="BLB58" s="6"/>
      <c r="BLC58" s="6"/>
      <c r="BLD58" s="6"/>
      <c r="BLE58" s="6"/>
      <c r="BLF58" s="6"/>
      <c r="BLG58" s="6"/>
      <c r="BLH58" s="6"/>
      <c r="BLI58" s="6"/>
      <c r="BLJ58" s="6"/>
      <c r="BLK58" s="6"/>
      <c r="BLL58" s="6"/>
      <c r="BLM58" s="6"/>
      <c r="BLN58" s="6"/>
      <c r="BLO58" s="6"/>
      <c r="BLP58" s="6"/>
      <c r="BLQ58" s="6"/>
      <c r="BLR58" s="6"/>
      <c r="BLS58" s="6"/>
      <c r="BLT58" s="6"/>
      <c r="BLU58" s="6"/>
      <c r="BLV58" s="6"/>
      <c r="BLW58" s="6"/>
      <c r="BLX58" s="6"/>
      <c r="BLY58" s="6"/>
      <c r="BLZ58" s="6"/>
      <c r="BMA58" s="6"/>
      <c r="BMB58" s="6"/>
      <c r="BMC58" s="6"/>
      <c r="BMD58" s="6"/>
      <c r="BME58" s="6"/>
      <c r="BMF58" s="6"/>
      <c r="BMG58" s="6"/>
      <c r="BMH58" s="6"/>
      <c r="BMI58" s="6"/>
      <c r="BMJ58" s="6"/>
      <c r="BMK58" s="6"/>
      <c r="BML58" s="6"/>
      <c r="BMM58" s="6"/>
      <c r="BMN58" s="6"/>
      <c r="BMO58" s="6"/>
      <c r="BMP58" s="6"/>
      <c r="BMQ58" s="6"/>
      <c r="BMR58" s="6"/>
      <c r="BMS58" s="6"/>
      <c r="BMT58" s="6"/>
      <c r="BMU58" s="6"/>
      <c r="BMV58" s="6"/>
      <c r="BMW58" s="6"/>
      <c r="BMX58" s="6"/>
      <c r="BMY58" s="6"/>
      <c r="BMZ58" s="6"/>
      <c r="BNA58" s="6"/>
      <c r="BNB58" s="6"/>
      <c r="BNC58" s="6"/>
      <c r="BND58" s="6"/>
      <c r="BNE58" s="6"/>
      <c r="BNF58" s="6"/>
      <c r="BNG58" s="6"/>
      <c r="BNH58" s="6"/>
      <c r="BNI58" s="6"/>
      <c r="BNJ58" s="6"/>
      <c r="BNK58" s="6"/>
      <c r="BNL58" s="6"/>
      <c r="BNM58" s="6"/>
      <c r="BNN58" s="6"/>
      <c r="BNO58" s="6"/>
      <c r="BNP58" s="6"/>
      <c r="BNQ58" s="6"/>
      <c r="BNR58" s="6"/>
      <c r="BNS58" s="6"/>
      <c r="BNT58" s="6"/>
      <c r="BNU58" s="6"/>
      <c r="BNV58" s="6"/>
      <c r="BNW58" s="6"/>
      <c r="BNX58" s="6"/>
      <c r="BNY58" s="6"/>
      <c r="BNZ58" s="6"/>
      <c r="BOA58" s="6"/>
      <c r="BOB58" s="6"/>
      <c r="BOC58" s="6"/>
      <c r="BOD58" s="6"/>
      <c r="BOE58" s="6"/>
      <c r="BOF58" s="6"/>
      <c r="BOG58" s="6"/>
      <c r="BOH58" s="6"/>
      <c r="BOI58" s="6"/>
      <c r="BOJ58" s="6"/>
      <c r="BOK58" s="6"/>
      <c r="BOL58" s="6"/>
      <c r="BOM58" s="6"/>
      <c r="BON58" s="6"/>
      <c r="BOO58" s="6"/>
      <c r="BOP58" s="6"/>
      <c r="BOQ58" s="6"/>
      <c r="BOR58" s="6"/>
      <c r="BOS58" s="6"/>
      <c r="BOT58" s="6"/>
      <c r="BOU58" s="6"/>
      <c r="BOV58" s="6"/>
      <c r="BOW58" s="6"/>
      <c r="BOX58" s="6"/>
      <c r="BOY58" s="6"/>
      <c r="BOZ58" s="6"/>
      <c r="BPA58" s="6"/>
      <c r="BPB58" s="6"/>
      <c r="BPC58" s="6"/>
      <c r="BPD58" s="6"/>
      <c r="BPE58" s="6"/>
      <c r="BPF58" s="6"/>
      <c r="BPG58" s="6"/>
      <c r="BPH58" s="6"/>
      <c r="BPI58" s="6"/>
      <c r="BPJ58" s="6"/>
      <c r="BPK58" s="6"/>
      <c r="BPL58" s="6"/>
      <c r="BPM58" s="6"/>
      <c r="BPN58" s="6"/>
      <c r="BPO58" s="6"/>
      <c r="BPP58" s="6"/>
      <c r="BPQ58" s="6"/>
      <c r="BPR58" s="6"/>
      <c r="BPS58" s="6"/>
      <c r="BPT58" s="6"/>
      <c r="BPU58" s="6"/>
      <c r="BPV58" s="6"/>
      <c r="BPW58" s="6"/>
      <c r="BPX58" s="6"/>
      <c r="BPY58" s="6"/>
      <c r="BPZ58" s="6"/>
      <c r="BQA58" s="6"/>
      <c r="BQB58" s="6"/>
      <c r="BQC58" s="6"/>
      <c r="BQD58" s="6"/>
      <c r="BQE58" s="6"/>
      <c r="BQF58" s="6"/>
      <c r="BQG58" s="6"/>
      <c r="BQH58" s="6"/>
      <c r="BQI58" s="6"/>
      <c r="BQJ58" s="6"/>
      <c r="BQK58" s="6"/>
      <c r="BQL58" s="6"/>
      <c r="BQM58" s="6"/>
      <c r="BQN58" s="6"/>
      <c r="BQO58" s="6"/>
      <c r="BQP58" s="6"/>
      <c r="BQQ58" s="6"/>
      <c r="BQR58" s="6"/>
      <c r="BQS58" s="6"/>
      <c r="BQT58" s="6"/>
      <c r="BQU58" s="6"/>
      <c r="BQV58" s="6"/>
      <c r="BQW58" s="6"/>
      <c r="BQX58" s="6"/>
      <c r="BQY58" s="6"/>
      <c r="BQZ58" s="6"/>
      <c r="BRA58" s="6"/>
      <c r="BRB58" s="6"/>
      <c r="BRC58" s="6"/>
      <c r="BRD58" s="6"/>
      <c r="BRE58" s="6"/>
      <c r="BRF58" s="6"/>
      <c r="BRG58" s="6"/>
      <c r="BRH58" s="6"/>
      <c r="BRI58" s="6"/>
      <c r="BRJ58" s="6"/>
      <c r="BRK58" s="6"/>
      <c r="BRL58" s="6"/>
      <c r="BRM58" s="6"/>
      <c r="BRN58" s="6"/>
      <c r="BRO58" s="6"/>
      <c r="BRP58" s="6"/>
      <c r="BRQ58" s="6"/>
      <c r="BRR58" s="6"/>
      <c r="BRS58" s="6"/>
      <c r="BRT58" s="6"/>
      <c r="BRU58" s="6"/>
      <c r="BRV58" s="6"/>
      <c r="BRW58" s="6"/>
      <c r="BRX58" s="6"/>
      <c r="BRY58" s="6"/>
      <c r="BRZ58" s="6"/>
      <c r="BSA58" s="6"/>
      <c r="BSB58" s="6"/>
      <c r="BSC58" s="6"/>
      <c r="BSD58" s="6"/>
      <c r="BSE58" s="6"/>
      <c r="BSF58" s="6"/>
      <c r="BSG58" s="6"/>
      <c r="BSH58" s="6"/>
      <c r="BSI58" s="6"/>
      <c r="BSJ58" s="6"/>
      <c r="BSK58" s="6"/>
      <c r="BSL58" s="6"/>
      <c r="BSM58" s="6"/>
      <c r="BSN58" s="6"/>
      <c r="BSO58" s="6"/>
      <c r="BSP58" s="6"/>
      <c r="BSQ58" s="6"/>
      <c r="BSR58" s="6"/>
      <c r="BSS58" s="6"/>
      <c r="BST58" s="6"/>
      <c r="BSU58" s="6"/>
      <c r="BSV58" s="6"/>
      <c r="BSW58" s="6"/>
      <c r="BSX58" s="6"/>
      <c r="BSY58" s="6"/>
      <c r="BSZ58" s="6"/>
      <c r="BTA58" s="6"/>
      <c r="BTB58" s="6"/>
      <c r="BTC58" s="6"/>
      <c r="BTD58" s="6"/>
      <c r="BTE58" s="6"/>
      <c r="BTF58" s="6"/>
      <c r="BTG58" s="6"/>
      <c r="BTH58" s="6"/>
      <c r="BTI58" s="6"/>
      <c r="BTJ58" s="6"/>
      <c r="BTK58" s="6"/>
      <c r="BTL58" s="6"/>
      <c r="BTM58" s="6"/>
      <c r="BTN58" s="6"/>
      <c r="BTO58" s="6"/>
      <c r="BTP58" s="6"/>
      <c r="BTQ58" s="6"/>
      <c r="BTR58" s="6"/>
      <c r="BTS58" s="6"/>
      <c r="BTT58" s="6"/>
      <c r="BTU58" s="6"/>
      <c r="BTV58" s="6"/>
      <c r="BTW58" s="6"/>
      <c r="BTX58" s="6"/>
      <c r="BTY58" s="6"/>
      <c r="BTZ58" s="6"/>
      <c r="BUA58" s="6"/>
      <c r="BUB58" s="6"/>
      <c r="BUC58" s="6"/>
      <c r="BUD58" s="6"/>
      <c r="BUE58" s="6"/>
      <c r="BUF58" s="6"/>
      <c r="BUG58" s="6"/>
      <c r="BUH58" s="6"/>
      <c r="BUI58" s="6"/>
      <c r="BUJ58" s="6"/>
      <c r="BUK58" s="6"/>
      <c r="BUL58" s="6"/>
      <c r="BUM58" s="6"/>
      <c r="BUN58" s="6"/>
      <c r="BUO58" s="6"/>
      <c r="BUP58" s="6"/>
      <c r="BUQ58" s="6"/>
      <c r="BUR58" s="6"/>
      <c r="BUS58" s="6"/>
      <c r="BUT58" s="6"/>
      <c r="BUU58" s="6"/>
      <c r="BUV58" s="6"/>
      <c r="BUW58" s="6"/>
      <c r="BUX58" s="6"/>
      <c r="BUY58" s="6"/>
      <c r="BUZ58" s="6"/>
      <c r="BVA58" s="6"/>
      <c r="BVB58" s="6"/>
      <c r="BVC58" s="6"/>
      <c r="BVD58" s="6"/>
      <c r="BVE58" s="6"/>
      <c r="BVF58" s="6"/>
      <c r="BVG58" s="6"/>
      <c r="BVH58" s="6"/>
      <c r="BVI58" s="6"/>
      <c r="BVJ58" s="6"/>
      <c r="BVK58" s="6"/>
      <c r="BVL58" s="6"/>
      <c r="BVM58" s="6"/>
      <c r="BVN58" s="6"/>
      <c r="BVO58" s="6"/>
      <c r="BVP58" s="6"/>
      <c r="BVQ58" s="6"/>
      <c r="BVR58" s="6"/>
      <c r="BVS58" s="6"/>
      <c r="BVT58" s="6"/>
      <c r="BVU58" s="6"/>
      <c r="BVV58" s="6"/>
      <c r="BVW58" s="6"/>
      <c r="BVX58" s="6"/>
      <c r="BVY58" s="6"/>
      <c r="BVZ58" s="6"/>
      <c r="BWA58" s="6"/>
      <c r="BWB58" s="6"/>
      <c r="BWC58" s="6"/>
      <c r="BWD58" s="6"/>
      <c r="BWE58" s="6"/>
      <c r="BWF58" s="6"/>
      <c r="BWG58" s="6"/>
      <c r="BWH58" s="6"/>
      <c r="BWI58" s="6"/>
      <c r="BWJ58" s="6"/>
      <c r="BWK58" s="6"/>
      <c r="BWL58" s="6"/>
      <c r="BWM58" s="6"/>
      <c r="BWN58" s="6"/>
      <c r="BWO58" s="6"/>
      <c r="BWP58" s="6"/>
      <c r="BWQ58" s="6"/>
      <c r="BWR58" s="6"/>
      <c r="BWS58" s="6"/>
      <c r="BWT58" s="6"/>
      <c r="BWU58" s="6"/>
      <c r="BWV58" s="6"/>
      <c r="BWW58" s="6"/>
      <c r="BWX58" s="6"/>
      <c r="BWY58" s="6"/>
      <c r="BWZ58" s="6"/>
      <c r="BXA58" s="6"/>
      <c r="BXB58" s="6"/>
      <c r="BXC58" s="6"/>
      <c r="BXD58" s="6"/>
      <c r="BXE58" s="6"/>
      <c r="BXF58" s="6"/>
      <c r="BXG58" s="6"/>
      <c r="BXH58" s="6"/>
      <c r="BXI58" s="6"/>
      <c r="BXJ58" s="6"/>
      <c r="BXK58" s="6"/>
      <c r="BXL58" s="6"/>
      <c r="BXM58" s="6"/>
      <c r="BXN58" s="6"/>
      <c r="BXO58" s="6"/>
      <c r="BXP58" s="6"/>
      <c r="BXQ58" s="6"/>
      <c r="BXR58" s="6"/>
      <c r="BXS58" s="6"/>
      <c r="BXT58" s="6"/>
      <c r="BXU58" s="6"/>
      <c r="BXV58" s="6"/>
      <c r="BXW58" s="6"/>
      <c r="BXX58" s="6"/>
      <c r="BXY58" s="6"/>
      <c r="BXZ58" s="6"/>
      <c r="BYA58" s="6"/>
      <c r="BYB58" s="6"/>
      <c r="BYC58" s="6"/>
      <c r="BYD58" s="6"/>
      <c r="BYE58" s="6"/>
      <c r="BYF58" s="6"/>
      <c r="BYG58" s="6"/>
      <c r="BYH58" s="6"/>
      <c r="BYI58" s="6"/>
      <c r="BYJ58" s="6"/>
      <c r="BYK58" s="6"/>
      <c r="BYL58" s="6"/>
      <c r="BYM58" s="6"/>
      <c r="BYN58" s="6"/>
      <c r="BYO58" s="6"/>
      <c r="BYP58" s="6"/>
      <c r="BYQ58" s="6"/>
      <c r="BYR58" s="6"/>
      <c r="BYS58" s="6"/>
      <c r="BYT58" s="6"/>
      <c r="BYU58" s="6"/>
      <c r="BYV58" s="6"/>
      <c r="BYW58" s="6"/>
      <c r="BYX58" s="6"/>
      <c r="BYY58" s="6"/>
      <c r="BYZ58" s="6"/>
      <c r="BZA58" s="6"/>
      <c r="BZB58" s="6"/>
      <c r="BZC58" s="6"/>
      <c r="BZD58" s="6"/>
      <c r="BZE58" s="6"/>
      <c r="BZF58" s="6"/>
      <c r="BZG58" s="6"/>
      <c r="BZH58" s="6"/>
      <c r="BZI58" s="6"/>
      <c r="BZJ58" s="6"/>
      <c r="BZK58" s="6"/>
      <c r="BZL58" s="6"/>
      <c r="BZM58" s="6"/>
      <c r="BZN58" s="6"/>
      <c r="BZO58" s="6"/>
      <c r="BZP58" s="6"/>
      <c r="BZQ58" s="6"/>
      <c r="BZR58" s="6"/>
      <c r="BZS58" s="6"/>
      <c r="BZT58" s="6"/>
      <c r="BZU58" s="6"/>
      <c r="BZV58" s="6"/>
      <c r="BZW58" s="6"/>
      <c r="BZX58" s="6"/>
      <c r="BZY58" s="6"/>
      <c r="BZZ58" s="6"/>
      <c r="CAA58" s="6"/>
      <c r="CAB58" s="6"/>
      <c r="CAC58" s="6"/>
      <c r="CAD58" s="6"/>
      <c r="CAE58" s="6"/>
      <c r="CAF58" s="6"/>
      <c r="CAG58" s="6"/>
      <c r="CAH58" s="6"/>
      <c r="CAI58" s="6"/>
      <c r="CAJ58" s="6"/>
      <c r="CAK58" s="6"/>
      <c r="CAL58" s="6"/>
      <c r="CAM58" s="6"/>
      <c r="CAN58" s="6"/>
      <c r="CAO58" s="6"/>
      <c r="CAP58" s="6"/>
      <c r="CAQ58" s="6"/>
      <c r="CAR58" s="6"/>
      <c r="CAS58" s="6"/>
      <c r="CAT58" s="6"/>
      <c r="CAU58" s="6"/>
      <c r="CAV58" s="6"/>
      <c r="CAW58" s="6"/>
      <c r="CAX58" s="6"/>
      <c r="CAY58" s="6"/>
      <c r="CAZ58" s="6"/>
      <c r="CBA58" s="6"/>
      <c r="CBB58" s="6"/>
      <c r="CBC58" s="6"/>
      <c r="CBD58" s="6"/>
      <c r="CBE58" s="6"/>
      <c r="CBF58" s="6"/>
      <c r="CBG58" s="6"/>
      <c r="CBH58" s="6"/>
      <c r="CBI58" s="6"/>
      <c r="CBJ58" s="6"/>
      <c r="CBK58" s="6"/>
      <c r="CBL58" s="6"/>
      <c r="CBM58" s="6"/>
      <c r="CBN58" s="6"/>
      <c r="CBO58" s="6"/>
      <c r="CBP58" s="6"/>
      <c r="CBQ58" s="6"/>
      <c r="CBR58" s="6"/>
      <c r="CBS58" s="6"/>
      <c r="CBT58" s="6"/>
      <c r="CBU58" s="6"/>
      <c r="CBV58" s="6"/>
      <c r="CBW58" s="6"/>
      <c r="CBX58" s="6"/>
      <c r="CBY58" s="6"/>
      <c r="CBZ58" s="6"/>
      <c r="CCA58" s="6"/>
      <c r="CCB58" s="6"/>
      <c r="CCC58" s="6"/>
      <c r="CCD58" s="6"/>
      <c r="CCE58" s="6"/>
      <c r="CCF58" s="6"/>
      <c r="CCG58" s="6"/>
      <c r="CCH58" s="6"/>
      <c r="CCI58" s="6"/>
      <c r="CCJ58" s="6"/>
      <c r="CCK58" s="6"/>
      <c r="CCL58" s="6"/>
      <c r="CCM58" s="6"/>
      <c r="CCN58" s="6"/>
      <c r="CCO58" s="6"/>
      <c r="CCP58" s="6"/>
      <c r="CCQ58" s="6"/>
      <c r="CCR58" s="6"/>
      <c r="CCS58" s="6"/>
      <c r="CCT58" s="6"/>
      <c r="CCU58" s="6"/>
      <c r="CCV58" s="6"/>
      <c r="CCW58" s="6"/>
      <c r="CCX58" s="6"/>
      <c r="CCY58" s="6"/>
      <c r="CCZ58" s="6"/>
      <c r="CDA58" s="6"/>
      <c r="CDB58" s="6"/>
      <c r="CDC58" s="6"/>
      <c r="CDD58" s="6"/>
      <c r="CDE58" s="6"/>
      <c r="CDF58" s="6"/>
      <c r="CDG58" s="6"/>
      <c r="CDH58" s="6"/>
      <c r="CDI58" s="6"/>
      <c r="CDJ58" s="6"/>
      <c r="CDK58" s="6"/>
      <c r="CDL58" s="6"/>
      <c r="CDM58" s="6"/>
      <c r="CDN58" s="6"/>
      <c r="CDO58" s="6"/>
      <c r="CDP58" s="6"/>
      <c r="CDQ58" s="6"/>
      <c r="CDR58" s="6"/>
      <c r="CDS58" s="6"/>
      <c r="CDT58" s="6"/>
      <c r="CDU58" s="6"/>
      <c r="CDV58" s="6"/>
      <c r="CDW58" s="6"/>
      <c r="CDX58" s="6"/>
      <c r="CDY58" s="6"/>
      <c r="CDZ58" s="6"/>
      <c r="CEA58" s="6"/>
      <c r="CEB58" s="6"/>
      <c r="CEC58" s="6"/>
      <c r="CED58" s="6"/>
      <c r="CEE58" s="6"/>
      <c r="CEF58" s="6"/>
      <c r="CEG58" s="6"/>
      <c r="CEH58" s="6"/>
      <c r="CEI58" s="6"/>
      <c r="CEJ58" s="6"/>
      <c r="CEK58" s="6"/>
      <c r="CEL58" s="6"/>
      <c r="CEM58" s="6"/>
      <c r="CEN58" s="6"/>
      <c r="CEO58" s="6"/>
      <c r="CEP58" s="6"/>
      <c r="CEQ58" s="6"/>
      <c r="CER58" s="6"/>
      <c r="CES58" s="6"/>
      <c r="CET58" s="6"/>
      <c r="CEU58" s="6"/>
      <c r="CEV58" s="6"/>
      <c r="CEW58" s="6"/>
      <c r="CEX58" s="6"/>
      <c r="CEY58" s="6"/>
      <c r="CEZ58" s="6"/>
      <c r="CFA58" s="6"/>
      <c r="CFB58" s="6"/>
      <c r="CFC58" s="6"/>
      <c r="CFD58" s="6"/>
      <c r="CFE58" s="6"/>
      <c r="CFF58" s="6"/>
      <c r="CFG58" s="6"/>
      <c r="CFH58" s="6"/>
      <c r="CFI58" s="6"/>
      <c r="CFJ58" s="6"/>
      <c r="CFK58" s="6"/>
      <c r="CFL58" s="6"/>
      <c r="CFM58" s="6"/>
      <c r="CFN58" s="6"/>
      <c r="CFO58" s="6"/>
      <c r="CFP58" s="6"/>
      <c r="CFQ58" s="6"/>
      <c r="CFR58" s="6"/>
      <c r="CFS58" s="6"/>
      <c r="CFT58" s="6"/>
      <c r="CFU58" s="6"/>
      <c r="CFV58" s="6"/>
      <c r="CFW58" s="6"/>
      <c r="CFX58" s="6"/>
      <c r="CFY58" s="6"/>
      <c r="CFZ58" s="6"/>
      <c r="CGA58" s="6"/>
      <c r="CGB58" s="6"/>
      <c r="CGC58" s="6"/>
      <c r="CGD58" s="6"/>
      <c r="CGE58" s="6"/>
      <c r="CGF58" s="6"/>
      <c r="CGG58" s="6"/>
      <c r="CGH58" s="6"/>
      <c r="CGI58" s="6"/>
      <c r="CGJ58" s="6"/>
      <c r="CGK58" s="6"/>
      <c r="CGL58" s="6"/>
      <c r="CGM58" s="6"/>
      <c r="CGN58" s="6"/>
      <c r="CGO58" s="6"/>
      <c r="CGP58" s="6"/>
      <c r="CGQ58" s="6"/>
      <c r="CGR58" s="6"/>
      <c r="CGS58" s="6"/>
      <c r="CGT58" s="6"/>
      <c r="CGU58" s="6"/>
      <c r="CGV58" s="6"/>
      <c r="CGW58" s="6"/>
      <c r="CGX58" s="6"/>
      <c r="CGY58" s="6"/>
      <c r="CGZ58" s="6"/>
      <c r="CHA58" s="6"/>
      <c r="CHB58" s="6"/>
      <c r="CHC58" s="6"/>
      <c r="CHD58" s="6"/>
      <c r="CHE58" s="6"/>
    </row>
    <row r="59" spans="1:2241" ht="38.25" x14ac:dyDescent="0.25">
      <c r="A59" s="42"/>
      <c r="B59" s="207" t="s">
        <v>475</v>
      </c>
      <c r="C59" s="103" t="s">
        <v>310</v>
      </c>
      <c r="D59" s="387" t="s">
        <v>257</v>
      </c>
      <c r="E59" s="387" t="s">
        <v>253</v>
      </c>
      <c r="F59" s="102"/>
      <c r="G59" s="102">
        <v>432</v>
      </c>
      <c r="H59" s="42"/>
      <c r="I59" s="383">
        <v>3000</v>
      </c>
      <c r="J59" s="383">
        <f>I59-L59</f>
        <v>1040</v>
      </c>
      <c r="K59" s="389">
        <f>J59/I59*100</f>
        <v>34.666666666666671</v>
      </c>
      <c r="L59" s="383">
        <v>1960</v>
      </c>
      <c r="M59" s="218"/>
      <c r="N59" s="108">
        <v>39003</v>
      </c>
      <c r="O59" s="102" t="s">
        <v>109</v>
      </c>
      <c r="P59" s="104"/>
      <c r="Q59" s="102"/>
      <c r="R59" s="42"/>
      <c r="S59" s="42"/>
      <c r="T59" s="42"/>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8"/>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c r="BHQ59" s="6"/>
      <c r="BHR59" s="6"/>
      <c r="BHS59" s="6"/>
      <c r="BHT59" s="6"/>
      <c r="BHU59" s="6"/>
      <c r="BHV59" s="6"/>
      <c r="BHW59" s="6"/>
      <c r="BHX59" s="6"/>
      <c r="BHY59" s="6"/>
      <c r="BHZ59" s="6"/>
      <c r="BIA59" s="6"/>
      <c r="BIB59" s="6"/>
      <c r="BIC59" s="6"/>
      <c r="BID59" s="6"/>
      <c r="BIE59" s="6"/>
      <c r="BIF59" s="6"/>
      <c r="BIG59" s="6"/>
      <c r="BIH59" s="6"/>
      <c r="BII59" s="6"/>
      <c r="BIJ59" s="6"/>
      <c r="BIK59" s="6"/>
      <c r="BIL59" s="6"/>
      <c r="BIM59" s="6"/>
      <c r="BIN59" s="6"/>
      <c r="BIO59" s="6"/>
      <c r="BIP59" s="6"/>
      <c r="BIQ59" s="6"/>
      <c r="BIR59" s="6"/>
      <c r="BIS59" s="6"/>
      <c r="BIT59" s="6"/>
      <c r="BIU59" s="6"/>
      <c r="BIV59" s="6"/>
      <c r="BIW59" s="6"/>
      <c r="BIX59" s="6"/>
      <c r="BIY59" s="6"/>
      <c r="BIZ59" s="6"/>
      <c r="BJA59" s="6"/>
      <c r="BJB59" s="6"/>
      <c r="BJC59" s="6"/>
      <c r="BJD59" s="6"/>
      <c r="BJE59" s="6"/>
      <c r="BJF59" s="6"/>
      <c r="BJG59" s="6"/>
      <c r="BJH59" s="6"/>
      <c r="BJI59" s="6"/>
      <c r="BJJ59" s="6"/>
      <c r="BJK59" s="6"/>
      <c r="BJL59" s="6"/>
      <c r="BJM59" s="6"/>
      <c r="BJN59" s="6"/>
      <c r="BJO59" s="6"/>
      <c r="BJP59" s="6"/>
      <c r="BJQ59" s="6"/>
      <c r="BJR59" s="6"/>
      <c r="BJS59" s="6"/>
      <c r="BJT59" s="6"/>
      <c r="BJU59" s="6"/>
      <c r="BJV59" s="6"/>
      <c r="BJW59" s="6"/>
      <c r="BJX59" s="6"/>
      <c r="BJY59" s="6"/>
      <c r="BJZ59" s="6"/>
      <c r="BKA59" s="6"/>
      <c r="BKB59" s="6"/>
      <c r="BKC59" s="6"/>
      <c r="BKD59" s="6"/>
      <c r="BKE59" s="6"/>
      <c r="BKF59" s="6"/>
      <c r="BKG59" s="6"/>
      <c r="BKH59" s="6"/>
      <c r="BKI59" s="6"/>
      <c r="BKJ59" s="6"/>
      <c r="BKK59" s="6"/>
      <c r="BKL59" s="6"/>
      <c r="BKM59" s="6"/>
      <c r="BKN59" s="6"/>
      <c r="BKO59" s="6"/>
      <c r="BKP59" s="6"/>
      <c r="BKQ59" s="6"/>
      <c r="BKR59" s="6"/>
      <c r="BKS59" s="6"/>
      <c r="BKT59" s="6"/>
      <c r="BKU59" s="6"/>
      <c r="BKV59" s="6"/>
      <c r="BKW59" s="6"/>
      <c r="BKX59" s="6"/>
      <c r="BKY59" s="6"/>
      <c r="BKZ59" s="6"/>
      <c r="BLA59" s="6"/>
      <c r="BLB59" s="6"/>
      <c r="BLC59" s="6"/>
      <c r="BLD59" s="6"/>
      <c r="BLE59" s="6"/>
      <c r="BLF59" s="6"/>
      <c r="BLG59" s="6"/>
      <c r="BLH59" s="6"/>
      <c r="BLI59" s="6"/>
      <c r="BLJ59" s="6"/>
      <c r="BLK59" s="6"/>
      <c r="BLL59" s="6"/>
      <c r="BLM59" s="6"/>
      <c r="BLN59" s="6"/>
      <c r="BLO59" s="6"/>
      <c r="BLP59" s="6"/>
      <c r="BLQ59" s="6"/>
      <c r="BLR59" s="6"/>
      <c r="BLS59" s="6"/>
      <c r="BLT59" s="6"/>
      <c r="BLU59" s="6"/>
      <c r="BLV59" s="6"/>
      <c r="BLW59" s="6"/>
      <c r="BLX59" s="6"/>
      <c r="BLY59" s="6"/>
      <c r="BLZ59" s="6"/>
      <c r="BMA59" s="6"/>
      <c r="BMB59" s="6"/>
      <c r="BMC59" s="6"/>
      <c r="BMD59" s="6"/>
      <c r="BME59" s="6"/>
      <c r="BMF59" s="6"/>
      <c r="BMG59" s="6"/>
      <c r="BMH59" s="6"/>
      <c r="BMI59" s="6"/>
      <c r="BMJ59" s="6"/>
      <c r="BMK59" s="6"/>
      <c r="BML59" s="6"/>
      <c r="BMM59" s="6"/>
      <c r="BMN59" s="6"/>
      <c r="BMO59" s="6"/>
      <c r="BMP59" s="6"/>
      <c r="BMQ59" s="6"/>
      <c r="BMR59" s="6"/>
      <c r="BMS59" s="6"/>
      <c r="BMT59" s="6"/>
      <c r="BMU59" s="6"/>
      <c r="BMV59" s="6"/>
      <c r="BMW59" s="6"/>
      <c r="BMX59" s="6"/>
      <c r="BMY59" s="6"/>
      <c r="BMZ59" s="6"/>
      <c r="BNA59" s="6"/>
      <c r="BNB59" s="6"/>
      <c r="BNC59" s="6"/>
      <c r="BND59" s="6"/>
      <c r="BNE59" s="6"/>
      <c r="BNF59" s="6"/>
      <c r="BNG59" s="6"/>
      <c r="BNH59" s="6"/>
      <c r="BNI59" s="6"/>
      <c r="BNJ59" s="6"/>
      <c r="BNK59" s="6"/>
      <c r="BNL59" s="6"/>
      <c r="BNM59" s="6"/>
      <c r="BNN59" s="6"/>
      <c r="BNO59" s="6"/>
      <c r="BNP59" s="6"/>
      <c r="BNQ59" s="6"/>
      <c r="BNR59" s="6"/>
      <c r="BNS59" s="6"/>
      <c r="BNT59" s="6"/>
      <c r="BNU59" s="6"/>
      <c r="BNV59" s="6"/>
      <c r="BNW59" s="6"/>
      <c r="BNX59" s="6"/>
      <c r="BNY59" s="6"/>
      <c r="BNZ59" s="6"/>
      <c r="BOA59" s="6"/>
      <c r="BOB59" s="6"/>
      <c r="BOC59" s="6"/>
      <c r="BOD59" s="6"/>
      <c r="BOE59" s="6"/>
      <c r="BOF59" s="6"/>
      <c r="BOG59" s="6"/>
      <c r="BOH59" s="6"/>
      <c r="BOI59" s="6"/>
      <c r="BOJ59" s="6"/>
      <c r="BOK59" s="6"/>
      <c r="BOL59" s="6"/>
      <c r="BOM59" s="6"/>
      <c r="BON59" s="6"/>
      <c r="BOO59" s="6"/>
      <c r="BOP59" s="6"/>
      <c r="BOQ59" s="6"/>
      <c r="BOR59" s="6"/>
      <c r="BOS59" s="6"/>
      <c r="BOT59" s="6"/>
      <c r="BOU59" s="6"/>
      <c r="BOV59" s="6"/>
      <c r="BOW59" s="6"/>
      <c r="BOX59" s="6"/>
      <c r="BOY59" s="6"/>
      <c r="BOZ59" s="6"/>
      <c r="BPA59" s="6"/>
      <c r="BPB59" s="6"/>
      <c r="BPC59" s="6"/>
      <c r="BPD59" s="6"/>
      <c r="BPE59" s="6"/>
      <c r="BPF59" s="6"/>
      <c r="BPG59" s="6"/>
      <c r="BPH59" s="6"/>
      <c r="BPI59" s="6"/>
      <c r="BPJ59" s="6"/>
      <c r="BPK59" s="6"/>
      <c r="BPL59" s="6"/>
      <c r="BPM59" s="6"/>
      <c r="BPN59" s="6"/>
      <c r="BPO59" s="6"/>
      <c r="BPP59" s="6"/>
      <c r="BPQ59" s="6"/>
      <c r="BPR59" s="6"/>
      <c r="BPS59" s="6"/>
      <c r="BPT59" s="6"/>
      <c r="BPU59" s="6"/>
      <c r="BPV59" s="6"/>
      <c r="BPW59" s="6"/>
      <c r="BPX59" s="6"/>
      <c r="BPY59" s="6"/>
      <c r="BPZ59" s="6"/>
      <c r="BQA59" s="6"/>
      <c r="BQB59" s="6"/>
      <c r="BQC59" s="6"/>
      <c r="BQD59" s="6"/>
      <c r="BQE59" s="6"/>
      <c r="BQF59" s="6"/>
      <c r="BQG59" s="6"/>
      <c r="BQH59" s="6"/>
      <c r="BQI59" s="6"/>
      <c r="BQJ59" s="6"/>
      <c r="BQK59" s="6"/>
      <c r="BQL59" s="6"/>
      <c r="BQM59" s="6"/>
      <c r="BQN59" s="6"/>
      <c r="BQO59" s="6"/>
      <c r="BQP59" s="6"/>
      <c r="BQQ59" s="6"/>
      <c r="BQR59" s="6"/>
      <c r="BQS59" s="6"/>
      <c r="BQT59" s="6"/>
      <c r="BQU59" s="6"/>
      <c r="BQV59" s="6"/>
      <c r="BQW59" s="6"/>
      <c r="BQX59" s="6"/>
      <c r="BQY59" s="6"/>
      <c r="BQZ59" s="6"/>
      <c r="BRA59" s="6"/>
      <c r="BRB59" s="6"/>
      <c r="BRC59" s="6"/>
      <c r="BRD59" s="6"/>
      <c r="BRE59" s="6"/>
      <c r="BRF59" s="6"/>
      <c r="BRG59" s="6"/>
      <c r="BRH59" s="6"/>
      <c r="BRI59" s="6"/>
      <c r="BRJ59" s="6"/>
      <c r="BRK59" s="6"/>
      <c r="BRL59" s="6"/>
      <c r="BRM59" s="6"/>
      <c r="BRN59" s="6"/>
      <c r="BRO59" s="6"/>
      <c r="BRP59" s="6"/>
      <c r="BRQ59" s="6"/>
      <c r="BRR59" s="6"/>
      <c r="BRS59" s="6"/>
      <c r="BRT59" s="6"/>
      <c r="BRU59" s="6"/>
      <c r="BRV59" s="6"/>
      <c r="BRW59" s="6"/>
      <c r="BRX59" s="6"/>
      <c r="BRY59" s="6"/>
      <c r="BRZ59" s="6"/>
      <c r="BSA59" s="6"/>
      <c r="BSB59" s="6"/>
      <c r="BSC59" s="6"/>
      <c r="BSD59" s="6"/>
      <c r="BSE59" s="6"/>
      <c r="BSF59" s="6"/>
      <c r="BSG59" s="6"/>
      <c r="BSH59" s="6"/>
      <c r="BSI59" s="6"/>
      <c r="BSJ59" s="6"/>
      <c r="BSK59" s="6"/>
      <c r="BSL59" s="6"/>
      <c r="BSM59" s="6"/>
      <c r="BSN59" s="6"/>
      <c r="BSO59" s="6"/>
      <c r="BSP59" s="6"/>
      <c r="BSQ59" s="6"/>
      <c r="BSR59" s="6"/>
      <c r="BSS59" s="6"/>
      <c r="BST59" s="6"/>
      <c r="BSU59" s="6"/>
      <c r="BSV59" s="6"/>
      <c r="BSW59" s="6"/>
      <c r="BSX59" s="6"/>
      <c r="BSY59" s="6"/>
      <c r="BSZ59" s="6"/>
      <c r="BTA59" s="6"/>
      <c r="BTB59" s="6"/>
      <c r="BTC59" s="6"/>
      <c r="BTD59" s="6"/>
      <c r="BTE59" s="6"/>
      <c r="BTF59" s="6"/>
      <c r="BTG59" s="6"/>
      <c r="BTH59" s="6"/>
      <c r="BTI59" s="6"/>
      <c r="BTJ59" s="6"/>
      <c r="BTK59" s="6"/>
      <c r="BTL59" s="6"/>
      <c r="BTM59" s="6"/>
      <c r="BTN59" s="6"/>
      <c r="BTO59" s="6"/>
      <c r="BTP59" s="6"/>
      <c r="BTQ59" s="6"/>
      <c r="BTR59" s="6"/>
      <c r="BTS59" s="6"/>
      <c r="BTT59" s="6"/>
      <c r="BTU59" s="6"/>
      <c r="BTV59" s="6"/>
      <c r="BTW59" s="6"/>
      <c r="BTX59" s="6"/>
      <c r="BTY59" s="6"/>
      <c r="BTZ59" s="6"/>
      <c r="BUA59" s="6"/>
      <c r="BUB59" s="6"/>
      <c r="BUC59" s="6"/>
      <c r="BUD59" s="6"/>
      <c r="BUE59" s="6"/>
      <c r="BUF59" s="6"/>
      <c r="BUG59" s="6"/>
      <c r="BUH59" s="6"/>
      <c r="BUI59" s="6"/>
      <c r="BUJ59" s="6"/>
      <c r="BUK59" s="6"/>
      <c r="BUL59" s="6"/>
      <c r="BUM59" s="6"/>
      <c r="BUN59" s="6"/>
      <c r="BUO59" s="6"/>
      <c r="BUP59" s="6"/>
      <c r="BUQ59" s="6"/>
      <c r="BUR59" s="6"/>
      <c r="BUS59" s="6"/>
      <c r="BUT59" s="6"/>
      <c r="BUU59" s="6"/>
      <c r="BUV59" s="6"/>
      <c r="BUW59" s="6"/>
      <c r="BUX59" s="6"/>
      <c r="BUY59" s="6"/>
      <c r="BUZ59" s="6"/>
      <c r="BVA59" s="6"/>
      <c r="BVB59" s="6"/>
      <c r="BVC59" s="6"/>
      <c r="BVD59" s="6"/>
      <c r="BVE59" s="6"/>
      <c r="BVF59" s="6"/>
      <c r="BVG59" s="6"/>
      <c r="BVH59" s="6"/>
      <c r="BVI59" s="6"/>
      <c r="BVJ59" s="6"/>
      <c r="BVK59" s="6"/>
      <c r="BVL59" s="6"/>
      <c r="BVM59" s="6"/>
      <c r="BVN59" s="6"/>
      <c r="BVO59" s="6"/>
      <c r="BVP59" s="6"/>
      <c r="BVQ59" s="6"/>
      <c r="BVR59" s="6"/>
      <c r="BVS59" s="6"/>
      <c r="BVT59" s="6"/>
      <c r="BVU59" s="6"/>
      <c r="BVV59" s="6"/>
      <c r="BVW59" s="6"/>
      <c r="BVX59" s="6"/>
      <c r="BVY59" s="6"/>
      <c r="BVZ59" s="6"/>
      <c r="BWA59" s="6"/>
      <c r="BWB59" s="6"/>
      <c r="BWC59" s="6"/>
      <c r="BWD59" s="6"/>
      <c r="BWE59" s="6"/>
      <c r="BWF59" s="6"/>
      <c r="BWG59" s="6"/>
      <c r="BWH59" s="6"/>
      <c r="BWI59" s="6"/>
      <c r="BWJ59" s="6"/>
      <c r="BWK59" s="6"/>
      <c r="BWL59" s="6"/>
      <c r="BWM59" s="6"/>
      <c r="BWN59" s="6"/>
      <c r="BWO59" s="6"/>
      <c r="BWP59" s="6"/>
      <c r="BWQ59" s="6"/>
      <c r="BWR59" s="6"/>
      <c r="BWS59" s="6"/>
      <c r="BWT59" s="6"/>
      <c r="BWU59" s="6"/>
      <c r="BWV59" s="6"/>
      <c r="BWW59" s="6"/>
      <c r="BWX59" s="6"/>
      <c r="BWY59" s="6"/>
      <c r="BWZ59" s="6"/>
      <c r="BXA59" s="6"/>
      <c r="BXB59" s="6"/>
      <c r="BXC59" s="6"/>
      <c r="BXD59" s="6"/>
      <c r="BXE59" s="6"/>
      <c r="BXF59" s="6"/>
      <c r="BXG59" s="6"/>
      <c r="BXH59" s="6"/>
      <c r="BXI59" s="6"/>
      <c r="BXJ59" s="6"/>
      <c r="BXK59" s="6"/>
      <c r="BXL59" s="6"/>
      <c r="BXM59" s="6"/>
      <c r="BXN59" s="6"/>
      <c r="BXO59" s="6"/>
      <c r="BXP59" s="6"/>
      <c r="BXQ59" s="6"/>
      <c r="BXR59" s="6"/>
      <c r="BXS59" s="6"/>
      <c r="BXT59" s="6"/>
      <c r="BXU59" s="6"/>
      <c r="BXV59" s="6"/>
      <c r="BXW59" s="6"/>
      <c r="BXX59" s="6"/>
      <c r="BXY59" s="6"/>
      <c r="BXZ59" s="6"/>
      <c r="BYA59" s="6"/>
      <c r="BYB59" s="6"/>
      <c r="BYC59" s="6"/>
      <c r="BYD59" s="6"/>
      <c r="BYE59" s="6"/>
      <c r="BYF59" s="6"/>
      <c r="BYG59" s="6"/>
      <c r="BYH59" s="6"/>
      <c r="BYI59" s="6"/>
      <c r="BYJ59" s="6"/>
      <c r="BYK59" s="6"/>
      <c r="BYL59" s="6"/>
      <c r="BYM59" s="6"/>
      <c r="BYN59" s="6"/>
      <c r="BYO59" s="6"/>
      <c r="BYP59" s="6"/>
      <c r="BYQ59" s="6"/>
      <c r="BYR59" s="6"/>
      <c r="BYS59" s="6"/>
      <c r="BYT59" s="6"/>
      <c r="BYU59" s="6"/>
      <c r="BYV59" s="6"/>
      <c r="BYW59" s="6"/>
      <c r="BYX59" s="6"/>
      <c r="BYY59" s="6"/>
      <c r="BYZ59" s="6"/>
      <c r="BZA59" s="6"/>
      <c r="BZB59" s="6"/>
      <c r="BZC59" s="6"/>
      <c r="BZD59" s="6"/>
      <c r="BZE59" s="6"/>
      <c r="BZF59" s="6"/>
      <c r="BZG59" s="6"/>
      <c r="BZH59" s="6"/>
      <c r="BZI59" s="6"/>
      <c r="BZJ59" s="6"/>
      <c r="BZK59" s="6"/>
      <c r="BZL59" s="6"/>
      <c r="BZM59" s="6"/>
      <c r="BZN59" s="6"/>
      <c r="BZO59" s="6"/>
      <c r="BZP59" s="6"/>
      <c r="BZQ59" s="6"/>
      <c r="BZR59" s="6"/>
      <c r="BZS59" s="6"/>
      <c r="BZT59" s="6"/>
      <c r="BZU59" s="6"/>
      <c r="BZV59" s="6"/>
      <c r="BZW59" s="6"/>
      <c r="BZX59" s="6"/>
      <c r="BZY59" s="6"/>
      <c r="BZZ59" s="6"/>
      <c r="CAA59" s="6"/>
      <c r="CAB59" s="6"/>
      <c r="CAC59" s="6"/>
      <c r="CAD59" s="6"/>
      <c r="CAE59" s="6"/>
      <c r="CAF59" s="6"/>
      <c r="CAG59" s="6"/>
      <c r="CAH59" s="6"/>
      <c r="CAI59" s="6"/>
      <c r="CAJ59" s="6"/>
      <c r="CAK59" s="6"/>
      <c r="CAL59" s="6"/>
      <c r="CAM59" s="6"/>
      <c r="CAN59" s="6"/>
      <c r="CAO59" s="6"/>
      <c r="CAP59" s="6"/>
      <c r="CAQ59" s="6"/>
      <c r="CAR59" s="6"/>
      <c r="CAS59" s="6"/>
      <c r="CAT59" s="6"/>
      <c r="CAU59" s="6"/>
      <c r="CAV59" s="6"/>
      <c r="CAW59" s="6"/>
      <c r="CAX59" s="6"/>
      <c r="CAY59" s="6"/>
      <c r="CAZ59" s="6"/>
      <c r="CBA59" s="6"/>
      <c r="CBB59" s="6"/>
      <c r="CBC59" s="6"/>
      <c r="CBD59" s="6"/>
      <c r="CBE59" s="6"/>
      <c r="CBF59" s="6"/>
      <c r="CBG59" s="6"/>
      <c r="CBH59" s="6"/>
      <c r="CBI59" s="6"/>
      <c r="CBJ59" s="6"/>
      <c r="CBK59" s="6"/>
      <c r="CBL59" s="6"/>
      <c r="CBM59" s="6"/>
      <c r="CBN59" s="6"/>
      <c r="CBO59" s="6"/>
      <c r="CBP59" s="6"/>
      <c r="CBQ59" s="6"/>
      <c r="CBR59" s="6"/>
      <c r="CBS59" s="6"/>
      <c r="CBT59" s="6"/>
      <c r="CBU59" s="6"/>
      <c r="CBV59" s="6"/>
      <c r="CBW59" s="6"/>
      <c r="CBX59" s="6"/>
      <c r="CBY59" s="6"/>
      <c r="CBZ59" s="6"/>
      <c r="CCA59" s="6"/>
      <c r="CCB59" s="6"/>
      <c r="CCC59" s="6"/>
      <c r="CCD59" s="6"/>
      <c r="CCE59" s="6"/>
      <c r="CCF59" s="6"/>
      <c r="CCG59" s="6"/>
      <c r="CCH59" s="6"/>
      <c r="CCI59" s="6"/>
      <c r="CCJ59" s="6"/>
      <c r="CCK59" s="6"/>
      <c r="CCL59" s="6"/>
      <c r="CCM59" s="6"/>
      <c r="CCN59" s="6"/>
      <c r="CCO59" s="6"/>
      <c r="CCP59" s="6"/>
      <c r="CCQ59" s="6"/>
      <c r="CCR59" s="6"/>
      <c r="CCS59" s="6"/>
      <c r="CCT59" s="6"/>
      <c r="CCU59" s="6"/>
      <c r="CCV59" s="6"/>
      <c r="CCW59" s="6"/>
      <c r="CCX59" s="6"/>
      <c r="CCY59" s="6"/>
      <c r="CCZ59" s="6"/>
      <c r="CDA59" s="6"/>
      <c r="CDB59" s="6"/>
      <c r="CDC59" s="6"/>
      <c r="CDD59" s="6"/>
      <c r="CDE59" s="6"/>
      <c r="CDF59" s="6"/>
      <c r="CDG59" s="6"/>
      <c r="CDH59" s="6"/>
      <c r="CDI59" s="6"/>
      <c r="CDJ59" s="6"/>
      <c r="CDK59" s="6"/>
      <c r="CDL59" s="6"/>
      <c r="CDM59" s="6"/>
      <c r="CDN59" s="6"/>
      <c r="CDO59" s="6"/>
      <c r="CDP59" s="6"/>
      <c r="CDQ59" s="6"/>
      <c r="CDR59" s="6"/>
      <c r="CDS59" s="6"/>
      <c r="CDT59" s="6"/>
      <c r="CDU59" s="6"/>
      <c r="CDV59" s="6"/>
      <c r="CDW59" s="6"/>
      <c r="CDX59" s="6"/>
      <c r="CDY59" s="6"/>
      <c r="CDZ59" s="6"/>
      <c r="CEA59" s="6"/>
      <c r="CEB59" s="6"/>
      <c r="CEC59" s="6"/>
      <c r="CED59" s="6"/>
      <c r="CEE59" s="6"/>
      <c r="CEF59" s="6"/>
      <c r="CEG59" s="6"/>
      <c r="CEH59" s="6"/>
      <c r="CEI59" s="6"/>
      <c r="CEJ59" s="6"/>
      <c r="CEK59" s="6"/>
      <c r="CEL59" s="6"/>
      <c r="CEM59" s="6"/>
      <c r="CEN59" s="6"/>
      <c r="CEO59" s="6"/>
      <c r="CEP59" s="6"/>
      <c r="CEQ59" s="6"/>
      <c r="CER59" s="6"/>
      <c r="CES59" s="6"/>
      <c r="CET59" s="6"/>
      <c r="CEU59" s="6"/>
      <c r="CEV59" s="6"/>
      <c r="CEW59" s="6"/>
      <c r="CEX59" s="6"/>
      <c r="CEY59" s="6"/>
      <c r="CEZ59" s="6"/>
      <c r="CFA59" s="6"/>
      <c r="CFB59" s="6"/>
      <c r="CFC59" s="6"/>
      <c r="CFD59" s="6"/>
      <c r="CFE59" s="6"/>
      <c r="CFF59" s="6"/>
      <c r="CFG59" s="6"/>
      <c r="CFH59" s="6"/>
      <c r="CFI59" s="6"/>
      <c r="CFJ59" s="6"/>
      <c r="CFK59" s="6"/>
      <c r="CFL59" s="6"/>
      <c r="CFM59" s="6"/>
      <c r="CFN59" s="6"/>
      <c r="CFO59" s="6"/>
      <c r="CFP59" s="6"/>
      <c r="CFQ59" s="6"/>
      <c r="CFR59" s="6"/>
      <c r="CFS59" s="6"/>
      <c r="CFT59" s="6"/>
      <c r="CFU59" s="6"/>
      <c r="CFV59" s="6"/>
      <c r="CFW59" s="6"/>
      <c r="CFX59" s="6"/>
      <c r="CFY59" s="6"/>
      <c r="CFZ59" s="6"/>
      <c r="CGA59" s="6"/>
      <c r="CGB59" s="6"/>
      <c r="CGC59" s="6"/>
      <c r="CGD59" s="6"/>
      <c r="CGE59" s="6"/>
      <c r="CGF59" s="6"/>
      <c r="CGG59" s="6"/>
      <c r="CGH59" s="6"/>
      <c r="CGI59" s="6"/>
      <c r="CGJ59" s="6"/>
      <c r="CGK59" s="6"/>
      <c r="CGL59" s="6"/>
      <c r="CGM59" s="6"/>
      <c r="CGN59" s="6"/>
      <c r="CGO59" s="6"/>
      <c r="CGP59" s="6"/>
      <c r="CGQ59" s="6"/>
      <c r="CGR59" s="6"/>
      <c r="CGS59" s="6"/>
      <c r="CGT59" s="6"/>
      <c r="CGU59" s="6"/>
      <c r="CGV59" s="6"/>
      <c r="CGW59" s="6"/>
      <c r="CGX59" s="6"/>
      <c r="CGY59" s="6"/>
      <c r="CGZ59" s="6"/>
      <c r="CHA59" s="6"/>
      <c r="CHB59" s="6"/>
      <c r="CHC59" s="6"/>
      <c r="CHD59" s="6"/>
      <c r="CHE59" s="6"/>
    </row>
    <row r="60" spans="1:2241" s="119" customFormat="1" ht="38.25" x14ac:dyDescent="0.25">
      <c r="A60" s="42"/>
      <c r="B60" s="207" t="s">
        <v>476</v>
      </c>
      <c r="C60" s="103" t="s">
        <v>311</v>
      </c>
      <c r="D60" s="388"/>
      <c r="E60" s="388"/>
      <c r="F60" s="102" t="s">
        <v>77</v>
      </c>
      <c r="G60" s="102">
        <v>144</v>
      </c>
      <c r="H60" s="42"/>
      <c r="I60" s="384"/>
      <c r="J60" s="384"/>
      <c r="K60" s="390"/>
      <c r="L60" s="384"/>
      <c r="M60" s="218"/>
      <c r="N60" s="108">
        <v>39003</v>
      </c>
      <c r="O60" s="102" t="s">
        <v>109</v>
      </c>
      <c r="P60" s="104"/>
      <c r="Q60" s="102"/>
      <c r="R60" s="42"/>
      <c r="S60" s="42"/>
      <c r="T60" s="42"/>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8"/>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c r="BHQ60" s="6"/>
      <c r="BHR60" s="6"/>
      <c r="BHS60" s="6"/>
      <c r="BHT60" s="6"/>
      <c r="BHU60" s="6"/>
      <c r="BHV60" s="6"/>
      <c r="BHW60" s="6"/>
      <c r="BHX60" s="6"/>
      <c r="BHY60" s="6"/>
      <c r="BHZ60" s="6"/>
      <c r="BIA60" s="6"/>
      <c r="BIB60" s="6"/>
      <c r="BIC60" s="6"/>
      <c r="BID60" s="6"/>
      <c r="BIE60" s="6"/>
      <c r="BIF60" s="6"/>
      <c r="BIG60" s="6"/>
      <c r="BIH60" s="6"/>
      <c r="BII60" s="6"/>
      <c r="BIJ60" s="6"/>
      <c r="BIK60" s="6"/>
      <c r="BIL60" s="6"/>
      <c r="BIM60" s="6"/>
      <c r="BIN60" s="6"/>
      <c r="BIO60" s="6"/>
      <c r="BIP60" s="6"/>
      <c r="BIQ60" s="6"/>
      <c r="BIR60" s="6"/>
      <c r="BIS60" s="6"/>
      <c r="BIT60" s="6"/>
      <c r="BIU60" s="6"/>
      <c r="BIV60" s="6"/>
      <c r="BIW60" s="6"/>
      <c r="BIX60" s="6"/>
      <c r="BIY60" s="6"/>
      <c r="BIZ60" s="6"/>
      <c r="BJA60" s="6"/>
      <c r="BJB60" s="6"/>
      <c r="BJC60" s="6"/>
      <c r="BJD60" s="6"/>
      <c r="BJE60" s="6"/>
      <c r="BJF60" s="6"/>
      <c r="BJG60" s="6"/>
      <c r="BJH60" s="6"/>
      <c r="BJI60" s="6"/>
      <c r="BJJ60" s="6"/>
      <c r="BJK60" s="6"/>
      <c r="BJL60" s="6"/>
      <c r="BJM60" s="6"/>
      <c r="BJN60" s="6"/>
      <c r="BJO60" s="6"/>
      <c r="BJP60" s="6"/>
      <c r="BJQ60" s="6"/>
      <c r="BJR60" s="6"/>
      <c r="BJS60" s="6"/>
      <c r="BJT60" s="6"/>
      <c r="BJU60" s="6"/>
      <c r="BJV60" s="6"/>
      <c r="BJW60" s="6"/>
      <c r="BJX60" s="6"/>
      <c r="BJY60" s="6"/>
      <c r="BJZ60" s="6"/>
      <c r="BKA60" s="6"/>
      <c r="BKB60" s="6"/>
      <c r="BKC60" s="6"/>
      <c r="BKD60" s="6"/>
      <c r="BKE60" s="6"/>
      <c r="BKF60" s="6"/>
      <c r="BKG60" s="6"/>
      <c r="BKH60" s="6"/>
      <c r="BKI60" s="6"/>
      <c r="BKJ60" s="6"/>
      <c r="BKK60" s="6"/>
      <c r="BKL60" s="6"/>
      <c r="BKM60" s="6"/>
      <c r="BKN60" s="6"/>
      <c r="BKO60" s="6"/>
      <c r="BKP60" s="6"/>
      <c r="BKQ60" s="6"/>
      <c r="BKR60" s="6"/>
      <c r="BKS60" s="6"/>
      <c r="BKT60" s="6"/>
      <c r="BKU60" s="6"/>
      <c r="BKV60" s="6"/>
      <c r="BKW60" s="6"/>
      <c r="BKX60" s="6"/>
      <c r="BKY60" s="6"/>
      <c r="BKZ60" s="6"/>
      <c r="BLA60" s="6"/>
      <c r="BLB60" s="6"/>
      <c r="BLC60" s="6"/>
      <c r="BLD60" s="6"/>
      <c r="BLE60" s="6"/>
      <c r="BLF60" s="6"/>
      <c r="BLG60" s="6"/>
      <c r="BLH60" s="6"/>
      <c r="BLI60" s="6"/>
      <c r="BLJ60" s="6"/>
      <c r="BLK60" s="6"/>
      <c r="BLL60" s="6"/>
      <c r="BLM60" s="6"/>
      <c r="BLN60" s="6"/>
      <c r="BLO60" s="6"/>
      <c r="BLP60" s="6"/>
      <c r="BLQ60" s="6"/>
      <c r="BLR60" s="6"/>
      <c r="BLS60" s="6"/>
      <c r="BLT60" s="6"/>
      <c r="BLU60" s="6"/>
      <c r="BLV60" s="6"/>
      <c r="BLW60" s="6"/>
      <c r="BLX60" s="6"/>
      <c r="BLY60" s="6"/>
      <c r="BLZ60" s="6"/>
      <c r="BMA60" s="6"/>
      <c r="BMB60" s="6"/>
      <c r="BMC60" s="6"/>
      <c r="BMD60" s="6"/>
      <c r="BME60" s="6"/>
      <c r="BMF60" s="6"/>
      <c r="BMG60" s="6"/>
      <c r="BMH60" s="6"/>
      <c r="BMI60" s="6"/>
      <c r="BMJ60" s="6"/>
      <c r="BMK60" s="6"/>
      <c r="BML60" s="6"/>
      <c r="BMM60" s="6"/>
      <c r="BMN60" s="6"/>
      <c r="BMO60" s="6"/>
      <c r="BMP60" s="6"/>
      <c r="BMQ60" s="6"/>
      <c r="BMR60" s="6"/>
      <c r="BMS60" s="6"/>
      <c r="BMT60" s="6"/>
      <c r="BMU60" s="6"/>
      <c r="BMV60" s="6"/>
      <c r="BMW60" s="6"/>
      <c r="BMX60" s="6"/>
      <c r="BMY60" s="6"/>
      <c r="BMZ60" s="6"/>
      <c r="BNA60" s="6"/>
      <c r="BNB60" s="6"/>
      <c r="BNC60" s="6"/>
      <c r="BND60" s="6"/>
      <c r="BNE60" s="6"/>
      <c r="BNF60" s="6"/>
      <c r="BNG60" s="6"/>
      <c r="BNH60" s="6"/>
      <c r="BNI60" s="6"/>
      <c r="BNJ60" s="6"/>
      <c r="BNK60" s="6"/>
      <c r="BNL60" s="6"/>
      <c r="BNM60" s="6"/>
      <c r="BNN60" s="6"/>
      <c r="BNO60" s="6"/>
      <c r="BNP60" s="6"/>
      <c r="BNQ60" s="6"/>
      <c r="BNR60" s="6"/>
      <c r="BNS60" s="6"/>
      <c r="BNT60" s="6"/>
      <c r="BNU60" s="6"/>
      <c r="BNV60" s="6"/>
      <c r="BNW60" s="6"/>
      <c r="BNX60" s="6"/>
      <c r="BNY60" s="6"/>
      <c r="BNZ60" s="6"/>
      <c r="BOA60" s="6"/>
      <c r="BOB60" s="6"/>
      <c r="BOC60" s="6"/>
      <c r="BOD60" s="6"/>
      <c r="BOE60" s="6"/>
      <c r="BOF60" s="6"/>
      <c r="BOG60" s="6"/>
      <c r="BOH60" s="6"/>
      <c r="BOI60" s="6"/>
      <c r="BOJ60" s="6"/>
      <c r="BOK60" s="6"/>
      <c r="BOL60" s="6"/>
      <c r="BOM60" s="6"/>
      <c r="BON60" s="6"/>
      <c r="BOO60" s="6"/>
      <c r="BOP60" s="6"/>
      <c r="BOQ60" s="6"/>
      <c r="BOR60" s="6"/>
      <c r="BOS60" s="6"/>
      <c r="BOT60" s="6"/>
      <c r="BOU60" s="6"/>
      <c r="BOV60" s="6"/>
      <c r="BOW60" s="6"/>
      <c r="BOX60" s="6"/>
      <c r="BOY60" s="6"/>
      <c r="BOZ60" s="6"/>
      <c r="BPA60" s="6"/>
      <c r="BPB60" s="6"/>
      <c r="BPC60" s="6"/>
      <c r="BPD60" s="6"/>
      <c r="BPE60" s="6"/>
      <c r="BPF60" s="6"/>
      <c r="BPG60" s="6"/>
      <c r="BPH60" s="6"/>
      <c r="BPI60" s="6"/>
      <c r="BPJ60" s="6"/>
      <c r="BPK60" s="6"/>
      <c r="BPL60" s="6"/>
      <c r="BPM60" s="6"/>
      <c r="BPN60" s="6"/>
      <c r="BPO60" s="6"/>
      <c r="BPP60" s="6"/>
      <c r="BPQ60" s="6"/>
      <c r="BPR60" s="6"/>
      <c r="BPS60" s="6"/>
      <c r="BPT60" s="6"/>
      <c r="BPU60" s="6"/>
      <c r="BPV60" s="6"/>
      <c r="BPW60" s="6"/>
      <c r="BPX60" s="6"/>
      <c r="BPY60" s="6"/>
      <c r="BPZ60" s="6"/>
      <c r="BQA60" s="6"/>
      <c r="BQB60" s="6"/>
      <c r="BQC60" s="6"/>
      <c r="BQD60" s="6"/>
      <c r="BQE60" s="6"/>
      <c r="BQF60" s="6"/>
      <c r="BQG60" s="6"/>
      <c r="BQH60" s="6"/>
      <c r="BQI60" s="6"/>
      <c r="BQJ60" s="6"/>
      <c r="BQK60" s="6"/>
      <c r="BQL60" s="6"/>
      <c r="BQM60" s="6"/>
      <c r="BQN60" s="6"/>
      <c r="BQO60" s="6"/>
      <c r="BQP60" s="6"/>
      <c r="BQQ60" s="6"/>
      <c r="BQR60" s="6"/>
      <c r="BQS60" s="6"/>
      <c r="BQT60" s="6"/>
      <c r="BQU60" s="6"/>
      <c r="BQV60" s="6"/>
      <c r="BQW60" s="6"/>
      <c r="BQX60" s="6"/>
      <c r="BQY60" s="6"/>
      <c r="BQZ60" s="6"/>
      <c r="BRA60" s="6"/>
      <c r="BRB60" s="6"/>
      <c r="BRC60" s="6"/>
      <c r="BRD60" s="6"/>
      <c r="BRE60" s="6"/>
      <c r="BRF60" s="6"/>
      <c r="BRG60" s="6"/>
      <c r="BRH60" s="6"/>
      <c r="BRI60" s="6"/>
      <c r="BRJ60" s="6"/>
      <c r="BRK60" s="6"/>
      <c r="BRL60" s="6"/>
      <c r="BRM60" s="6"/>
      <c r="BRN60" s="6"/>
      <c r="BRO60" s="6"/>
      <c r="BRP60" s="6"/>
      <c r="BRQ60" s="6"/>
      <c r="BRR60" s="6"/>
      <c r="BRS60" s="6"/>
      <c r="BRT60" s="6"/>
      <c r="BRU60" s="6"/>
      <c r="BRV60" s="6"/>
      <c r="BRW60" s="6"/>
      <c r="BRX60" s="6"/>
      <c r="BRY60" s="6"/>
      <c r="BRZ60" s="6"/>
      <c r="BSA60" s="6"/>
      <c r="BSB60" s="6"/>
      <c r="BSC60" s="6"/>
      <c r="BSD60" s="6"/>
      <c r="BSE60" s="6"/>
      <c r="BSF60" s="6"/>
      <c r="BSG60" s="6"/>
      <c r="BSH60" s="6"/>
      <c r="BSI60" s="6"/>
      <c r="BSJ60" s="6"/>
      <c r="BSK60" s="6"/>
      <c r="BSL60" s="6"/>
      <c r="BSM60" s="6"/>
      <c r="BSN60" s="6"/>
      <c r="BSO60" s="6"/>
      <c r="BSP60" s="6"/>
      <c r="BSQ60" s="6"/>
      <c r="BSR60" s="6"/>
      <c r="BSS60" s="6"/>
      <c r="BST60" s="6"/>
      <c r="BSU60" s="6"/>
      <c r="BSV60" s="6"/>
      <c r="BSW60" s="6"/>
      <c r="BSX60" s="6"/>
      <c r="BSY60" s="6"/>
      <c r="BSZ60" s="6"/>
      <c r="BTA60" s="6"/>
      <c r="BTB60" s="6"/>
      <c r="BTC60" s="6"/>
      <c r="BTD60" s="6"/>
      <c r="BTE60" s="6"/>
      <c r="BTF60" s="6"/>
      <c r="BTG60" s="6"/>
      <c r="BTH60" s="6"/>
      <c r="BTI60" s="6"/>
      <c r="BTJ60" s="6"/>
      <c r="BTK60" s="6"/>
      <c r="BTL60" s="6"/>
      <c r="BTM60" s="6"/>
      <c r="BTN60" s="6"/>
      <c r="BTO60" s="6"/>
      <c r="BTP60" s="6"/>
      <c r="BTQ60" s="6"/>
      <c r="BTR60" s="6"/>
      <c r="BTS60" s="6"/>
      <c r="BTT60" s="6"/>
      <c r="BTU60" s="6"/>
      <c r="BTV60" s="6"/>
      <c r="BTW60" s="6"/>
      <c r="BTX60" s="6"/>
      <c r="BTY60" s="6"/>
      <c r="BTZ60" s="6"/>
      <c r="BUA60" s="6"/>
      <c r="BUB60" s="6"/>
      <c r="BUC60" s="6"/>
      <c r="BUD60" s="6"/>
      <c r="BUE60" s="6"/>
      <c r="BUF60" s="6"/>
      <c r="BUG60" s="6"/>
      <c r="BUH60" s="6"/>
      <c r="BUI60" s="6"/>
      <c r="BUJ60" s="6"/>
      <c r="BUK60" s="6"/>
      <c r="BUL60" s="6"/>
      <c r="BUM60" s="6"/>
      <c r="BUN60" s="6"/>
      <c r="BUO60" s="6"/>
      <c r="BUP60" s="6"/>
      <c r="BUQ60" s="6"/>
      <c r="BUR60" s="6"/>
      <c r="BUS60" s="6"/>
      <c r="BUT60" s="6"/>
      <c r="BUU60" s="6"/>
      <c r="BUV60" s="6"/>
      <c r="BUW60" s="6"/>
      <c r="BUX60" s="6"/>
      <c r="BUY60" s="6"/>
      <c r="BUZ60" s="6"/>
      <c r="BVA60" s="6"/>
      <c r="BVB60" s="6"/>
      <c r="BVC60" s="6"/>
      <c r="BVD60" s="6"/>
      <c r="BVE60" s="6"/>
      <c r="BVF60" s="6"/>
      <c r="BVG60" s="6"/>
      <c r="BVH60" s="6"/>
      <c r="BVI60" s="6"/>
      <c r="BVJ60" s="6"/>
      <c r="BVK60" s="6"/>
      <c r="BVL60" s="6"/>
      <c r="BVM60" s="6"/>
      <c r="BVN60" s="6"/>
      <c r="BVO60" s="6"/>
      <c r="BVP60" s="6"/>
      <c r="BVQ60" s="6"/>
      <c r="BVR60" s="6"/>
      <c r="BVS60" s="6"/>
      <c r="BVT60" s="6"/>
      <c r="BVU60" s="6"/>
      <c r="BVV60" s="6"/>
      <c r="BVW60" s="6"/>
      <c r="BVX60" s="6"/>
      <c r="BVY60" s="6"/>
      <c r="BVZ60" s="6"/>
      <c r="BWA60" s="6"/>
      <c r="BWB60" s="6"/>
      <c r="BWC60" s="6"/>
      <c r="BWD60" s="6"/>
      <c r="BWE60" s="6"/>
      <c r="BWF60" s="6"/>
      <c r="BWG60" s="6"/>
      <c r="BWH60" s="6"/>
      <c r="BWI60" s="6"/>
      <c r="BWJ60" s="6"/>
      <c r="BWK60" s="6"/>
      <c r="BWL60" s="6"/>
      <c r="BWM60" s="6"/>
      <c r="BWN60" s="6"/>
      <c r="BWO60" s="6"/>
      <c r="BWP60" s="6"/>
      <c r="BWQ60" s="6"/>
      <c r="BWR60" s="6"/>
      <c r="BWS60" s="6"/>
      <c r="BWT60" s="6"/>
      <c r="BWU60" s="6"/>
      <c r="BWV60" s="6"/>
      <c r="BWW60" s="6"/>
      <c r="BWX60" s="6"/>
      <c r="BWY60" s="6"/>
      <c r="BWZ60" s="6"/>
      <c r="BXA60" s="6"/>
      <c r="BXB60" s="6"/>
      <c r="BXC60" s="6"/>
      <c r="BXD60" s="6"/>
      <c r="BXE60" s="6"/>
      <c r="BXF60" s="6"/>
      <c r="BXG60" s="6"/>
      <c r="BXH60" s="6"/>
      <c r="BXI60" s="6"/>
      <c r="BXJ60" s="6"/>
      <c r="BXK60" s="6"/>
      <c r="BXL60" s="6"/>
      <c r="BXM60" s="6"/>
      <c r="BXN60" s="6"/>
      <c r="BXO60" s="6"/>
      <c r="BXP60" s="6"/>
      <c r="BXQ60" s="6"/>
      <c r="BXR60" s="6"/>
      <c r="BXS60" s="6"/>
      <c r="BXT60" s="6"/>
      <c r="BXU60" s="6"/>
      <c r="BXV60" s="6"/>
      <c r="BXW60" s="6"/>
      <c r="BXX60" s="6"/>
      <c r="BXY60" s="6"/>
      <c r="BXZ60" s="6"/>
      <c r="BYA60" s="6"/>
      <c r="BYB60" s="6"/>
      <c r="BYC60" s="6"/>
      <c r="BYD60" s="6"/>
      <c r="BYE60" s="6"/>
      <c r="BYF60" s="6"/>
      <c r="BYG60" s="6"/>
      <c r="BYH60" s="6"/>
      <c r="BYI60" s="6"/>
      <c r="BYJ60" s="6"/>
      <c r="BYK60" s="6"/>
      <c r="BYL60" s="6"/>
      <c r="BYM60" s="6"/>
      <c r="BYN60" s="6"/>
      <c r="BYO60" s="6"/>
      <c r="BYP60" s="6"/>
      <c r="BYQ60" s="6"/>
      <c r="BYR60" s="6"/>
      <c r="BYS60" s="6"/>
      <c r="BYT60" s="6"/>
      <c r="BYU60" s="6"/>
      <c r="BYV60" s="6"/>
      <c r="BYW60" s="6"/>
      <c r="BYX60" s="6"/>
      <c r="BYY60" s="6"/>
      <c r="BYZ60" s="6"/>
      <c r="BZA60" s="6"/>
      <c r="BZB60" s="6"/>
      <c r="BZC60" s="6"/>
      <c r="BZD60" s="6"/>
      <c r="BZE60" s="6"/>
      <c r="BZF60" s="6"/>
      <c r="BZG60" s="6"/>
      <c r="BZH60" s="6"/>
      <c r="BZI60" s="6"/>
      <c r="BZJ60" s="6"/>
      <c r="BZK60" s="6"/>
      <c r="BZL60" s="6"/>
      <c r="BZM60" s="6"/>
      <c r="BZN60" s="6"/>
      <c r="BZO60" s="6"/>
      <c r="BZP60" s="6"/>
      <c r="BZQ60" s="6"/>
      <c r="BZR60" s="6"/>
      <c r="BZS60" s="6"/>
      <c r="BZT60" s="6"/>
      <c r="BZU60" s="6"/>
      <c r="BZV60" s="6"/>
      <c r="BZW60" s="6"/>
      <c r="BZX60" s="6"/>
      <c r="BZY60" s="6"/>
      <c r="BZZ60" s="6"/>
      <c r="CAA60" s="6"/>
      <c r="CAB60" s="6"/>
      <c r="CAC60" s="6"/>
      <c r="CAD60" s="6"/>
      <c r="CAE60" s="6"/>
      <c r="CAF60" s="6"/>
      <c r="CAG60" s="6"/>
      <c r="CAH60" s="6"/>
      <c r="CAI60" s="6"/>
      <c r="CAJ60" s="6"/>
      <c r="CAK60" s="6"/>
      <c r="CAL60" s="6"/>
      <c r="CAM60" s="6"/>
      <c r="CAN60" s="6"/>
      <c r="CAO60" s="6"/>
      <c r="CAP60" s="6"/>
      <c r="CAQ60" s="6"/>
      <c r="CAR60" s="6"/>
      <c r="CAS60" s="6"/>
      <c r="CAT60" s="6"/>
      <c r="CAU60" s="6"/>
      <c r="CAV60" s="6"/>
      <c r="CAW60" s="6"/>
      <c r="CAX60" s="6"/>
      <c r="CAY60" s="6"/>
      <c r="CAZ60" s="6"/>
      <c r="CBA60" s="6"/>
      <c r="CBB60" s="6"/>
      <c r="CBC60" s="6"/>
      <c r="CBD60" s="6"/>
      <c r="CBE60" s="6"/>
      <c r="CBF60" s="6"/>
      <c r="CBG60" s="6"/>
      <c r="CBH60" s="6"/>
      <c r="CBI60" s="6"/>
      <c r="CBJ60" s="6"/>
      <c r="CBK60" s="6"/>
      <c r="CBL60" s="6"/>
      <c r="CBM60" s="6"/>
      <c r="CBN60" s="6"/>
      <c r="CBO60" s="6"/>
      <c r="CBP60" s="6"/>
      <c r="CBQ60" s="6"/>
      <c r="CBR60" s="6"/>
      <c r="CBS60" s="6"/>
      <c r="CBT60" s="6"/>
      <c r="CBU60" s="6"/>
      <c r="CBV60" s="6"/>
      <c r="CBW60" s="6"/>
      <c r="CBX60" s="6"/>
      <c r="CBY60" s="6"/>
      <c r="CBZ60" s="6"/>
      <c r="CCA60" s="6"/>
      <c r="CCB60" s="6"/>
      <c r="CCC60" s="6"/>
      <c r="CCD60" s="6"/>
      <c r="CCE60" s="6"/>
      <c r="CCF60" s="6"/>
      <c r="CCG60" s="6"/>
      <c r="CCH60" s="6"/>
      <c r="CCI60" s="6"/>
      <c r="CCJ60" s="6"/>
      <c r="CCK60" s="6"/>
      <c r="CCL60" s="6"/>
      <c r="CCM60" s="6"/>
      <c r="CCN60" s="6"/>
      <c r="CCO60" s="6"/>
      <c r="CCP60" s="6"/>
      <c r="CCQ60" s="6"/>
      <c r="CCR60" s="6"/>
      <c r="CCS60" s="6"/>
      <c r="CCT60" s="6"/>
      <c r="CCU60" s="6"/>
      <c r="CCV60" s="6"/>
      <c r="CCW60" s="6"/>
      <c r="CCX60" s="6"/>
      <c r="CCY60" s="6"/>
      <c r="CCZ60" s="6"/>
      <c r="CDA60" s="6"/>
      <c r="CDB60" s="6"/>
      <c r="CDC60" s="6"/>
      <c r="CDD60" s="6"/>
      <c r="CDE60" s="6"/>
      <c r="CDF60" s="6"/>
      <c r="CDG60" s="6"/>
      <c r="CDH60" s="6"/>
      <c r="CDI60" s="6"/>
      <c r="CDJ60" s="6"/>
      <c r="CDK60" s="6"/>
      <c r="CDL60" s="6"/>
      <c r="CDM60" s="6"/>
      <c r="CDN60" s="6"/>
      <c r="CDO60" s="6"/>
      <c r="CDP60" s="6"/>
      <c r="CDQ60" s="6"/>
      <c r="CDR60" s="6"/>
      <c r="CDS60" s="6"/>
      <c r="CDT60" s="6"/>
      <c r="CDU60" s="6"/>
      <c r="CDV60" s="6"/>
      <c r="CDW60" s="6"/>
      <c r="CDX60" s="6"/>
      <c r="CDY60" s="6"/>
      <c r="CDZ60" s="6"/>
      <c r="CEA60" s="6"/>
      <c r="CEB60" s="6"/>
      <c r="CEC60" s="6"/>
      <c r="CED60" s="6"/>
      <c r="CEE60" s="6"/>
      <c r="CEF60" s="6"/>
      <c r="CEG60" s="6"/>
      <c r="CEH60" s="6"/>
      <c r="CEI60" s="6"/>
      <c r="CEJ60" s="6"/>
      <c r="CEK60" s="6"/>
      <c r="CEL60" s="6"/>
      <c r="CEM60" s="6"/>
      <c r="CEN60" s="6"/>
      <c r="CEO60" s="6"/>
      <c r="CEP60" s="6"/>
      <c r="CEQ60" s="6"/>
      <c r="CER60" s="6"/>
      <c r="CES60" s="6"/>
      <c r="CET60" s="6"/>
      <c r="CEU60" s="6"/>
      <c r="CEV60" s="6"/>
      <c r="CEW60" s="6"/>
      <c r="CEX60" s="6"/>
      <c r="CEY60" s="6"/>
      <c r="CEZ60" s="6"/>
      <c r="CFA60" s="6"/>
      <c r="CFB60" s="6"/>
      <c r="CFC60" s="6"/>
      <c r="CFD60" s="6"/>
      <c r="CFE60" s="6"/>
      <c r="CFF60" s="6"/>
      <c r="CFG60" s="6"/>
      <c r="CFH60" s="6"/>
      <c r="CFI60" s="6"/>
      <c r="CFJ60" s="6"/>
      <c r="CFK60" s="6"/>
      <c r="CFL60" s="6"/>
      <c r="CFM60" s="6"/>
      <c r="CFN60" s="6"/>
      <c r="CFO60" s="6"/>
      <c r="CFP60" s="6"/>
      <c r="CFQ60" s="6"/>
      <c r="CFR60" s="6"/>
      <c r="CFS60" s="6"/>
      <c r="CFT60" s="6"/>
      <c r="CFU60" s="6"/>
      <c r="CFV60" s="6"/>
      <c r="CFW60" s="6"/>
      <c r="CFX60" s="6"/>
      <c r="CFY60" s="6"/>
      <c r="CFZ60" s="6"/>
      <c r="CGA60" s="6"/>
      <c r="CGB60" s="6"/>
      <c r="CGC60" s="6"/>
      <c r="CGD60" s="6"/>
      <c r="CGE60" s="6"/>
      <c r="CGF60" s="6"/>
      <c r="CGG60" s="6"/>
      <c r="CGH60" s="6"/>
      <c r="CGI60" s="6"/>
      <c r="CGJ60" s="6"/>
      <c r="CGK60" s="6"/>
      <c r="CGL60" s="6"/>
      <c r="CGM60" s="6"/>
      <c r="CGN60" s="6"/>
      <c r="CGO60" s="6"/>
      <c r="CGP60" s="6"/>
      <c r="CGQ60" s="6"/>
      <c r="CGR60" s="6"/>
      <c r="CGS60" s="6"/>
      <c r="CGT60" s="6"/>
      <c r="CGU60" s="6"/>
      <c r="CGV60" s="6"/>
      <c r="CGW60" s="6"/>
      <c r="CGX60" s="6"/>
      <c r="CGY60" s="6"/>
      <c r="CGZ60" s="6"/>
      <c r="CHA60" s="6"/>
      <c r="CHB60" s="6"/>
      <c r="CHC60" s="6"/>
      <c r="CHD60" s="6"/>
      <c r="CHE60" s="6"/>
    </row>
    <row r="61" spans="1:2241" s="119" customFormat="1" ht="63.75" customHeight="1" x14ac:dyDescent="0.25">
      <c r="A61" s="42"/>
      <c r="B61" s="207" t="s">
        <v>477</v>
      </c>
      <c r="C61" s="143" t="s">
        <v>322</v>
      </c>
      <c r="D61" s="102" t="s">
        <v>257</v>
      </c>
      <c r="E61" s="103" t="s">
        <v>253</v>
      </c>
      <c r="F61" s="102"/>
      <c r="G61" s="115"/>
      <c r="H61" s="42"/>
      <c r="I61" s="166">
        <v>500</v>
      </c>
      <c r="J61" s="166">
        <f t="shared" ref="J61:J67" si="23">I61-L61</f>
        <v>289.12</v>
      </c>
      <c r="K61" s="106">
        <f t="shared" ref="K61:K67" si="24">J61/I61*100</f>
        <v>57.823999999999998</v>
      </c>
      <c r="L61" s="166">
        <v>210.88</v>
      </c>
      <c r="M61" s="218"/>
      <c r="N61" s="209"/>
      <c r="O61" s="210"/>
      <c r="P61" s="104"/>
      <c r="Q61" s="102"/>
      <c r="R61" s="42"/>
      <c r="S61" s="42"/>
      <c r="T61" s="42"/>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8"/>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c r="BHQ61" s="6"/>
      <c r="BHR61" s="6"/>
      <c r="BHS61" s="6"/>
      <c r="BHT61" s="6"/>
      <c r="BHU61" s="6"/>
      <c r="BHV61" s="6"/>
      <c r="BHW61" s="6"/>
      <c r="BHX61" s="6"/>
      <c r="BHY61" s="6"/>
      <c r="BHZ61" s="6"/>
      <c r="BIA61" s="6"/>
      <c r="BIB61" s="6"/>
      <c r="BIC61" s="6"/>
      <c r="BID61" s="6"/>
      <c r="BIE61" s="6"/>
      <c r="BIF61" s="6"/>
      <c r="BIG61" s="6"/>
      <c r="BIH61" s="6"/>
      <c r="BII61" s="6"/>
      <c r="BIJ61" s="6"/>
      <c r="BIK61" s="6"/>
      <c r="BIL61" s="6"/>
      <c r="BIM61" s="6"/>
      <c r="BIN61" s="6"/>
      <c r="BIO61" s="6"/>
      <c r="BIP61" s="6"/>
      <c r="BIQ61" s="6"/>
      <c r="BIR61" s="6"/>
      <c r="BIS61" s="6"/>
      <c r="BIT61" s="6"/>
      <c r="BIU61" s="6"/>
      <c r="BIV61" s="6"/>
      <c r="BIW61" s="6"/>
      <c r="BIX61" s="6"/>
      <c r="BIY61" s="6"/>
      <c r="BIZ61" s="6"/>
      <c r="BJA61" s="6"/>
      <c r="BJB61" s="6"/>
      <c r="BJC61" s="6"/>
      <c r="BJD61" s="6"/>
      <c r="BJE61" s="6"/>
      <c r="BJF61" s="6"/>
      <c r="BJG61" s="6"/>
      <c r="BJH61" s="6"/>
      <c r="BJI61" s="6"/>
      <c r="BJJ61" s="6"/>
      <c r="BJK61" s="6"/>
      <c r="BJL61" s="6"/>
      <c r="BJM61" s="6"/>
      <c r="BJN61" s="6"/>
      <c r="BJO61" s="6"/>
      <c r="BJP61" s="6"/>
      <c r="BJQ61" s="6"/>
      <c r="BJR61" s="6"/>
      <c r="BJS61" s="6"/>
      <c r="BJT61" s="6"/>
      <c r="BJU61" s="6"/>
      <c r="BJV61" s="6"/>
      <c r="BJW61" s="6"/>
      <c r="BJX61" s="6"/>
      <c r="BJY61" s="6"/>
      <c r="BJZ61" s="6"/>
      <c r="BKA61" s="6"/>
      <c r="BKB61" s="6"/>
      <c r="BKC61" s="6"/>
      <c r="BKD61" s="6"/>
      <c r="BKE61" s="6"/>
      <c r="BKF61" s="6"/>
      <c r="BKG61" s="6"/>
      <c r="BKH61" s="6"/>
      <c r="BKI61" s="6"/>
      <c r="BKJ61" s="6"/>
      <c r="BKK61" s="6"/>
      <c r="BKL61" s="6"/>
      <c r="BKM61" s="6"/>
      <c r="BKN61" s="6"/>
      <c r="BKO61" s="6"/>
      <c r="BKP61" s="6"/>
      <c r="BKQ61" s="6"/>
      <c r="BKR61" s="6"/>
      <c r="BKS61" s="6"/>
      <c r="BKT61" s="6"/>
      <c r="BKU61" s="6"/>
      <c r="BKV61" s="6"/>
      <c r="BKW61" s="6"/>
      <c r="BKX61" s="6"/>
      <c r="BKY61" s="6"/>
      <c r="BKZ61" s="6"/>
      <c r="BLA61" s="6"/>
      <c r="BLB61" s="6"/>
      <c r="BLC61" s="6"/>
      <c r="BLD61" s="6"/>
      <c r="BLE61" s="6"/>
      <c r="BLF61" s="6"/>
      <c r="BLG61" s="6"/>
      <c r="BLH61" s="6"/>
      <c r="BLI61" s="6"/>
      <c r="BLJ61" s="6"/>
      <c r="BLK61" s="6"/>
      <c r="BLL61" s="6"/>
      <c r="BLM61" s="6"/>
      <c r="BLN61" s="6"/>
      <c r="BLO61" s="6"/>
      <c r="BLP61" s="6"/>
      <c r="BLQ61" s="6"/>
      <c r="BLR61" s="6"/>
      <c r="BLS61" s="6"/>
      <c r="BLT61" s="6"/>
      <c r="BLU61" s="6"/>
      <c r="BLV61" s="6"/>
      <c r="BLW61" s="6"/>
      <c r="BLX61" s="6"/>
      <c r="BLY61" s="6"/>
      <c r="BLZ61" s="6"/>
      <c r="BMA61" s="6"/>
      <c r="BMB61" s="6"/>
      <c r="BMC61" s="6"/>
      <c r="BMD61" s="6"/>
      <c r="BME61" s="6"/>
      <c r="BMF61" s="6"/>
      <c r="BMG61" s="6"/>
      <c r="BMH61" s="6"/>
      <c r="BMI61" s="6"/>
      <c r="BMJ61" s="6"/>
      <c r="BMK61" s="6"/>
      <c r="BML61" s="6"/>
      <c r="BMM61" s="6"/>
      <c r="BMN61" s="6"/>
      <c r="BMO61" s="6"/>
      <c r="BMP61" s="6"/>
      <c r="BMQ61" s="6"/>
      <c r="BMR61" s="6"/>
      <c r="BMS61" s="6"/>
      <c r="BMT61" s="6"/>
      <c r="BMU61" s="6"/>
      <c r="BMV61" s="6"/>
      <c r="BMW61" s="6"/>
      <c r="BMX61" s="6"/>
      <c r="BMY61" s="6"/>
      <c r="BMZ61" s="6"/>
      <c r="BNA61" s="6"/>
      <c r="BNB61" s="6"/>
      <c r="BNC61" s="6"/>
      <c r="BND61" s="6"/>
      <c r="BNE61" s="6"/>
      <c r="BNF61" s="6"/>
      <c r="BNG61" s="6"/>
      <c r="BNH61" s="6"/>
      <c r="BNI61" s="6"/>
      <c r="BNJ61" s="6"/>
      <c r="BNK61" s="6"/>
      <c r="BNL61" s="6"/>
      <c r="BNM61" s="6"/>
      <c r="BNN61" s="6"/>
      <c r="BNO61" s="6"/>
      <c r="BNP61" s="6"/>
      <c r="BNQ61" s="6"/>
      <c r="BNR61" s="6"/>
      <c r="BNS61" s="6"/>
      <c r="BNT61" s="6"/>
      <c r="BNU61" s="6"/>
      <c r="BNV61" s="6"/>
      <c r="BNW61" s="6"/>
      <c r="BNX61" s="6"/>
      <c r="BNY61" s="6"/>
      <c r="BNZ61" s="6"/>
      <c r="BOA61" s="6"/>
      <c r="BOB61" s="6"/>
      <c r="BOC61" s="6"/>
      <c r="BOD61" s="6"/>
      <c r="BOE61" s="6"/>
      <c r="BOF61" s="6"/>
      <c r="BOG61" s="6"/>
      <c r="BOH61" s="6"/>
      <c r="BOI61" s="6"/>
      <c r="BOJ61" s="6"/>
      <c r="BOK61" s="6"/>
      <c r="BOL61" s="6"/>
      <c r="BOM61" s="6"/>
      <c r="BON61" s="6"/>
      <c r="BOO61" s="6"/>
      <c r="BOP61" s="6"/>
      <c r="BOQ61" s="6"/>
      <c r="BOR61" s="6"/>
      <c r="BOS61" s="6"/>
      <c r="BOT61" s="6"/>
      <c r="BOU61" s="6"/>
      <c r="BOV61" s="6"/>
      <c r="BOW61" s="6"/>
      <c r="BOX61" s="6"/>
      <c r="BOY61" s="6"/>
      <c r="BOZ61" s="6"/>
      <c r="BPA61" s="6"/>
      <c r="BPB61" s="6"/>
      <c r="BPC61" s="6"/>
      <c r="BPD61" s="6"/>
      <c r="BPE61" s="6"/>
      <c r="BPF61" s="6"/>
      <c r="BPG61" s="6"/>
      <c r="BPH61" s="6"/>
      <c r="BPI61" s="6"/>
      <c r="BPJ61" s="6"/>
      <c r="BPK61" s="6"/>
      <c r="BPL61" s="6"/>
      <c r="BPM61" s="6"/>
      <c r="BPN61" s="6"/>
      <c r="BPO61" s="6"/>
      <c r="BPP61" s="6"/>
      <c r="BPQ61" s="6"/>
      <c r="BPR61" s="6"/>
      <c r="BPS61" s="6"/>
      <c r="BPT61" s="6"/>
      <c r="BPU61" s="6"/>
      <c r="BPV61" s="6"/>
      <c r="BPW61" s="6"/>
      <c r="BPX61" s="6"/>
      <c r="BPY61" s="6"/>
      <c r="BPZ61" s="6"/>
      <c r="BQA61" s="6"/>
      <c r="BQB61" s="6"/>
      <c r="BQC61" s="6"/>
      <c r="BQD61" s="6"/>
      <c r="BQE61" s="6"/>
      <c r="BQF61" s="6"/>
      <c r="BQG61" s="6"/>
      <c r="BQH61" s="6"/>
      <c r="BQI61" s="6"/>
      <c r="BQJ61" s="6"/>
      <c r="BQK61" s="6"/>
      <c r="BQL61" s="6"/>
      <c r="BQM61" s="6"/>
      <c r="BQN61" s="6"/>
      <c r="BQO61" s="6"/>
      <c r="BQP61" s="6"/>
      <c r="BQQ61" s="6"/>
      <c r="BQR61" s="6"/>
      <c r="BQS61" s="6"/>
      <c r="BQT61" s="6"/>
      <c r="BQU61" s="6"/>
      <c r="BQV61" s="6"/>
      <c r="BQW61" s="6"/>
      <c r="BQX61" s="6"/>
      <c r="BQY61" s="6"/>
      <c r="BQZ61" s="6"/>
      <c r="BRA61" s="6"/>
      <c r="BRB61" s="6"/>
      <c r="BRC61" s="6"/>
      <c r="BRD61" s="6"/>
      <c r="BRE61" s="6"/>
      <c r="BRF61" s="6"/>
      <c r="BRG61" s="6"/>
      <c r="BRH61" s="6"/>
      <c r="BRI61" s="6"/>
      <c r="BRJ61" s="6"/>
      <c r="BRK61" s="6"/>
      <c r="BRL61" s="6"/>
      <c r="BRM61" s="6"/>
      <c r="BRN61" s="6"/>
      <c r="BRO61" s="6"/>
      <c r="BRP61" s="6"/>
      <c r="BRQ61" s="6"/>
      <c r="BRR61" s="6"/>
      <c r="BRS61" s="6"/>
      <c r="BRT61" s="6"/>
      <c r="BRU61" s="6"/>
      <c r="BRV61" s="6"/>
      <c r="BRW61" s="6"/>
      <c r="BRX61" s="6"/>
      <c r="BRY61" s="6"/>
      <c r="BRZ61" s="6"/>
      <c r="BSA61" s="6"/>
      <c r="BSB61" s="6"/>
      <c r="BSC61" s="6"/>
      <c r="BSD61" s="6"/>
      <c r="BSE61" s="6"/>
      <c r="BSF61" s="6"/>
      <c r="BSG61" s="6"/>
      <c r="BSH61" s="6"/>
      <c r="BSI61" s="6"/>
      <c r="BSJ61" s="6"/>
      <c r="BSK61" s="6"/>
      <c r="BSL61" s="6"/>
      <c r="BSM61" s="6"/>
      <c r="BSN61" s="6"/>
      <c r="BSO61" s="6"/>
      <c r="BSP61" s="6"/>
      <c r="BSQ61" s="6"/>
      <c r="BSR61" s="6"/>
      <c r="BSS61" s="6"/>
      <c r="BST61" s="6"/>
      <c r="BSU61" s="6"/>
      <c r="BSV61" s="6"/>
      <c r="BSW61" s="6"/>
      <c r="BSX61" s="6"/>
      <c r="BSY61" s="6"/>
      <c r="BSZ61" s="6"/>
      <c r="BTA61" s="6"/>
      <c r="BTB61" s="6"/>
      <c r="BTC61" s="6"/>
      <c r="BTD61" s="6"/>
      <c r="BTE61" s="6"/>
      <c r="BTF61" s="6"/>
      <c r="BTG61" s="6"/>
      <c r="BTH61" s="6"/>
      <c r="BTI61" s="6"/>
      <c r="BTJ61" s="6"/>
      <c r="BTK61" s="6"/>
      <c r="BTL61" s="6"/>
      <c r="BTM61" s="6"/>
      <c r="BTN61" s="6"/>
      <c r="BTO61" s="6"/>
      <c r="BTP61" s="6"/>
      <c r="BTQ61" s="6"/>
      <c r="BTR61" s="6"/>
      <c r="BTS61" s="6"/>
      <c r="BTT61" s="6"/>
      <c r="BTU61" s="6"/>
      <c r="BTV61" s="6"/>
      <c r="BTW61" s="6"/>
      <c r="BTX61" s="6"/>
      <c r="BTY61" s="6"/>
      <c r="BTZ61" s="6"/>
      <c r="BUA61" s="6"/>
      <c r="BUB61" s="6"/>
      <c r="BUC61" s="6"/>
      <c r="BUD61" s="6"/>
      <c r="BUE61" s="6"/>
      <c r="BUF61" s="6"/>
      <c r="BUG61" s="6"/>
      <c r="BUH61" s="6"/>
      <c r="BUI61" s="6"/>
      <c r="BUJ61" s="6"/>
      <c r="BUK61" s="6"/>
      <c r="BUL61" s="6"/>
      <c r="BUM61" s="6"/>
      <c r="BUN61" s="6"/>
      <c r="BUO61" s="6"/>
      <c r="BUP61" s="6"/>
      <c r="BUQ61" s="6"/>
      <c r="BUR61" s="6"/>
      <c r="BUS61" s="6"/>
      <c r="BUT61" s="6"/>
      <c r="BUU61" s="6"/>
      <c r="BUV61" s="6"/>
      <c r="BUW61" s="6"/>
      <c r="BUX61" s="6"/>
      <c r="BUY61" s="6"/>
      <c r="BUZ61" s="6"/>
      <c r="BVA61" s="6"/>
      <c r="BVB61" s="6"/>
      <c r="BVC61" s="6"/>
      <c r="BVD61" s="6"/>
      <c r="BVE61" s="6"/>
      <c r="BVF61" s="6"/>
      <c r="BVG61" s="6"/>
      <c r="BVH61" s="6"/>
      <c r="BVI61" s="6"/>
      <c r="BVJ61" s="6"/>
      <c r="BVK61" s="6"/>
      <c r="BVL61" s="6"/>
      <c r="BVM61" s="6"/>
      <c r="BVN61" s="6"/>
      <c r="BVO61" s="6"/>
      <c r="BVP61" s="6"/>
      <c r="BVQ61" s="6"/>
      <c r="BVR61" s="6"/>
      <c r="BVS61" s="6"/>
      <c r="BVT61" s="6"/>
      <c r="BVU61" s="6"/>
      <c r="BVV61" s="6"/>
      <c r="BVW61" s="6"/>
      <c r="BVX61" s="6"/>
      <c r="BVY61" s="6"/>
      <c r="BVZ61" s="6"/>
      <c r="BWA61" s="6"/>
      <c r="BWB61" s="6"/>
      <c r="BWC61" s="6"/>
      <c r="BWD61" s="6"/>
      <c r="BWE61" s="6"/>
      <c r="BWF61" s="6"/>
      <c r="BWG61" s="6"/>
      <c r="BWH61" s="6"/>
      <c r="BWI61" s="6"/>
      <c r="BWJ61" s="6"/>
      <c r="BWK61" s="6"/>
      <c r="BWL61" s="6"/>
      <c r="BWM61" s="6"/>
      <c r="BWN61" s="6"/>
      <c r="BWO61" s="6"/>
      <c r="BWP61" s="6"/>
      <c r="BWQ61" s="6"/>
      <c r="BWR61" s="6"/>
      <c r="BWS61" s="6"/>
      <c r="BWT61" s="6"/>
      <c r="BWU61" s="6"/>
      <c r="BWV61" s="6"/>
      <c r="BWW61" s="6"/>
      <c r="BWX61" s="6"/>
      <c r="BWY61" s="6"/>
      <c r="BWZ61" s="6"/>
      <c r="BXA61" s="6"/>
      <c r="BXB61" s="6"/>
      <c r="BXC61" s="6"/>
      <c r="BXD61" s="6"/>
      <c r="BXE61" s="6"/>
      <c r="BXF61" s="6"/>
      <c r="BXG61" s="6"/>
      <c r="BXH61" s="6"/>
      <c r="BXI61" s="6"/>
      <c r="BXJ61" s="6"/>
      <c r="BXK61" s="6"/>
      <c r="BXL61" s="6"/>
      <c r="BXM61" s="6"/>
      <c r="BXN61" s="6"/>
      <c r="BXO61" s="6"/>
      <c r="BXP61" s="6"/>
      <c r="BXQ61" s="6"/>
      <c r="BXR61" s="6"/>
      <c r="BXS61" s="6"/>
      <c r="BXT61" s="6"/>
      <c r="BXU61" s="6"/>
      <c r="BXV61" s="6"/>
      <c r="BXW61" s="6"/>
      <c r="BXX61" s="6"/>
      <c r="BXY61" s="6"/>
      <c r="BXZ61" s="6"/>
      <c r="BYA61" s="6"/>
      <c r="BYB61" s="6"/>
      <c r="BYC61" s="6"/>
      <c r="BYD61" s="6"/>
      <c r="BYE61" s="6"/>
      <c r="BYF61" s="6"/>
      <c r="BYG61" s="6"/>
      <c r="BYH61" s="6"/>
      <c r="BYI61" s="6"/>
      <c r="BYJ61" s="6"/>
      <c r="BYK61" s="6"/>
      <c r="BYL61" s="6"/>
      <c r="BYM61" s="6"/>
      <c r="BYN61" s="6"/>
      <c r="BYO61" s="6"/>
      <c r="BYP61" s="6"/>
      <c r="BYQ61" s="6"/>
      <c r="BYR61" s="6"/>
      <c r="BYS61" s="6"/>
      <c r="BYT61" s="6"/>
      <c r="BYU61" s="6"/>
      <c r="BYV61" s="6"/>
      <c r="BYW61" s="6"/>
      <c r="BYX61" s="6"/>
      <c r="BYY61" s="6"/>
      <c r="BYZ61" s="6"/>
      <c r="BZA61" s="6"/>
      <c r="BZB61" s="6"/>
      <c r="BZC61" s="6"/>
      <c r="BZD61" s="6"/>
      <c r="BZE61" s="6"/>
      <c r="BZF61" s="6"/>
      <c r="BZG61" s="6"/>
      <c r="BZH61" s="6"/>
      <c r="BZI61" s="6"/>
      <c r="BZJ61" s="6"/>
      <c r="BZK61" s="6"/>
      <c r="BZL61" s="6"/>
      <c r="BZM61" s="6"/>
      <c r="BZN61" s="6"/>
      <c r="BZO61" s="6"/>
      <c r="BZP61" s="6"/>
      <c r="BZQ61" s="6"/>
      <c r="BZR61" s="6"/>
      <c r="BZS61" s="6"/>
      <c r="BZT61" s="6"/>
      <c r="BZU61" s="6"/>
      <c r="BZV61" s="6"/>
      <c r="BZW61" s="6"/>
      <c r="BZX61" s="6"/>
      <c r="BZY61" s="6"/>
      <c r="BZZ61" s="6"/>
      <c r="CAA61" s="6"/>
      <c r="CAB61" s="6"/>
      <c r="CAC61" s="6"/>
      <c r="CAD61" s="6"/>
      <c r="CAE61" s="6"/>
      <c r="CAF61" s="6"/>
      <c r="CAG61" s="6"/>
      <c r="CAH61" s="6"/>
      <c r="CAI61" s="6"/>
      <c r="CAJ61" s="6"/>
      <c r="CAK61" s="6"/>
      <c r="CAL61" s="6"/>
      <c r="CAM61" s="6"/>
      <c r="CAN61" s="6"/>
      <c r="CAO61" s="6"/>
      <c r="CAP61" s="6"/>
      <c r="CAQ61" s="6"/>
      <c r="CAR61" s="6"/>
      <c r="CAS61" s="6"/>
      <c r="CAT61" s="6"/>
      <c r="CAU61" s="6"/>
      <c r="CAV61" s="6"/>
      <c r="CAW61" s="6"/>
      <c r="CAX61" s="6"/>
      <c r="CAY61" s="6"/>
      <c r="CAZ61" s="6"/>
      <c r="CBA61" s="6"/>
      <c r="CBB61" s="6"/>
      <c r="CBC61" s="6"/>
      <c r="CBD61" s="6"/>
      <c r="CBE61" s="6"/>
      <c r="CBF61" s="6"/>
      <c r="CBG61" s="6"/>
      <c r="CBH61" s="6"/>
      <c r="CBI61" s="6"/>
      <c r="CBJ61" s="6"/>
      <c r="CBK61" s="6"/>
      <c r="CBL61" s="6"/>
      <c r="CBM61" s="6"/>
      <c r="CBN61" s="6"/>
      <c r="CBO61" s="6"/>
      <c r="CBP61" s="6"/>
      <c r="CBQ61" s="6"/>
      <c r="CBR61" s="6"/>
      <c r="CBS61" s="6"/>
      <c r="CBT61" s="6"/>
      <c r="CBU61" s="6"/>
      <c r="CBV61" s="6"/>
      <c r="CBW61" s="6"/>
      <c r="CBX61" s="6"/>
      <c r="CBY61" s="6"/>
      <c r="CBZ61" s="6"/>
      <c r="CCA61" s="6"/>
      <c r="CCB61" s="6"/>
      <c r="CCC61" s="6"/>
      <c r="CCD61" s="6"/>
      <c r="CCE61" s="6"/>
      <c r="CCF61" s="6"/>
      <c r="CCG61" s="6"/>
      <c r="CCH61" s="6"/>
      <c r="CCI61" s="6"/>
      <c r="CCJ61" s="6"/>
      <c r="CCK61" s="6"/>
      <c r="CCL61" s="6"/>
      <c r="CCM61" s="6"/>
      <c r="CCN61" s="6"/>
      <c r="CCO61" s="6"/>
      <c r="CCP61" s="6"/>
      <c r="CCQ61" s="6"/>
      <c r="CCR61" s="6"/>
      <c r="CCS61" s="6"/>
      <c r="CCT61" s="6"/>
      <c r="CCU61" s="6"/>
      <c r="CCV61" s="6"/>
      <c r="CCW61" s="6"/>
      <c r="CCX61" s="6"/>
      <c r="CCY61" s="6"/>
      <c r="CCZ61" s="6"/>
      <c r="CDA61" s="6"/>
      <c r="CDB61" s="6"/>
      <c r="CDC61" s="6"/>
      <c r="CDD61" s="6"/>
      <c r="CDE61" s="6"/>
      <c r="CDF61" s="6"/>
      <c r="CDG61" s="6"/>
      <c r="CDH61" s="6"/>
      <c r="CDI61" s="6"/>
      <c r="CDJ61" s="6"/>
      <c r="CDK61" s="6"/>
      <c r="CDL61" s="6"/>
      <c r="CDM61" s="6"/>
      <c r="CDN61" s="6"/>
      <c r="CDO61" s="6"/>
      <c r="CDP61" s="6"/>
      <c r="CDQ61" s="6"/>
      <c r="CDR61" s="6"/>
      <c r="CDS61" s="6"/>
      <c r="CDT61" s="6"/>
      <c r="CDU61" s="6"/>
      <c r="CDV61" s="6"/>
      <c r="CDW61" s="6"/>
      <c r="CDX61" s="6"/>
      <c r="CDY61" s="6"/>
      <c r="CDZ61" s="6"/>
      <c r="CEA61" s="6"/>
      <c r="CEB61" s="6"/>
      <c r="CEC61" s="6"/>
      <c r="CED61" s="6"/>
      <c r="CEE61" s="6"/>
      <c r="CEF61" s="6"/>
      <c r="CEG61" s="6"/>
      <c r="CEH61" s="6"/>
      <c r="CEI61" s="6"/>
      <c r="CEJ61" s="6"/>
      <c r="CEK61" s="6"/>
      <c r="CEL61" s="6"/>
      <c r="CEM61" s="6"/>
      <c r="CEN61" s="6"/>
      <c r="CEO61" s="6"/>
      <c r="CEP61" s="6"/>
      <c r="CEQ61" s="6"/>
      <c r="CER61" s="6"/>
      <c r="CES61" s="6"/>
      <c r="CET61" s="6"/>
      <c r="CEU61" s="6"/>
      <c r="CEV61" s="6"/>
      <c r="CEW61" s="6"/>
      <c r="CEX61" s="6"/>
      <c r="CEY61" s="6"/>
      <c r="CEZ61" s="6"/>
      <c r="CFA61" s="6"/>
      <c r="CFB61" s="6"/>
      <c r="CFC61" s="6"/>
      <c r="CFD61" s="6"/>
      <c r="CFE61" s="6"/>
      <c r="CFF61" s="6"/>
      <c r="CFG61" s="6"/>
      <c r="CFH61" s="6"/>
      <c r="CFI61" s="6"/>
      <c r="CFJ61" s="6"/>
      <c r="CFK61" s="6"/>
      <c r="CFL61" s="6"/>
      <c r="CFM61" s="6"/>
      <c r="CFN61" s="6"/>
      <c r="CFO61" s="6"/>
      <c r="CFP61" s="6"/>
      <c r="CFQ61" s="6"/>
      <c r="CFR61" s="6"/>
      <c r="CFS61" s="6"/>
      <c r="CFT61" s="6"/>
      <c r="CFU61" s="6"/>
      <c r="CFV61" s="6"/>
      <c r="CFW61" s="6"/>
      <c r="CFX61" s="6"/>
      <c r="CFY61" s="6"/>
      <c r="CFZ61" s="6"/>
      <c r="CGA61" s="6"/>
      <c r="CGB61" s="6"/>
      <c r="CGC61" s="6"/>
      <c r="CGD61" s="6"/>
      <c r="CGE61" s="6"/>
      <c r="CGF61" s="6"/>
      <c r="CGG61" s="6"/>
      <c r="CGH61" s="6"/>
      <c r="CGI61" s="6"/>
      <c r="CGJ61" s="6"/>
      <c r="CGK61" s="6"/>
      <c r="CGL61" s="6"/>
      <c r="CGM61" s="6"/>
      <c r="CGN61" s="6"/>
      <c r="CGO61" s="6"/>
      <c r="CGP61" s="6"/>
      <c r="CGQ61" s="6"/>
      <c r="CGR61" s="6"/>
      <c r="CGS61" s="6"/>
      <c r="CGT61" s="6"/>
      <c r="CGU61" s="6"/>
      <c r="CGV61" s="6"/>
      <c r="CGW61" s="6"/>
      <c r="CGX61" s="6"/>
      <c r="CGY61" s="6"/>
      <c r="CGZ61" s="6"/>
      <c r="CHA61" s="6"/>
      <c r="CHB61" s="6"/>
      <c r="CHC61" s="6"/>
      <c r="CHD61" s="6"/>
      <c r="CHE61" s="6"/>
    </row>
    <row r="62" spans="1:2241" s="119" customFormat="1" ht="63.75" customHeight="1" x14ac:dyDescent="0.25">
      <c r="A62" s="42"/>
      <c r="B62" s="207" t="s">
        <v>478</v>
      </c>
      <c r="C62" s="143" t="s">
        <v>323</v>
      </c>
      <c r="D62" s="102" t="s">
        <v>257</v>
      </c>
      <c r="E62" s="103" t="s">
        <v>253</v>
      </c>
      <c r="F62" s="102"/>
      <c r="G62" s="102"/>
      <c r="H62" s="42"/>
      <c r="I62" s="166">
        <v>2000</v>
      </c>
      <c r="J62" s="166">
        <f t="shared" si="23"/>
        <v>866.31999999999994</v>
      </c>
      <c r="K62" s="106">
        <f t="shared" si="24"/>
        <v>43.316000000000003</v>
      </c>
      <c r="L62" s="166">
        <v>1133.68</v>
      </c>
      <c r="M62" s="218"/>
      <c r="N62" s="209"/>
      <c r="O62" s="210"/>
      <c r="P62" s="104"/>
      <c r="Q62" s="102"/>
      <c r="R62" s="42"/>
      <c r="S62" s="42"/>
      <c r="T62" s="42"/>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8"/>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row>
    <row r="63" spans="1:2241" s="119" customFormat="1" ht="63.75" customHeight="1" x14ac:dyDescent="0.25">
      <c r="A63" s="42"/>
      <c r="B63" s="207" t="s">
        <v>479</v>
      </c>
      <c r="C63" s="143" t="s">
        <v>324</v>
      </c>
      <c r="D63" s="102" t="s">
        <v>257</v>
      </c>
      <c r="E63" s="103" t="s">
        <v>253</v>
      </c>
      <c r="F63" s="102"/>
      <c r="G63" s="102"/>
      <c r="H63" s="42"/>
      <c r="I63" s="166">
        <v>2000</v>
      </c>
      <c r="J63" s="166">
        <f t="shared" si="23"/>
        <v>857.99</v>
      </c>
      <c r="K63" s="106">
        <f t="shared" si="24"/>
        <v>42.899500000000003</v>
      </c>
      <c r="L63" s="166">
        <v>1142.01</v>
      </c>
      <c r="M63" s="218"/>
      <c r="N63" s="209"/>
      <c r="O63" s="210"/>
      <c r="P63" s="104"/>
      <c r="Q63" s="102"/>
      <c r="R63" s="42"/>
      <c r="S63" s="42"/>
      <c r="T63" s="42"/>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8"/>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row>
    <row r="64" spans="1:2241" ht="63.75" customHeight="1" x14ac:dyDescent="0.25">
      <c r="A64" s="42"/>
      <c r="B64" s="207" t="s">
        <v>480</v>
      </c>
      <c r="C64" s="143" t="s">
        <v>326</v>
      </c>
      <c r="D64" s="102" t="s">
        <v>257</v>
      </c>
      <c r="E64" s="103" t="s">
        <v>253</v>
      </c>
      <c r="F64" s="102"/>
      <c r="G64" s="102"/>
      <c r="H64" s="42"/>
      <c r="I64" s="166">
        <v>950</v>
      </c>
      <c r="J64" s="166">
        <f t="shared" si="23"/>
        <v>407.88</v>
      </c>
      <c r="K64" s="106">
        <f t="shared" si="24"/>
        <v>42.934736842105266</v>
      </c>
      <c r="L64" s="166">
        <v>542.12</v>
      </c>
      <c r="M64" s="218"/>
      <c r="N64" s="209"/>
      <c r="O64" s="210"/>
      <c r="P64" s="42"/>
      <c r="Q64" s="42"/>
      <c r="R64" s="42"/>
      <c r="S64" s="42"/>
      <c r="T64" s="42"/>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8"/>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c r="BHA64" s="6"/>
      <c r="BHB64" s="6"/>
      <c r="BHC64" s="6"/>
      <c r="BHD64" s="6"/>
      <c r="BHE64" s="6"/>
      <c r="BHF64" s="6"/>
      <c r="BHG64" s="6"/>
      <c r="BHH64" s="6"/>
      <c r="BHI64" s="6"/>
      <c r="BHJ64" s="6"/>
      <c r="BHK64" s="6"/>
      <c r="BHL64" s="6"/>
      <c r="BHM64" s="6"/>
      <c r="BHN64" s="6"/>
      <c r="BHO64" s="6"/>
      <c r="BHP64" s="6"/>
      <c r="BHQ64" s="6"/>
      <c r="BHR64" s="6"/>
      <c r="BHS64" s="6"/>
      <c r="BHT64" s="6"/>
      <c r="BHU64" s="6"/>
      <c r="BHV64" s="6"/>
      <c r="BHW64" s="6"/>
      <c r="BHX64" s="6"/>
      <c r="BHY64" s="6"/>
      <c r="BHZ64" s="6"/>
      <c r="BIA64" s="6"/>
      <c r="BIB64" s="6"/>
      <c r="BIC64" s="6"/>
      <c r="BID64" s="6"/>
      <c r="BIE64" s="6"/>
      <c r="BIF64" s="6"/>
      <c r="BIG64" s="6"/>
      <c r="BIH64" s="6"/>
      <c r="BII64" s="6"/>
      <c r="BIJ64" s="6"/>
      <c r="BIK64" s="6"/>
      <c r="BIL64" s="6"/>
      <c r="BIM64" s="6"/>
      <c r="BIN64" s="6"/>
      <c r="BIO64" s="6"/>
      <c r="BIP64" s="6"/>
      <c r="BIQ64" s="6"/>
      <c r="BIR64" s="6"/>
      <c r="BIS64" s="6"/>
      <c r="BIT64" s="6"/>
      <c r="BIU64" s="6"/>
      <c r="BIV64" s="6"/>
      <c r="BIW64" s="6"/>
      <c r="BIX64" s="6"/>
      <c r="BIY64" s="6"/>
      <c r="BIZ64" s="6"/>
      <c r="BJA64" s="6"/>
      <c r="BJB64" s="6"/>
      <c r="BJC64" s="6"/>
      <c r="BJD64" s="6"/>
      <c r="BJE64" s="6"/>
      <c r="BJF64" s="6"/>
      <c r="BJG64" s="6"/>
      <c r="BJH64" s="6"/>
      <c r="BJI64" s="6"/>
      <c r="BJJ64" s="6"/>
      <c r="BJK64" s="6"/>
      <c r="BJL64" s="6"/>
      <c r="BJM64" s="6"/>
      <c r="BJN64" s="6"/>
      <c r="BJO64" s="6"/>
      <c r="BJP64" s="6"/>
      <c r="BJQ64" s="6"/>
      <c r="BJR64" s="6"/>
      <c r="BJS64" s="6"/>
      <c r="BJT64" s="6"/>
      <c r="BJU64" s="6"/>
      <c r="BJV64" s="6"/>
      <c r="BJW64" s="6"/>
      <c r="BJX64" s="6"/>
      <c r="BJY64" s="6"/>
      <c r="BJZ64" s="6"/>
      <c r="BKA64" s="6"/>
      <c r="BKB64" s="6"/>
      <c r="BKC64" s="6"/>
      <c r="BKD64" s="6"/>
      <c r="BKE64" s="6"/>
      <c r="BKF64" s="6"/>
      <c r="BKG64" s="6"/>
      <c r="BKH64" s="6"/>
      <c r="BKI64" s="6"/>
      <c r="BKJ64" s="6"/>
      <c r="BKK64" s="6"/>
      <c r="BKL64" s="6"/>
      <c r="BKM64" s="6"/>
      <c r="BKN64" s="6"/>
      <c r="BKO64" s="6"/>
      <c r="BKP64" s="6"/>
      <c r="BKQ64" s="6"/>
      <c r="BKR64" s="6"/>
      <c r="BKS64" s="6"/>
      <c r="BKT64" s="6"/>
      <c r="BKU64" s="6"/>
      <c r="BKV64" s="6"/>
      <c r="BKW64" s="6"/>
      <c r="BKX64" s="6"/>
      <c r="BKY64" s="6"/>
      <c r="BKZ64" s="6"/>
      <c r="BLA64" s="6"/>
      <c r="BLB64" s="6"/>
      <c r="BLC64" s="6"/>
      <c r="BLD64" s="6"/>
      <c r="BLE64" s="6"/>
      <c r="BLF64" s="6"/>
      <c r="BLG64" s="6"/>
      <c r="BLH64" s="6"/>
      <c r="BLI64" s="6"/>
      <c r="BLJ64" s="6"/>
      <c r="BLK64" s="6"/>
      <c r="BLL64" s="6"/>
      <c r="BLM64" s="6"/>
      <c r="BLN64" s="6"/>
      <c r="BLO64" s="6"/>
      <c r="BLP64" s="6"/>
      <c r="BLQ64" s="6"/>
      <c r="BLR64" s="6"/>
      <c r="BLS64" s="6"/>
      <c r="BLT64" s="6"/>
      <c r="BLU64" s="6"/>
      <c r="BLV64" s="6"/>
      <c r="BLW64" s="6"/>
      <c r="BLX64" s="6"/>
      <c r="BLY64" s="6"/>
      <c r="BLZ64" s="6"/>
      <c r="BMA64" s="6"/>
      <c r="BMB64" s="6"/>
      <c r="BMC64" s="6"/>
      <c r="BMD64" s="6"/>
      <c r="BME64" s="6"/>
      <c r="BMF64" s="6"/>
      <c r="BMG64" s="6"/>
      <c r="BMH64" s="6"/>
      <c r="BMI64" s="6"/>
      <c r="BMJ64" s="6"/>
      <c r="BMK64" s="6"/>
      <c r="BML64" s="6"/>
      <c r="BMM64" s="6"/>
      <c r="BMN64" s="6"/>
      <c r="BMO64" s="6"/>
      <c r="BMP64" s="6"/>
      <c r="BMQ64" s="6"/>
      <c r="BMR64" s="6"/>
      <c r="BMS64" s="6"/>
      <c r="BMT64" s="6"/>
      <c r="BMU64" s="6"/>
      <c r="BMV64" s="6"/>
      <c r="BMW64" s="6"/>
      <c r="BMX64" s="6"/>
      <c r="BMY64" s="6"/>
      <c r="BMZ64" s="6"/>
      <c r="BNA64" s="6"/>
      <c r="BNB64" s="6"/>
      <c r="BNC64" s="6"/>
      <c r="BND64" s="6"/>
      <c r="BNE64" s="6"/>
      <c r="BNF64" s="6"/>
      <c r="BNG64" s="6"/>
      <c r="BNH64" s="6"/>
      <c r="BNI64" s="6"/>
      <c r="BNJ64" s="6"/>
      <c r="BNK64" s="6"/>
      <c r="BNL64" s="6"/>
      <c r="BNM64" s="6"/>
      <c r="BNN64" s="6"/>
      <c r="BNO64" s="6"/>
      <c r="BNP64" s="6"/>
      <c r="BNQ64" s="6"/>
      <c r="BNR64" s="6"/>
      <c r="BNS64" s="6"/>
      <c r="BNT64" s="6"/>
      <c r="BNU64" s="6"/>
      <c r="BNV64" s="6"/>
      <c r="BNW64" s="6"/>
      <c r="BNX64" s="6"/>
      <c r="BNY64" s="6"/>
      <c r="BNZ64" s="6"/>
      <c r="BOA64" s="6"/>
      <c r="BOB64" s="6"/>
      <c r="BOC64" s="6"/>
      <c r="BOD64" s="6"/>
      <c r="BOE64" s="6"/>
      <c r="BOF64" s="6"/>
      <c r="BOG64" s="6"/>
      <c r="BOH64" s="6"/>
      <c r="BOI64" s="6"/>
      <c r="BOJ64" s="6"/>
      <c r="BOK64" s="6"/>
      <c r="BOL64" s="6"/>
      <c r="BOM64" s="6"/>
      <c r="BON64" s="6"/>
      <c r="BOO64" s="6"/>
      <c r="BOP64" s="6"/>
      <c r="BOQ64" s="6"/>
      <c r="BOR64" s="6"/>
      <c r="BOS64" s="6"/>
      <c r="BOT64" s="6"/>
      <c r="BOU64" s="6"/>
      <c r="BOV64" s="6"/>
      <c r="BOW64" s="6"/>
      <c r="BOX64" s="6"/>
      <c r="BOY64" s="6"/>
      <c r="BOZ64" s="6"/>
      <c r="BPA64" s="6"/>
      <c r="BPB64" s="6"/>
      <c r="BPC64" s="6"/>
      <c r="BPD64" s="6"/>
      <c r="BPE64" s="6"/>
      <c r="BPF64" s="6"/>
      <c r="BPG64" s="6"/>
      <c r="BPH64" s="6"/>
      <c r="BPI64" s="6"/>
      <c r="BPJ64" s="6"/>
      <c r="BPK64" s="6"/>
      <c r="BPL64" s="6"/>
      <c r="BPM64" s="6"/>
      <c r="BPN64" s="6"/>
      <c r="BPO64" s="6"/>
      <c r="BPP64" s="6"/>
      <c r="BPQ64" s="6"/>
      <c r="BPR64" s="6"/>
      <c r="BPS64" s="6"/>
      <c r="BPT64" s="6"/>
      <c r="BPU64" s="6"/>
      <c r="BPV64" s="6"/>
      <c r="BPW64" s="6"/>
      <c r="BPX64" s="6"/>
      <c r="BPY64" s="6"/>
      <c r="BPZ64" s="6"/>
      <c r="BQA64" s="6"/>
      <c r="BQB64" s="6"/>
      <c r="BQC64" s="6"/>
      <c r="BQD64" s="6"/>
      <c r="BQE64" s="6"/>
      <c r="BQF64" s="6"/>
      <c r="BQG64" s="6"/>
      <c r="BQH64" s="6"/>
      <c r="BQI64" s="6"/>
      <c r="BQJ64" s="6"/>
      <c r="BQK64" s="6"/>
      <c r="BQL64" s="6"/>
      <c r="BQM64" s="6"/>
      <c r="BQN64" s="6"/>
      <c r="BQO64" s="6"/>
      <c r="BQP64" s="6"/>
      <c r="BQQ64" s="6"/>
      <c r="BQR64" s="6"/>
      <c r="BQS64" s="6"/>
      <c r="BQT64" s="6"/>
      <c r="BQU64" s="6"/>
      <c r="BQV64" s="6"/>
      <c r="BQW64" s="6"/>
      <c r="BQX64" s="6"/>
      <c r="BQY64" s="6"/>
      <c r="BQZ64" s="6"/>
      <c r="BRA64" s="6"/>
      <c r="BRB64" s="6"/>
      <c r="BRC64" s="6"/>
      <c r="BRD64" s="6"/>
      <c r="BRE64" s="6"/>
      <c r="BRF64" s="6"/>
      <c r="BRG64" s="6"/>
      <c r="BRH64" s="6"/>
      <c r="BRI64" s="6"/>
      <c r="BRJ64" s="6"/>
      <c r="BRK64" s="6"/>
      <c r="BRL64" s="6"/>
      <c r="BRM64" s="6"/>
      <c r="BRN64" s="6"/>
      <c r="BRO64" s="6"/>
      <c r="BRP64" s="6"/>
      <c r="BRQ64" s="6"/>
      <c r="BRR64" s="6"/>
      <c r="BRS64" s="6"/>
      <c r="BRT64" s="6"/>
      <c r="BRU64" s="6"/>
      <c r="BRV64" s="6"/>
      <c r="BRW64" s="6"/>
      <c r="BRX64" s="6"/>
      <c r="BRY64" s="6"/>
      <c r="BRZ64" s="6"/>
      <c r="BSA64" s="6"/>
      <c r="BSB64" s="6"/>
      <c r="BSC64" s="6"/>
      <c r="BSD64" s="6"/>
      <c r="BSE64" s="6"/>
      <c r="BSF64" s="6"/>
      <c r="BSG64" s="6"/>
      <c r="BSH64" s="6"/>
      <c r="BSI64" s="6"/>
      <c r="BSJ64" s="6"/>
      <c r="BSK64" s="6"/>
      <c r="BSL64" s="6"/>
      <c r="BSM64" s="6"/>
      <c r="BSN64" s="6"/>
      <c r="BSO64" s="6"/>
      <c r="BSP64" s="6"/>
      <c r="BSQ64" s="6"/>
      <c r="BSR64" s="6"/>
      <c r="BSS64" s="6"/>
      <c r="BST64" s="6"/>
      <c r="BSU64" s="6"/>
      <c r="BSV64" s="6"/>
      <c r="BSW64" s="6"/>
      <c r="BSX64" s="6"/>
      <c r="BSY64" s="6"/>
      <c r="BSZ64" s="6"/>
      <c r="BTA64" s="6"/>
      <c r="BTB64" s="6"/>
      <c r="BTC64" s="6"/>
      <c r="BTD64" s="6"/>
      <c r="BTE64" s="6"/>
      <c r="BTF64" s="6"/>
      <c r="BTG64" s="6"/>
      <c r="BTH64" s="6"/>
      <c r="BTI64" s="6"/>
      <c r="BTJ64" s="6"/>
      <c r="BTK64" s="6"/>
      <c r="BTL64" s="6"/>
      <c r="BTM64" s="6"/>
      <c r="BTN64" s="6"/>
      <c r="BTO64" s="6"/>
      <c r="BTP64" s="6"/>
      <c r="BTQ64" s="6"/>
      <c r="BTR64" s="6"/>
      <c r="BTS64" s="6"/>
      <c r="BTT64" s="6"/>
      <c r="BTU64" s="6"/>
      <c r="BTV64" s="6"/>
      <c r="BTW64" s="6"/>
      <c r="BTX64" s="6"/>
      <c r="BTY64" s="6"/>
      <c r="BTZ64" s="6"/>
      <c r="BUA64" s="6"/>
      <c r="BUB64" s="6"/>
      <c r="BUC64" s="6"/>
      <c r="BUD64" s="6"/>
      <c r="BUE64" s="6"/>
      <c r="BUF64" s="6"/>
      <c r="BUG64" s="6"/>
      <c r="BUH64" s="6"/>
      <c r="BUI64" s="6"/>
      <c r="BUJ64" s="6"/>
      <c r="BUK64" s="6"/>
      <c r="BUL64" s="6"/>
      <c r="BUM64" s="6"/>
      <c r="BUN64" s="6"/>
      <c r="BUO64" s="6"/>
      <c r="BUP64" s="6"/>
      <c r="BUQ64" s="6"/>
      <c r="BUR64" s="6"/>
      <c r="BUS64" s="6"/>
      <c r="BUT64" s="6"/>
      <c r="BUU64" s="6"/>
      <c r="BUV64" s="6"/>
      <c r="BUW64" s="6"/>
      <c r="BUX64" s="6"/>
      <c r="BUY64" s="6"/>
      <c r="BUZ64" s="6"/>
      <c r="BVA64" s="6"/>
      <c r="BVB64" s="6"/>
      <c r="BVC64" s="6"/>
      <c r="BVD64" s="6"/>
      <c r="BVE64" s="6"/>
      <c r="BVF64" s="6"/>
      <c r="BVG64" s="6"/>
      <c r="BVH64" s="6"/>
      <c r="BVI64" s="6"/>
      <c r="BVJ64" s="6"/>
      <c r="BVK64" s="6"/>
      <c r="BVL64" s="6"/>
      <c r="BVM64" s="6"/>
      <c r="BVN64" s="6"/>
      <c r="BVO64" s="6"/>
      <c r="BVP64" s="6"/>
      <c r="BVQ64" s="6"/>
      <c r="BVR64" s="6"/>
      <c r="BVS64" s="6"/>
      <c r="BVT64" s="6"/>
      <c r="BVU64" s="6"/>
      <c r="BVV64" s="6"/>
      <c r="BVW64" s="6"/>
      <c r="BVX64" s="6"/>
      <c r="BVY64" s="6"/>
      <c r="BVZ64" s="6"/>
      <c r="BWA64" s="6"/>
      <c r="BWB64" s="6"/>
      <c r="BWC64" s="6"/>
      <c r="BWD64" s="6"/>
      <c r="BWE64" s="6"/>
      <c r="BWF64" s="6"/>
      <c r="BWG64" s="6"/>
      <c r="BWH64" s="6"/>
      <c r="BWI64" s="6"/>
      <c r="BWJ64" s="6"/>
      <c r="BWK64" s="6"/>
      <c r="BWL64" s="6"/>
      <c r="BWM64" s="6"/>
      <c r="BWN64" s="6"/>
      <c r="BWO64" s="6"/>
      <c r="BWP64" s="6"/>
      <c r="BWQ64" s="6"/>
      <c r="BWR64" s="6"/>
      <c r="BWS64" s="6"/>
      <c r="BWT64" s="6"/>
      <c r="BWU64" s="6"/>
      <c r="BWV64" s="6"/>
      <c r="BWW64" s="6"/>
      <c r="BWX64" s="6"/>
      <c r="BWY64" s="6"/>
      <c r="BWZ64" s="6"/>
      <c r="BXA64" s="6"/>
      <c r="BXB64" s="6"/>
      <c r="BXC64" s="6"/>
      <c r="BXD64" s="6"/>
      <c r="BXE64" s="6"/>
      <c r="BXF64" s="6"/>
      <c r="BXG64" s="6"/>
      <c r="BXH64" s="6"/>
      <c r="BXI64" s="6"/>
      <c r="BXJ64" s="6"/>
      <c r="BXK64" s="6"/>
      <c r="BXL64" s="6"/>
      <c r="BXM64" s="6"/>
      <c r="BXN64" s="6"/>
      <c r="BXO64" s="6"/>
      <c r="BXP64" s="6"/>
      <c r="BXQ64" s="6"/>
      <c r="BXR64" s="6"/>
      <c r="BXS64" s="6"/>
      <c r="BXT64" s="6"/>
      <c r="BXU64" s="6"/>
      <c r="BXV64" s="6"/>
      <c r="BXW64" s="6"/>
      <c r="BXX64" s="6"/>
      <c r="BXY64" s="6"/>
      <c r="BXZ64" s="6"/>
      <c r="BYA64" s="6"/>
      <c r="BYB64" s="6"/>
      <c r="BYC64" s="6"/>
      <c r="BYD64" s="6"/>
      <c r="BYE64" s="6"/>
      <c r="BYF64" s="6"/>
      <c r="BYG64" s="6"/>
      <c r="BYH64" s="6"/>
      <c r="BYI64" s="6"/>
      <c r="BYJ64" s="6"/>
      <c r="BYK64" s="6"/>
      <c r="BYL64" s="6"/>
      <c r="BYM64" s="6"/>
      <c r="BYN64" s="6"/>
      <c r="BYO64" s="6"/>
      <c r="BYP64" s="6"/>
      <c r="BYQ64" s="6"/>
      <c r="BYR64" s="6"/>
      <c r="BYS64" s="6"/>
      <c r="BYT64" s="6"/>
      <c r="BYU64" s="6"/>
      <c r="BYV64" s="6"/>
      <c r="BYW64" s="6"/>
      <c r="BYX64" s="6"/>
      <c r="BYY64" s="6"/>
      <c r="BYZ64" s="6"/>
      <c r="BZA64" s="6"/>
      <c r="BZB64" s="6"/>
      <c r="BZC64" s="6"/>
      <c r="BZD64" s="6"/>
      <c r="BZE64" s="6"/>
      <c r="BZF64" s="6"/>
      <c r="BZG64" s="6"/>
      <c r="BZH64" s="6"/>
      <c r="BZI64" s="6"/>
      <c r="BZJ64" s="6"/>
      <c r="BZK64" s="6"/>
      <c r="BZL64" s="6"/>
      <c r="BZM64" s="6"/>
      <c r="BZN64" s="6"/>
      <c r="BZO64" s="6"/>
      <c r="BZP64" s="6"/>
      <c r="BZQ64" s="6"/>
      <c r="BZR64" s="6"/>
      <c r="BZS64" s="6"/>
      <c r="BZT64" s="6"/>
      <c r="BZU64" s="6"/>
      <c r="BZV64" s="6"/>
      <c r="BZW64" s="6"/>
      <c r="BZX64" s="6"/>
      <c r="BZY64" s="6"/>
      <c r="BZZ64" s="6"/>
      <c r="CAA64" s="6"/>
      <c r="CAB64" s="6"/>
      <c r="CAC64" s="6"/>
      <c r="CAD64" s="6"/>
      <c r="CAE64" s="6"/>
      <c r="CAF64" s="6"/>
      <c r="CAG64" s="6"/>
      <c r="CAH64" s="6"/>
      <c r="CAI64" s="6"/>
      <c r="CAJ64" s="6"/>
      <c r="CAK64" s="6"/>
      <c r="CAL64" s="6"/>
      <c r="CAM64" s="6"/>
      <c r="CAN64" s="6"/>
      <c r="CAO64" s="6"/>
      <c r="CAP64" s="6"/>
      <c r="CAQ64" s="6"/>
      <c r="CAR64" s="6"/>
      <c r="CAS64" s="6"/>
      <c r="CAT64" s="6"/>
      <c r="CAU64" s="6"/>
      <c r="CAV64" s="6"/>
      <c r="CAW64" s="6"/>
      <c r="CAX64" s="6"/>
      <c r="CAY64" s="6"/>
      <c r="CAZ64" s="6"/>
      <c r="CBA64" s="6"/>
      <c r="CBB64" s="6"/>
      <c r="CBC64" s="6"/>
      <c r="CBD64" s="6"/>
      <c r="CBE64" s="6"/>
      <c r="CBF64" s="6"/>
      <c r="CBG64" s="6"/>
      <c r="CBH64" s="6"/>
      <c r="CBI64" s="6"/>
      <c r="CBJ64" s="6"/>
      <c r="CBK64" s="6"/>
      <c r="CBL64" s="6"/>
      <c r="CBM64" s="6"/>
      <c r="CBN64" s="6"/>
      <c r="CBO64" s="6"/>
      <c r="CBP64" s="6"/>
      <c r="CBQ64" s="6"/>
      <c r="CBR64" s="6"/>
      <c r="CBS64" s="6"/>
      <c r="CBT64" s="6"/>
      <c r="CBU64" s="6"/>
      <c r="CBV64" s="6"/>
      <c r="CBW64" s="6"/>
      <c r="CBX64" s="6"/>
      <c r="CBY64" s="6"/>
      <c r="CBZ64" s="6"/>
      <c r="CCA64" s="6"/>
      <c r="CCB64" s="6"/>
      <c r="CCC64" s="6"/>
      <c r="CCD64" s="6"/>
      <c r="CCE64" s="6"/>
      <c r="CCF64" s="6"/>
      <c r="CCG64" s="6"/>
      <c r="CCH64" s="6"/>
      <c r="CCI64" s="6"/>
      <c r="CCJ64" s="6"/>
      <c r="CCK64" s="6"/>
      <c r="CCL64" s="6"/>
      <c r="CCM64" s="6"/>
      <c r="CCN64" s="6"/>
      <c r="CCO64" s="6"/>
      <c r="CCP64" s="6"/>
      <c r="CCQ64" s="6"/>
      <c r="CCR64" s="6"/>
      <c r="CCS64" s="6"/>
      <c r="CCT64" s="6"/>
      <c r="CCU64" s="6"/>
      <c r="CCV64" s="6"/>
      <c r="CCW64" s="6"/>
      <c r="CCX64" s="6"/>
      <c r="CCY64" s="6"/>
      <c r="CCZ64" s="6"/>
      <c r="CDA64" s="6"/>
      <c r="CDB64" s="6"/>
      <c r="CDC64" s="6"/>
      <c r="CDD64" s="6"/>
      <c r="CDE64" s="6"/>
      <c r="CDF64" s="6"/>
      <c r="CDG64" s="6"/>
      <c r="CDH64" s="6"/>
      <c r="CDI64" s="6"/>
      <c r="CDJ64" s="6"/>
      <c r="CDK64" s="6"/>
      <c r="CDL64" s="6"/>
      <c r="CDM64" s="6"/>
      <c r="CDN64" s="6"/>
      <c r="CDO64" s="6"/>
      <c r="CDP64" s="6"/>
      <c r="CDQ64" s="6"/>
      <c r="CDR64" s="6"/>
      <c r="CDS64" s="6"/>
      <c r="CDT64" s="6"/>
      <c r="CDU64" s="6"/>
      <c r="CDV64" s="6"/>
      <c r="CDW64" s="6"/>
      <c r="CDX64" s="6"/>
      <c r="CDY64" s="6"/>
      <c r="CDZ64" s="6"/>
      <c r="CEA64" s="6"/>
      <c r="CEB64" s="6"/>
      <c r="CEC64" s="6"/>
      <c r="CED64" s="6"/>
      <c r="CEE64" s="6"/>
      <c r="CEF64" s="6"/>
      <c r="CEG64" s="6"/>
      <c r="CEH64" s="6"/>
      <c r="CEI64" s="6"/>
      <c r="CEJ64" s="6"/>
      <c r="CEK64" s="6"/>
      <c r="CEL64" s="6"/>
      <c r="CEM64" s="6"/>
      <c r="CEN64" s="6"/>
      <c r="CEO64" s="6"/>
      <c r="CEP64" s="6"/>
      <c r="CEQ64" s="6"/>
      <c r="CER64" s="6"/>
      <c r="CES64" s="6"/>
      <c r="CET64" s="6"/>
      <c r="CEU64" s="6"/>
      <c r="CEV64" s="6"/>
      <c r="CEW64" s="6"/>
      <c r="CEX64" s="6"/>
      <c r="CEY64" s="6"/>
      <c r="CEZ64" s="6"/>
      <c r="CFA64" s="6"/>
      <c r="CFB64" s="6"/>
      <c r="CFC64" s="6"/>
      <c r="CFD64" s="6"/>
      <c r="CFE64" s="6"/>
      <c r="CFF64" s="6"/>
      <c r="CFG64" s="6"/>
      <c r="CFH64" s="6"/>
      <c r="CFI64" s="6"/>
      <c r="CFJ64" s="6"/>
      <c r="CFK64" s="6"/>
      <c r="CFL64" s="6"/>
      <c r="CFM64" s="6"/>
      <c r="CFN64" s="6"/>
      <c r="CFO64" s="6"/>
      <c r="CFP64" s="6"/>
      <c r="CFQ64" s="6"/>
      <c r="CFR64" s="6"/>
      <c r="CFS64" s="6"/>
      <c r="CFT64" s="6"/>
      <c r="CFU64" s="6"/>
      <c r="CFV64" s="6"/>
      <c r="CFW64" s="6"/>
      <c r="CFX64" s="6"/>
      <c r="CFY64" s="6"/>
      <c r="CFZ64" s="6"/>
      <c r="CGA64" s="6"/>
      <c r="CGB64" s="6"/>
      <c r="CGC64" s="6"/>
      <c r="CGD64" s="6"/>
      <c r="CGE64" s="6"/>
      <c r="CGF64" s="6"/>
      <c r="CGG64" s="6"/>
      <c r="CGH64" s="6"/>
      <c r="CGI64" s="6"/>
      <c r="CGJ64" s="6"/>
      <c r="CGK64" s="6"/>
      <c r="CGL64" s="6"/>
      <c r="CGM64" s="6"/>
      <c r="CGN64" s="6"/>
      <c r="CGO64" s="6"/>
      <c r="CGP64" s="6"/>
      <c r="CGQ64" s="6"/>
      <c r="CGR64" s="6"/>
      <c r="CGS64" s="6"/>
      <c r="CGT64" s="6"/>
      <c r="CGU64" s="6"/>
      <c r="CGV64" s="6"/>
      <c r="CGW64" s="6"/>
      <c r="CGX64" s="6"/>
      <c r="CGY64" s="6"/>
      <c r="CGZ64" s="6"/>
      <c r="CHA64" s="6"/>
      <c r="CHB64" s="6"/>
      <c r="CHC64" s="6"/>
      <c r="CHD64" s="6"/>
      <c r="CHE64" s="6"/>
    </row>
    <row r="65" spans="1:2241" s="50" customFormat="1" ht="63.75" customHeight="1" x14ac:dyDescent="0.25">
      <c r="A65" s="102"/>
      <c r="B65" s="207" t="s">
        <v>481</v>
      </c>
      <c r="C65" s="143" t="s">
        <v>342</v>
      </c>
      <c r="D65" s="102" t="s">
        <v>257</v>
      </c>
      <c r="E65" s="103" t="s">
        <v>253</v>
      </c>
      <c r="F65" s="42"/>
      <c r="G65" s="102"/>
      <c r="H65" s="116"/>
      <c r="I65" s="166">
        <v>300</v>
      </c>
      <c r="J65" s="166">
        <f t="shared" si="23"/>
        <v>260</v>
      </c>
      <c r="K65" s="110">
        <f t="shared" si="24"/>
        <v>86.666666666666671</v>
      </c>
      <c r="L65" s="166">
        <v>40</v>
      </c>
      <c r="M65" s="218"/>
      <c r="N65" s="209"/>
      <c r="O65" s="210"/>
      <c r="P65" s="42"/>
      <c r="Q65" s="42"/>
      <c r="R65" s="42"/>
      <c r="S65" s="42"/>
      <c r="T65" s="42"/>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8"/>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52"/>
      <c r="EP65" s="52"/>
      <c r="EQ65" s="52"/>
      <c r="ER65" s="52"/>
      <c r="ES65" s="52"/>
      <c r="ET65" s="52"/>
      <c r="EU65" s="52"/>
      <c r="EV65" s="52"/>
      <c r="EW65" s="52"/>
      <c r="EX65" s="52"/>
      <c r="EY65" s="52"/>
      <c r="EZ65" s="52"/>
      <c r="FA65" s="52"/>
      <c r="FB65" s="52"/>
      <c r="FC65" s="52"/>
      <c r="FD65" s="52"/>
      <c r="FE65" s="52"/>
      <c r="FF65" s="52"/>
      <c r="FG65" s="52"/>
      <c r="FH65" s="52"/>
      <c r="FI65" s="52"/>
      <c r="FJ65" s="52"/>
      <c r="FK65" s="52"/>
      <c r="FL65" s="52"/>
      <c r="FM65" s="52"/>
      <c r="FN65" s="52"/>
      <c r="FO65" s="52"/>
      <c r="FP65" s="52"/>
      <c r="FQ65" s="52"/>
      <c r="FR65" s="52"/>
      <c r="FS65" s="52"/>
      <c r="FT65" s="52"/>
      <c r="FU65" s="52"/>
      <c r="FV65" s="52"/>
      <c r="FW65" s="52"/>
      <c r="FX65" s="52"/>
      <c r="FY65" s="52"/>
      <c r="FZ65" s="52"/>
      <c r="GA65" s="52"/>
      <c r="GB65" s="52"/>
      <c r="GC65" s="52"/>
      <c r="GD65" s="52"/>
      <c r="GE65" s="52"/>
      <c r="GF65" s="52"/>
      <c r="GG65" s="52"/>
      <c r="GH65" s="52"/>
      <c r="GI65" s="52"/>
      <c r="GJ65" s="52"/>
      <c r="GK65" s="52"/>
      <c r="GL65" s="52"/>
      <c r="GM65" s="52"/>
      <c r="GN65" s="52"/>
      <c r="GO65" s="52"/>
      <c r="GP65" s="52"/>
      <c r="GQ65" s="52"/>
      <c r="GR65" s="52"/>
      <c r="GS65" s="52"/>
      <c r="GT65" s="52"/>
      <c r="GU65" s="52"/>
      <c r="GV65" s="52"/>
      <c r="GW65" s="52"/>
      <c r="GX65" s="52"/>
      <c r="GY65" s="52"/>
      <c r="GZ65" s="52"/>
      <c r="HA65" s="52"/>
      <c r="HB65" s="52"/>
      <c r="HC65" s="52"/>
      <c r="HD65" s="52"/>
      <c r="HE65" s="52"/>
      <c r="HF65" s="52"/>
      <c r="HG65" s="52"/>
      <c r="HH65" s="52"/>
      <c r="HI65" s="52"/>
      <c r="HJ65" s="52"/>
      <c r="HK65" s="52"/>
      <c r="HL65" s="52"/>
      <c r="HM65" s="52"/>
      <c r="HN65" s="52"/>
      <c r="HO65" s="52"/>
      <c r="HP65" s="52"/>
      <c r="HQ65" s="52"/>
      <c r="HR65" s="52"/>
      <c r="HS65" s="52"/>
      <c r="HT65" s="52"/>
      <c r="HU65" s="52"/>
      <c r="HV65" s="52"/>
      <c r="HW65" s="52"/>
      <c r="HX65" s="52"/>
      <c r="HY65" s="52"/>
      <c r="HZ65" s="52"/>
      <c r="IA65" s="52"/>
      <c r="IB65" s="52"/>
      <c r="IC65" s="52"/>
      <c r="ID65" s="52"/>
      <c r="IE65" s="52"/>
      <c r="IF65" s="52"/>
      <c r="IG65" s="52"/>
      <c r="IH65" s="52"/>
      <c r="II65" s="52"/>
      <c r="IJ65" s="52"/>
      <c r="IK65" s="52"/>
      <c r="IL65" s="52"/>
      <c r="IM65" s="52"/>
      <c r="IN65" s="52"/>
      <c r="IO65" s="52"/>
      <c r="IP65" s="52"/>
      <c r="IQ65" s="52"/>
      <c r="IR65" s="52"/>
      <c r="IS65" s="52"/>
      <c r="IT65" s="52"/>
      <c r="IU65" s="52"/>
      <c r="IV65" s="52"/>
      <c r="IW65" s="52"/>
      <c r="IX65" s="52"/>
      <c r="IY65" s="52"/>
      <c r="IZ65" s="52"/>
      <c r="JA65" s="52"/>
      <c r="JB65" s="52"/>
      <c r="JC65" s="52"/>
      <c r="JD65" s="52"/>
      <c r="JE65" s="52"/>
      <c r="JF65" s="52"/>
      <c r="JG65" s="52"/>
      <c r="JH65" s="52"/>
      <c r="JI65" s="52"/>
      <c r="JJ65" s="52"/>
      <c r="JK65" s="52"/>
      <c r="JL65" s="52"/>
      <c r="JM65" s="52"/>
      <c r="JN65" s="52"/>
      <c r="JO65" s="52"/>
      <c r="JP65" s="52"/>
      <c r="JQ65" s="52"/>
      <c r="JR65" s="52"/>
      <c r="JS65" s="52"/>
      <c r="JT65" s="52"/>
      <c r="JU65" s="52"/>
      <c r="JV65" s="52"/>
      <c r="JW65" s="52"/>
      <c r="JX65" s="52"/>
      <c r="JY65" s="52"/>
      <c r="JZ65" s="52"/>
      <c r="KA65" s="52"/>
      <c r="KB65" s="52"/>
      <c r="KC65" s="52"/>
      <c r="KD65" s="52"/>
      <c r="KE65" s="52"/>
      <c r="KF65" s="52"/>
      <c r="KG65" s="52"/>
      <c r="KH65" s="52"/>
      <c r="KI65" s="52"/>
      <c r="KJ65" s="52"/>
      <c r="KK65" s="52"/>
      <c r="KL65" s="52"/>
      <c r="KM65" s="52"/>
      <c r="KN65" s="52"/>
      <c r="KO65" s="52"/>
      <c r="KP65" s="52"/>
      <c r="KQ65" s="52"/>
      <c r="KR65" s="52"/>
      <c r="KS65" s="52"/>
      <c r="KT65" s="52"/>
      <c r="KU65" s="52"/>
      <c r="KV65" s="52"/>
      <c r="KW65" s="52"/>
      <c r="KX65" s="52"/>
      <c r="KY65" s="52"/>
      <c r="KZ65" s="52"/>
      <c r="LA65" s="52"/>
      <c r="LB65" s="52"/>
      <c r="LC65" s="52"/>
      <c r="LD65" s="52"/>
      <c r="LE65" s="52"/>
      <c r="LF65" s="52"/>
      <c r="LG65" s="52"/>
      <c r="LH65" s="52"/>
      <c r="LI65" s="52"/>
      <c r="LJ65" s="52"/>
      <c r="LK65" s="52"/>
      <c r="LL65" s="52"/>
      <c r="LM65" s="52"/>
      <c r="LN65" s="52"/>
      <c r="LO65" s="52"/>
      <c r="LP65" s="52"/>
      <c r="LQ65" s="52"/>
      <c r="LR65" s="52"/>
      <c r="LS65" s="52"/>
      <c r="LT65" s="52"/>
      <c r="LU65" s="52"/>
      <c r="LV65" s="52"/>
      <c r="LW65" s="52"/>
      <c r="LX65" s="52"/>
      <c r="LY65" s="52"/>
      <c r="LZ65" s="52"/>
      <c r="MA65" s="52"/>
      <c r="MB65" s="52"/>
      <c r="MC65" s="52"/>
      <c r="MD65" s="52"/>
      <c r="ME65" s="52"/>
      <c r="MF65" s="52"/>
      <c r="MG65" s="52"/>
      <c r="MH65" s="52"/>
      <c r="MI65" s="52"/>
      <c r="MJ65" s="52"/>
      <c r="MK65" s="52"/>
      <c r="ML65" s="52"/>
      <c r="MM65" s="52"/>
      <c r="MN65" s="52"/>
      <c r="MO65" s="52"/>
      <c r="MP65" s="52"/>
      <c r="MQ65" s="52"/>
      <c r="MR65" s="52"/>
      <c r="MS65" s="52"/>
      <c r="MT65" s="52"/>
      <c r="MU65" s="52"/>
      <c r="MV65" s="52"/>
      <c r="MW65" s="52"/>
      <c r="MX65" s="52"/>
      <c r="MY65" s="52"/>
      <c r="MZ65" s="52"/>
      <c r="NA65" s="52"/>
      <c r="NB65" s="52"/>
      <c r="NC65" s="52"/>
      <c r="ND65" s="52"/>
      <c r="NE65" s="52"/>
      <c r="NF65" s="52"/>
      <c r="NG65" s="52"/>
      <c r="NH65" s="52"/>
      <c r="NI65" s="52"/>
      <c r="NJ65" s="52"/>
      <c r="NK65" s="52"/>
      <c r="NL65" s="52"/>
      <c r="NM65" s="52"/>
      <c r="NN65" s="52"/>
      <c r="NO65" s="52"/>
      <c r="NP65" s="52"/>
      <c r="NQ65" s="52"/>
      <c r="NR65" s="52"/>
      <c r="NS65" s="52"/>
      <c r="NT65" s="52"/>
      <c r="NU65" s="52"/>
      <c r="NV65" s="52"/>
      <c r="NW65" s="52"/>
      <c r="NX65" s="52"/>
      <c r="NY65" s="52"/>
      <c r="NZ65" s="52"/>
      <c r="OA65" s="52"/>
      <c r="OB65" s="52"/>
      <c r="OC65" s="52"/>
      <c r="OD65" s="52"/>
      <c r="OE65" s="52"/>
      <c r="OF65" s="52"/>
      <c r="OG65" s="52"/>
      <c r="OH65" s="52"/>
      <c r="OI65" s="52"/>
      <c r="OJ65" s="52"/>
      <c r="OK65" s="52"/>
      <c r="OL65" s="52"/>
      <c r="OM65" s="52"/>
      <c r="ON65" s="52"/>
      <c r="OO65" s="52"/>
      <c r="OP65" s="52"/>
      <c r="OQ65" s="52"/>
      <c r="OR65" s="52"/>
      <c r="OS65" s="52"/>
      <c r="OT65" s="52"/>
      <c r="OU65" s="52"/>
      <c r="OV65" s="52"/>
      <c r="OW65" s="52"/>
      <c r="OX65" s="52"/>
      <c r="OY65" s="52"/>
      <c r="OZ65" s="52"/>
      <c r="PA65" s="52"/>
      <c r="PB65" s="52"/>
      <c r="PC65" s="52"/>
      <c r="PD65" s="52"/>
      <c r="PE65" s="52"/>
      <c r="PF65" s="52"/>
      <c r="PG65" s="52"/>
      <c r="PH65" s="52"/>
      <c r="PI65" s="52"/>
      <c r="PJ65" s="52"/>
      <c r="PK65" s="52"/>
      <c r="PL65" s="52"/>
      <c r="PM65" s="52"/>
      <c r="PN65" s="52"/>
      <c r="PO65" s="52"/>
      <c r="PP65" s="52"/>
      <c r="PQ65" s="52"/>
      <c r="PR65" s="52"/>
      <c r="PS65" s="52"/>
      <c r="PT65" s="52"/>
      <c r="PU65" s="52"/>
      <c r="PV65" s="52"/>
      <c r="PW65" s="52"/>
      <c r="PX65" s="52"/>
      <c r="PY65" s="52"/>
      <c r="PZ65" s="52"/>
      <c r="QA65" s="52"/>
      <c r="QB65" s="52"/>
      <c r="QC65" s="52"/>
      <c r="QD65" s="52"/>
      <c r="QE65" s="52"/>
      <c r="QF65" s="52"/>
      <c r="QG65" s="52"/>
      <c r="QH65" s="52"/>
      <c r="QI65" s="52"/>
      <c r="QJ65" s="52"/>
      <c r="QK65" s="52"/>
      <c r="QL65" s="52"/>
      <c r="QM65" s="52"/>
      <c r="QN65" s="52"/>
      <c r="QO65" s="52"/>
      <c r="QP65" s="52"/>
      <c r="QQ65" s="52"/>
      <c r="QR65" s="52"/>
      <c r="QS65" s="52"/>
      <c r="QT65" s="52"/>
      <c r="QU65" s="52"/>
      <c r="QV65" s="52"/>
      <c r="QW65" s="52"/>
      <c r="QX65" s="52"/>
      <c r="QY65" s="52"/>
      <c r="QZ65" s="52"/>
      <c r="RA65" s="52"/>
      <c r="RB65" s="52"/>
      <c r="RC65" s="52"/>
      <c r="RD65" s="52"/>
      <c r="RE65" s="52"/>
      <c r="RF65" s="52"/>
      <c r="RG65" s="52"/>
      <c r="RH65" s="52"/>
      <c r="RI65" s="52"/>
      <c r="RJ65" s="52"/>
      <c r="RK65" s="52"/>
      <c r="RL65" s="52"/>
      <c r="RM65" s="52"/>
      <c r="RN65" s="52"/>
      <c r="RO65" s="52"/>
      <c r="RP65" s="52"/>
      <c r="RQ65" s="52"/>
      <c r="RR65" s="52"/>
      <c r="RS65" s="52"/>
      <c r="RT65" s="52"/>
      <c r="RU65" s="52"/>
      <c r="RV65" s="52"/>
      <c r="RW65" s="52"/>
      <c r="RX65" s="52"/>
      <c r="RY65" s="52"/>
      <c r="RZ65" s="52"/>
      <c r="SA65" s="52"/>
      <c r="SB65" s="52"/>
      <c r="SC65" s="52"/>
      <c r="SD65" s="52"/>
      <c r="SE65" s="52"/>
      <c r="SF65" s="52"/>
      <c r="SG65" s="52"/>
      <c r="SH65" s="52"/>
      <c r="SI65" s="52"/>
      <c r="SJ65" s="52"/>
      <c r="SK65" s="52"/>
      <c r="SL65" s="52"/>
      <c r="SM65" s="52"/>
      <c r="SN65" s="52"/>
      <c r="SO65" s="52"/>
      <c r="SP65" s="52"/>
      <c r="SQ65" s="52"/>
      <c r="SR65" s="52"/>
      <c r="SS65" s="52"/>
      <c r="ST65" s="52"/>
      <c r="SU65" s="52"/>
      <c r="SV65" s="52"/>
      <c r="SW65" s="52"/>
      <c r="SX65" s="52"/>
      <c r="SY65" s="52"/>
      <c r="SZ65" s="52"/>
      <c r="TA65" s="52"/>
      <c r="TB65" s="52"/>
      <c r="TC65" s="52"/>
      <c r="TD65" s="52"/>
      <c r="TE65" s="52"/>
      <c r="TF65" s="52"/>
      <c r="TG65" s="52"/>
      <c r="TH65" s="52"/>
      <c r="TI65" s="52"/>
      <c r="TJ65" s="52"/>
      <c r="TK65" s="52"/>
      <c r="TL65" s="52"/>
      <c r="TM65" s="52"/>
      <c r="TN65" s="52"/>
      <c r="TO65" s="52"/>
      <c r="TP65" s="52"/>
      <c r="TQ65" s="52"/>
      <c r="TR65" s="52"/>
      <c r="TS65" s="52"/>
      <c r="TT65" s="52"/>
      <c r="TU65" s="52"/>
      <c r="TV65" s="52"/>
      <c r="TW65" s="52"/>
      <c r="TX65" s="52"/>
      <c r="TY65" s="52"/>
      <c r="TZ65" s="52"/>
      <c r="UA65" s="52"/>
      <c r="UB65" s="52"/>
      <c r="UC65" s="52"/>
      <c r="UD65" s="52"/>
      <c r="UE65" s="52"/>
      <c r="UF65" s="52"/>
      <c r="UG65" s="52"/>
      <c r="UH65" s="52"/>
      <c r="UI65" s="52"/>
      <c r="UJ65" s="52"/>
      <c r="UK65" s="52"/>
      <c r="UL65" s="52"/>
      <c r="UM65" s="52"/>
      <c r="UN65" s="52"/>
      <c r="UO65" s="52"/>
      <c r="UP65" s="52"/>
      <c r="UQ65" s="52"/>
      <c r="UR65" s="52"/>
      <c r="US65" s="52"/>
      <c r="UT65" s="52"/>
      <c r="UU65" s="52"/>
      <c r="UV65" s="52"/>
      <c r="UW65" s="52"/>
      <c r="UX65" s="52"/>
      <c r="UY65" s="52"/>
      <c r="UZ65" s="52"/>
      <c r="VA65" s="52"/>
      <c r="VB65" s="52"/>
      <c r="VC65" s="52"/>
      <c r="VD65" s="52"/>
      <c r="VE65" s="52"/>
      <c r="VF65" s="52"/>
      <c r="VG65" s="52"/>
      <c r="VH65" s="52"/>
      <c r="VI65" s="52"/>
      <c r="VJ65" s="52"/>
      <c r="VK65" s="52"/>
      <c r="VL65" s="52"/>
      <c r="VM65" s="52"/>
      <c r="VN65" s="52"/>
      <c r="VO65" s="52"/>
      <c r="VP65" s="52"/>
      <c r="VQ65" s="52"/>
      <c r="VR65" s="52"/>
      <c r="VS65" s="52"/>
      <c r="VT65" s="52"/>
      <c r="VU65" s="52"/>
      <c r="VV65" s="52"/>
      <c r="VW65" s="52"/>
      <c r="VX65" s="52"/>
      <c r="VY65" s="52"/>
      <c r="VZ65" s="52"/>
      <c r="WA65" s="52"/>
      <c r="WB65" s="52"/>
      <c r="WC65" s="52"/>
      <c r="WD65" s="52"/>
      <c r="WE65" s="52"/>
      <c r="WF65" s="52"/>
      <c r="WG65" s="52"/>
      <c r="WH65" s="52"/>
      <c r="WI65" s="52"/>
      <c r="WJ65" s="52"/>
      <c r="WK65" s="52"/>
      <c r="WL65" s="52"/>
      <c r="WM65" s="52"/>
      <c r="WN65" s="52"/>
      <c r="WO65" s="52"/>
      <c r="WP65" s="52"/>
      <c r="WQ65" s="52"/>
      <c r="WR65" s="52"/>
      <c r="WS65" s="52"/>
      <c r="WT65" s="52"/>
      <c r="WU65" s="52"/>
      <c r="WV65" s="52"/>
      <c r="WW65" s="52"/>
      <c r="WX65" s="52"/>
      <c r="WY65" s="52"/>
      <c r="WZ65" s="52"/>
      <c r="XA65" s="52"/>
      <c r="XB65" s="52"/>
      <c r="XC65" s="52"/>
      <c r="XD65" s="52"/>
      <c r="XE65" s="52"/>
      <c r="XF65" s="52"/>
      <c r="XG65" s="52"/>
      <c r="XH65" s="52"/>
      <c r="XI65" s="52"/>
      <c r="XJ65" s="52"/>
      <c r="XK65" s="52"/>
      <c r="XL65" s="52"/>
      <c r="XM65" s="52"/>
      <c r="XN65" s="52"/>
      <c r="XO65" s="52"/>
      <c r="XP65" s="52"/>
      <c r="XQ65" s="52"/>
      <c r="XR65" s="52"/>
      <c r="XS65" s="52"/>
      <c r="XT65" s="52"/>
      <c r="XU65" s="52"/>
      <c r="XV65" s="52"/>
      <c r="XW65" s="52"/>
      <c r="XX65" s="52"/>
      <c r="XY65" s="52"/>
      <c r="XZ65" s="52"/>
      <c r="YA65" s="52"/>
      <c r="YB65" s="52"/>
      <c r="YC65" s="52"/>
      <c r="YD65" s="52"/>
      <c r="YE65" s="52"/>
      <c r="YF65" s="52"/>
      <c r="YG65" s="52"/>
      <c r="YH65" s="52"/>
      <c r="YI65" s="52"/>
      <c r="YJ65" s="52"/>
      <c r="YK65" s="52"/>
      <c r="YL65" s="52"/>
      <c r="YM65" s="52"/>
      <c r="YN65" s="52"/>
      <c r="YO65" s="52"/>
      <c r="YP65" s="52"/>
      <c r="YQ65" s="52"/>
      <c r="YR65" s="52"/>
      <c r="YS65" s="52"/>
      <c r="YT65" s="52"/>
      <c r="YU65" s="52"/>
      <c r="YV65" s="52"/>
      <c r="YW65" s="52"/>
      <c r="YX65" s="52"/>
      <c r="YY65" s="52"/>
      <c r="YZ65" s="52"/>
      <c r="ZA65" s="52"/>
      <c r="ZB65" s="52"/>
      <c r="ZC65" s="52"/>
      <c r="ZD65" s="52"/>
      <c r="ZE65" s="52"/>
      <c r="ZF65" s="52"/>
      <c r="ZG65" s="52"/>
      <c r="ZH65" s="52"/>
      <c r="ZI65" s="52"/>
      <c r="ZJ65" s="52"/>
      <c r="ZK65" s="52"/>
      <c r="ZL65" s="52"/>
      <c r="ZM65" s="52"/>
      <c r="ZN65" s="52"/>
      <c r="ZO65" s="52"/>
      <c r="ZP65" s="52"/>
      <c r="ZQ65" s="52"/>
      <c r="ZR65" s="52"/>
      <c r="ZS65" s="52"/>
      <c r="ZT65" s="52"/>
      <c r="ZU65" s="52"/>
      <c r="ZV65" s="52"/>
      <c r="ZW65" s="52"/>
      <c r="ZX65" s="52"/>
      <c r="ZY65" s="52"/>
      <c r="ZZ65" s="52"/>
      <c r="AAA65" s="52"/>
      <c r="AAB65" s="52"/>
      <c r="AAC65" s="52"/>
      <c r="AAD65" s="52"/>
      <c r="AAE65" s="52"/>
      <c r="AAF65" s="52"/>
      <c r="AAG65" s="52"/>
      <c r="AAH65" s="52"/>
      <c r="AAI65" s="52"/>
      <c r="AAJ65" s="52"/>
      <c r="AAK65" s="52"/>
      <c r="AAL65" s="52"/>
      <c r="AAM65" s="52"/>
      <c r="AAN65" s="52"/>
      <c r="AAO65" s="52"/>
      <c r="AAP65" s="52"/>
      <c r="AAQ65" s="52"/>
      <c r="AAR65" s="52"/>
      <c r="AAS65" s="52"/>
      <c r="AAT65" s="52"/>
      <c r="AAU65" s="52"/>
      <c r="AAV65" s="52"/>
      <c r="AAW65" s="52"/>
      <c r="AAX65" s="52"/>
      <c r="AAY65" s="52"/>
      <c r="AAZ65" s="52"/>
      <c r="ABA65" s="52"/>
      <c r="ABB65" s="52"/>
      <c r="ABC65" s="52"/>
      <c r="ABD65" s="52"/>
      <c r="ABE65" s="52"/>
      <c r="ABF65" s="52"/>
      <c r="ABG65" s="52"/>
      <c r="ABH65" s="52"/>
      <c r="ABI65" s="52"/>
      <c r="ABJ65" s="52"/>
      <c r="ABK65" s="52"/>
      <c r="ABL65" s="52"/>
      <c r="ABM65" s="52"/>
      <c r="ABN65" s="52"/>
      <c r="ABO65" s="52"/>
      <c r="ABP65" s="52"/>
      <c r="ABQ65" s="52"/>
      <c r="ABR65" s="52"/>
      <c r="ABS65" s="52"/>
      <c r="ABT65" s="52"/>
      <c r="ABU65" s="52"/>
      <c r="ABV65" s="52"/>
      <c r="ABW65" s="52"/>
      <c r="ABX65" s="52"/>
      <c r="ABY65" s="52"/>
      <c r="ABZ65" s="52"/>
      <c r="ACA65" s="52"/>
      <c r="ACB65" s="52"/>
      <c r="ACC65" s="52"/>
      <c r="ACD65" s="52"/>
      <c r="ACE65" s="52"/>
      <c r="ACF65" s="52"/>
      <c r="ACG65" s="52"/>
      <c r="ACH65" s="52"/>
      <c r="ACI65" s="52"/>
      <c r="ACJ65" s="52"/>
      <c r="ACK65" s="52"/>
      <c r="ACL65" s="52"/>
      <c r="ACM65" s="52"/>
      <c r="ACN65" s="52"/>
      <c r="ACO65" s="52"/>
      <c r="ACP65" s="52"/>
      <c r="ACQ65" s="52"/>
      <c r="ACR65" s="52"/>
      <c r="ACS65" s="52"/>
      <c r="ACT65" s="52"/>
      <c r="ACU65" s="52"/>
      <c r="ACV65" s="52"/>
      <c r="ACW65" s="52"/>
      <c r="ACX65" s="52"/>
      <c r="ACY65" s="52"/>
      <c r="ACZ65" s="52"/>
      <c r="ADA65" s="52"/>
      <c r="ADB65" s="52"/>
      <c r="ADC65" s="52"/>
      <c r="ADD65" s="52"/>
      <c r="ADE65" s="52"/>
      <c r="ADF65" s="52"/>
      <c r="ADG65" s="52"/>
      <c r="ADH65" s="52"/>
      <c r="ADI65" s="52"/>
      <c r="ADJ65" s="52"/>
      <c r="ADK65" s="52"/>
      <c r="ADL65" s="52"/>
      <c r="ADM65" s="52"/>
      <c r="ADN65" s="52"/>
      <c r="ADO65" s="52"/>
      <c r="ADP65" s="52"/>
      <c r="ADQ65" s="52"/>
      <c r="ADR65" s="52"/>
      <c r="ADS65" s="52"/>
      <c r="ADT65" s="52"/>
      <c r="ADU65" s="52"/>
      <c r="ADV65" s="52"/>
      <c r="ADW65" s="52"/>
      <c r="ADX65" s="52"/>
      <c r="ADY65" s="52"/>
      <c r="ADZ65" s="52"/>
      <c r="AEA65" s="52"/>
      <c r="AEB65" s="52"/>
      <c r="AEC65" s="52"/>
      <c r="AED65" s="52"/>
      <c r="AEE65" s="52"/>
      <c r="AEF65" s="52"/>
      <c r="AEG65" s="52"/>
      <c r="AEH65" s="52"/>
      <c r="AEI65" s="52"/>
      <c r="AEJ65" s="52"/>
      <c r="AEK65" s="52"/>
      <c r="AEL65" s="52"/>
      <c r="AEM65" s="52"/>
      <c r="AEN65" s="52"/>
      <c r="AEO65" s="52"/>
      <c r="AEP65" s="52"/>
      <c r="AEQ65" s="52"/>
      <c r="AER65" s="52"/>
      <c r="AES65" s="52"/>
      <c r="AET65" s="52"/>
      <c r="AEU65" s="52"/>
      <c r="AEV65" s="52"/>
      <c r="AEW65" s="52"/>
      <c r="AEX65" s="52"/>
      <c r="AEY65" s="52"/>
      <c r="AEZ65" s="52"/>
      <c r="AFA65" s="52"/>
      <c r="AFB65" s="52"/>
      <c r="AFC65" s="52"/>
      <c r="AFD65" s="52"/>
      <c r="AFE65" s="52"/>
      <c r="AFF65" s="52"/>
      <c r="AFG65" s="52"/>
      <c r="AFH65" s="52"/>
      <c r="AFI65" s="52"/>
      <c r="AFJ65" s="52"/>
      <c r="AFK65" s="52"/>
      <c r="AFL65" s="52"/>
      <c r="AFM65" s="52"/>
      <c r="AFN65" s="52"/>
      <c r="AFO65" s="52"/>
      <c r="AFP65" s="52"/>
      <c r="AFQ65" s="52"/>
      <c r="AFR65" s="52"/>
      <c r="AFS65" s="52"/>
      <c r="AFT65" s="52"/>
      <c r="AFU65" s="52"/>
      <c r="AFV65" s="52"/>
      <c r="AFW65" s="52"/>
      <c r="AFX65" s="52"/>
      <c r="AFY65" s="52"/>
      <c r="AFZ65" s="52"/>
      <c r="AGA65" s="52"/>
      <c r="AGB65" s="52"/>
      <c r="AGC65" s="52"/>
      <c r="AGD65" s="52"/>
      <c r="AGE65" s="52"/>
      <c r="AGF65" s="52"/>
      <c r="AGG65" s="52"/>
      <c r="AGH65" s="52"/>
      <c r="AGI65" s="52"/>
      <c r="AGJ65" s="52"/>
      <c r="AGK65" s="52"/>
      <c r="AGL65" s="52"/>
      <c r="AGM65" s="52"/>
      <c r="AGN65" s="52"/>
      <c r="AGO65" s="52"/>
      <c r="AGP65" s="52"/>
      <c r="AGQ65" s="52"/>
      <c r="AGR65" s="52"/>
      <c r="AGS65" s="52"/>
      <c r="AGT65" s="52"/>
      <c r="AGU65" s="52"/>
      <c r="AGV65" s="52"/>
      <c r="AGW65" s="52"/>
      <c r="AGX65" s="52"/>
      <c r="AGY65" s="52"/>
      <c r="AGZ65" s="52"/>
      <c r="AHA65" s="52"/>
      <c r="AHB65" s="52"/>
      <c r="AHC65" s="52"/>
      <c r="AHD65" s="52"/>
      <c r="AHE65" s="52"/>
      <c r="AHF65" s="52"/>
      <c r="AHG65" s="52"/>
      <c r="AHH65" s="52"/>
      <c r="AHI65" s="52"/>
      <c r="AHJ65" s="52"/>
      <c r="AHK65" s="52"/>
      <c r="AHL65" s="52"/>
      <c r="AHM65" s="52"/>
      <c r="AHN65" s="52"/>
      <c r="AHO65" s="52"/>
      <c r="AHP65" s="52"/>
      <c r="AHQ65" s="52"/>
      <c r="AHR65" s="52"/>
      <c r="AHS65" s="52"/>
      <c r="AHT65" s="52"/>
      <c r="AHU65" s="52"/>
      <c r="AHV65" s="52"/>
      <c r="AHW65" s="52"/>
      <c r="AHX65" s="52"/>
      <c r="AHY65" s="52"/>
      <c r="AHZ65" s="52"/>
      <c r="AIA65" s="52"/>
      <c r="AIB65" s="52"/>
      <c r="AIC65" s="52"/>
      <c r="AID65" s="52"/>
      <c r="AIE65" s="52"/>
      <c r="AIF65" s="52"/>
      <c r="AIG65" s="52"/>
      <c r="AIH65" s="52"/>
      <c r="AII65" s="52"/>
      <c r="AIJ65" s="52"/>
      <c r="AIK65" s="52"/>
      <c r="AIL65" s="52"/>
      <c r="AIM65" s="52"/>
      <c r="AIN65" s="52"/>
      <c r="AIO65" s="52"/>
      <c r="AIP65" s="52"/>
      <c r="AIQ65" s="52"/>
      <c r="AIR65" s="52"/>
      <c r="AIS65" s="52"/>
      <c r="AIT65" s="52"/>
      <c r="AIU65" s="52"/>
      <c r="AIV65" s="52"/>
      <c r="AIW65" s="52"/>
      <c r="AIX65" s="52"/>
      <c r="AIY65" s="52"/>
      <c r="AIZ65" s="52"/>
      <c r="AJA65" s="52"/>
      <c r="AJB65" s="52"/>
      <c r="AJC65" s="52"/>
      <c r="AJD65" s="52"/>
      <c r="AJE65" s="52"/>
      <c r="AJF65" s="52"/>
      <c r="AJG65" s="52"/>
      <c r="AJH65" s="52"/>
      <c r="AJI65" s="52"/>
      <c r="AJJ65" s="52"/>
      <c r="AJK65" s="52"/>
      <c r="AJL65" s="52"/>
      <c r="AJM65" s="52"/>
      <c r="AJN65" s="52"/>
      <c r="AJO65" s="52"/>
      <c r="AJP65" s="52"/>
      <c r="AJQ65" s="52"/>
      <c r="AJR65" s="52"/>
      <c r="AJS65" s="52"/>
      <c r="AJT65" s="52"/>
      <c r="AJU65" s="52"/>
      <c r="AJV65" s="52"/>
      <c r="AJW65" s="52"/>
      <c r="AJX65" s="52"/>
      <c r="AJY65" s="52"/>
      <c r="AJZ65" s="52"/>
      <c r="AKA65" s="52"/>
      <c r="AKB65" s="52"/>
      <c r="AKC65" s="52"/>
      <c r="AKD65" s="52"/>
      <c r="AKE65" s="52"/>
      <c r="AKF65" s="52"/>
      <c r="AKG65" s="52"/>
      <c r="AKH65" s="52"/>
      <c r="AKI65" s="52"/>
      <c r="AKJ65" s="52"/>
      <c r="AKK65" s="52"/>
      <c r="AKL65" s="52"/>
      <c r="AKM65" s="52"/>
      <c r="AKN65" s="52"/>
      <c r="AKO65" s="52"/>
      <c r="AKP65" s="52"/>
      <c r="AKQ65" s="52"/>
      <c r="AKR65" s="52"/>
      <c r="AKS65" s="52"/>
      <c r="AKT65" s="52"/>
      <c r="AKU65" s="52"/>
      <c r="AKV65" s="52"/>
      <c r="AKW65" s="52"/>
      <c r="AKX65" s="52"/>
      <c r="AKY65" s="52"/>
      <c r="AKZ65" s="52"/>
      <c r="ALA65" s="52"/>
      <c r="ALB65" s="52"/>
      <c r="ALC65" s="52"/>
      <c r="ALD65" s="52"/>
      <c r="ALE65" s="52"/>
      <c r="ALF65" s="52"/>
      <c r="ALG65" s="52"/>
      <c r="ALH65" s="52"/>
      <c r="ALI65" s="52"/>
      <c r="ALJ65" s="52"/>
      <c r="ALK65" s="52"/>
      <c r="ALL65" s="52"/>
      <c r="ALM65" s="52"/>
      <c r="ALN65" s="52"/>
      <c r="ALO65" s="52"/>
      <c r="ALP65" s="52"/>
      <c r="ALQ65" s="52"/>
      <c r="ALR65" s="52"/>
      <c r="ALS65" s="52"/>
      <c r="ALT65" s="52"/>
      <c r="ALU65" s="52"/>
      <c r="ALV65" s="52"/>
      <c r="ALW65" s="52"/>
      <c r="ALX65" s="52"/>
      <c r="ALY65" s="52"/>
      <c r="ALZ65" s="52"/>
      <c r="AMA65" s="52"/>
      <c r="AMB65" s="52"/>
      <c r="AMC65" s="52"/>
      <c r="AMD65" s="52"/>
      <c r="AME65" s="52"/>
      <c r="AMF65" s="52"/>
      <c r="AMG65" s="52"/>
      <c r="AMH65" s="52"/>
      <c r="AMI65" s="52"/>
      <c r="AMJ65" s="52"/>
      <c r="AMK65" s="52"/>
      <c r="AML65" s="52"/>
      <c r="AMM65" s="52"/>
      <c r="AMN65" s="52"/>
      <c r="AMO65" s="52"/>
      <c r="AMP65" s="52"/>
      <c r="AMQ65" s="52"/>
      <c r="AMR65" s="52"/>
      <c r="AMS65" s="52"/>
      <c r="AMT65" s="52"/>
      <c r="AMU65" s="52"/>
      <c r="AMV65" s="52"/>
      <c r="AMW65" s="52"/>
      <c r="AMX65" s="52"/>
      <c r="AMY65" s="52"/>
      <c r="AMZ65" s="52"/>
      <c r="ANA65" s="52"/>
      <c r="ANB65" s="52"/>
      <c r="ANC65" s="52"/>
      <c r="AND65" s="52"/>
      <c r="ANE65" s="52"/>
      <c r="ANF65" s="52"/>
      <c r="ANG65" s="52"/>
      <c r="ANH65" s="52"/>
      <c r="ANI65" s="52"/>
      <c r="ANJ65" s="52"/>
      <c r="ANK65" s="52"/>
      <c r="ANL65" s="52"/>
      <c r="ANM65" s="52"/>
      <c r="ANN65" s="52"/>
      <c r="ANO65" s="52"/>
      <c r="ANP65" s="52"/>
      <c r="ANQ65" s="52"/>
      <c r="ANR65" s="52"/>
      <c r="ANS65" s="52"/>
      <c r="ANT65" s="52"/>
      <c r="ANU65" s="52"/>
      <c r="ANV65" s="52"/>
      <c r="ANW65" s="52"/>
      <c r="ANX65" s="52"/>
      <c r="ANY65" s="52"/>
      <c r="ANZ65" s="52"/>
      <c r="AOA65" s="52"/>
      <c r="AOB65" s="52"/>
      <c r="AOC65" s="52"/>
      <c r="AOD65" s="52"/>
      <c r="AOE65" s="52"/>
      <c r="AOF65" s="52"/>
      <c r="AOG65" s="52"/>
      <c r="AOH65" s="52"/>
      <c r="AOI65" s="52"/>
      <c r="AOJ65" s="52"/>
      <c r="AOK65" s="52"/>
      <c r="AOL65" s="52"/>
      <c r="AOM65" s="52"/>
      <c r="AON65" s="52"/>
      <c r="AOO65" s="52"/>
      <c r="AOP65" s="52"/>
      <c r="AOQ65" s="52"/>
      <c r="AOR65" s="52"/>
      <c r="AOS65" s="52"/>
      <c r="AOT65" s="52"/>
      <c r="AOU65" s="52"/>
      <c r="AOV65" s="52"/>
      <c r="AOW65" s="52"/>
      <c r="AOX65" s="52"/>
      <c r="AOY65" s="52"/>
      <c r="AOZ65" s="52"/>
      <c r="APA65" s="52"/>
      <c r="APB65" s="52"/>
      <c r="APC65" s="52"/>
      <c r="APD65" s="52"/>
      <c r="APE65" s="52"/>
      <c r="APF65" s="52"/>
      <c r="APG65" s="52"/>
      <c r="APH65" s="52"/>
      <c r="API65" s="52"/>
      <c r="APJ65" s="52"/>
      <c r="APK65" s="52"/>
      <c r="APL65" s="52"/>
      <c r="APM65" s="52"/>
      <c r="APN65" s="52"/>
      <c r="APO65" s="52"/>
      <c r="APP65" s="52"/>
      <c r="APQ65" s="52"/>
      <c r="APR65" s="52"/>
      <c r="APS65" s="52"/>
      <c r="APT65" s="52"/>
      <c r="APU65" s="52"/>
      <c r="APV65" s="52"/>
      <c r="APW65" s="52"/>
      <c r="APX65" s="52"/>
      <c r="APY65" s="52"/>
      <c r="APZ65" s="52"/>
      <c r="AQA65" s="52"/>
      <c r="AQB65" s="52"/>
      <c r="AQC65" s="52"/>
      <c r="AQD65" s="52"/>
      <c r="AQE65" s="52"/>
      <c r="AQF65" s="52"/>
      <c r="AQG65" s="52"/>
      <c r="AQH65" s="52"/>
      <c r="AQI65" s="52"/>
      <c r="AQJ65" s="52"/>
      <c r="AQK65" s="52"/>
      <c r="AQL65" s="52"/>
      <c r="AQM65" s="52"/>
      <c r="AQN65" s="52"/>
      <c r="AQO65" s="52"/>
      <c r="AQP65" s="52"/>
      <c r="AQQ65" s="52"/>
      <c r="AQR65" s="52"/>
      <c r="AQS65" s="52"/>
      <c r="AQT65" s="52"/>
      <c r="AQU65" s="52"/>
      <c r="AQV65" s="52"/>
      <c r="AQW65" s="52"/>
      <c r="AQX65" s="52"/>
      <c r="AQY65" s="52"/>
      <c r="AQZ65" s="52"/>
      <c r="ARA65" s="52"/>
      <c r="ARB65" s="52"/>
      <c r="ARC65" s="52"/>
      <c r="ARD65" s="52"/>
      <c r="ARE65" s="52"/>
      <c r="ARF65" s="52"/>
      <c r="ARG65" s="52"/>
      <c r="ARH65" s="52"/>
      <c r="ARI65" s="52"/>
      <c r="ARJ65" s="52"/>
      <c r="ARK65" s="52"/>
      <c r="ARL65" s="52"/>
      <c r="ARM65" s="52"/>
      <c r="ARN65" s="52"/>
      <c r="ARO65" s="52"/>
      <c r="ARP65" s="52"/>
      <c r="ARQ65" s="52"/>
      <c r="ARR65" s="52"/>
      <c r="ARS65" s="52"/>
      <c r="ART65" s="52"/>
      <c r="ARU65" s="52"/>
      <c r="ARV65" s="52"/>
      <c r="ARW65" s="52"/>
      <c r="ARX65" s="52"/>
      <c r="ARY65" s="52"/>
      <c r="ARZ65" s="52"/>
      <c r="ASA65" s="52"/>
      <c r="ASB65" s="52"/>
      <c r="ASC65" s="52"/>
      <c r="ASD65" s="52"/>
      <c r="ASE65" s="52"/>
      <c r="ASF65" s="52"/>
      <c r="ASG65" s="52"/>
      <c r="ASH65" s="52"/>
      <c r="ASI65" s="52"/>
      <c r="ASJ65" s="52"/>
      <c r="ASK65" s="52"/>
      <c r="ASL65" s="52"/>
      <c r="ASM65" s="52"/>
      <c r="ASN65" s="52"/>
      <c r="ASO65" s="52"/>
      <c r="ASP65" s="52"/>
      <c r="ASQ65" s="52"/>
      <c r="ASR65" s="52"/>
      <c r="ASS65" s="52"/>
      <c r="AST65" s="52"/>
      <c r="ASU65" s="52"/>
      <c r="ASV65" s="52"/>
      <c r="ASW65" s="52"/>
      <c r="ASX65" s="52"/>
      <c r="ASY65" s="52"/>
      <c r="ASZ65" s="52"/>
      <c r="ATA65" s="52"/>
      <c r="ATB65" s="52"/>
      <c r="ATC65" s="52"/>
      <c r="ATD65" s="52"/>
      <c r="ATE65" s="52"/>
      <c r="ATF65" s="52"/>
      <c r="ATG65" s="52"/>
      <c r="ATH65" s="52"/>
      <c r="ATI65" s="52"/>
      <c r="ATJ65" s="52"/>
      <c r="ATK65" s="52"/>
      <c r="ATL65" s="52"/>
      <c r="ATM65" s="52"/>
      <c r="ATN65" s="52"/>
      <c r="ATO65" s="52"/>
      <c r="ATP65" s="52"/>
      <c r="ATQ65" s="52"/>
      <c r="ATR65" s="52"/>
      <c r="ATS65" s="52"/>
      <c r="ATT65" s="52"/>
      <c r="ATU65" s="52"/>
      <c r="ATV65" s="52"/>
      <c r="ATW65" s="52"/>
      <c r="ATX65" s="52"/>
      <c r="ATY65" s="52"/>
      <c r="ATZ65" s="52"/>
      <c r="AUA65" s="52"/>
      <c r="AUB65" s="52"/>
      <c r="AUC65" s="52"/>
      <c r="AUD65" s="52"/>
      <c r="AUE65" s="52"/>
      <c r="AUF65" s="52"/>
      <c r="AUG65" s="52"/>
      <c r="AUH65" s="52"/>
      <c r="AUI65" s="52"/>
      <c r="AUJ65" s="52"/>
      <c r="AUK65" s="52"/>
      <c r="AUL65" s="52"/>
      <c r="AUM65" s="52"/>
      <c r="AUN65" s="52"/>
      <c r="AUO65" s="52"/>
      <c r="AUP65" s="52"/>
      <c r="AUQ65" s="52"/>
      <c r="AUR65" s="52"/>
      <c r="AUS65" s="52"/>
      <c r="AUT65" s="52"/>
      <c r="AUU65" s="52"/>
      <c r="AUV65" s="52"/>
      <c r="AUW65" s="52"/>
      <c r="AUX65" s="52"/>
      <c r="AUY65" s="52"/>
      <c r="AUZ65" s="52"/>
      <c r="AVA65" s="52"/>
      <c r="AVB65" s="52"/>
      <c r="AVC65" s="52"/>
      <c r="AVD65" s="52"/>
      <c r="AVE65" s="52"/>
      <c r="AVF65" s="52"/>
      <c r="AVG65" s="52"/>
      <c r="AVH65" s="52"/>
      <c r="AVI65" s="52"/>
      <c r="AVJ65" s="52"/>
      <c r="AVK65" s="52"/>
      <c r="AVL65" s="52"/>
      <c r="AVM65" s="52"/>
      <c r="AVN65" s="52"/>
      <c r="AVO65" s="52"/>
      <c r="AVP65" s="52"/>
      <c r="AVQ65" s="52"/>
      <c r="AVR65" s="52"/>
      <c r="AVS65" s="52"/>
      <c r="AVT65" s="52"/>
      <c r="AVU65" s="52"/>
      <c r="AVV65" s="52"/>
      <c r="AVW65" s="52"/>
      <c r="AVX65" s="52"/>
      <c r="AVY65" s="52"/>
      <c r="AVZ65" s="52"/>
      <c r="AWA65" s="52"/>
      <c r="AWB65" s="52"/>
      <c r="AWC65" s="52"/>
      <c r="AWD65" s="52"/>
      <c r="AWE65" s="52"/>
      <c r="AWF65" s="52"/>
      <c r="AWG65" s="52"/>
      <c r="AWH65" s="52"/>
      <c r="AWI65" s="52"/>
      <c r="AWJ65" s="52"/>
      <c r="AWK65" s="52"/>
      <c r="AWL65" s="52"/>
      <c r="AWM65" s="52"/>
      <c r="AWN65" s="52"/>
      <c r="AWO65" s="52"/>
      <c r="AWP65" s="52"/>
      <c r="AWQ65" s="52"/>
      <c r="AWR65" s="52"/>
      <c r="AWS65" s="52"/>
      <c r="AWT65" s="52"/>
      <c r="AWU65" s="52"/>
      <c r="AWV65" s="52"/>
      <c r="AWW65" s="52"/>
      <c r="AWX65" s="52"/>
      <c r="AWY65" s="52"/>
      <c r="AWZ65" s="52"/>
      <c r="AXA65" s="52"/>
      <c r="AXB65" s="52"/>
      <c r="AXC65" s="52"/>
      <c r="AXD65" s="52"/>
      <c r="AXE65" s="52"/>
      <c r="AXF65" s="52"/>
      <c r="AXG65" s="52"/>
      <c r="AXH65" s="52"/>
      <c r="AXI65" s="52"/>
      <c r="AXJ65" s="52"/>
      <c r="AXK65" s="52"/>
      <c r="AXL65" s="52"/>
      <c r="AXM65" s="52"/>
      <c r="AXN65" s="52"/>
      <c r="AXO65" s="52"/>
      <c r="AXP65" s="52"/>
      <c r="AXQ65" s="52"/>
      <c r="AXR65" s="52"/>
      <c r="AXS65" s="52"/>
      <c r="AXT65" s="52"/>
      <c r="AXU65" s="52"/>
      <c r="AXV65" s="52"/>
      <c r="AXW65" s="52"/>
      <c r="AXX65" s="52"/>
      <c r="AXY65" s="52"/>
      <c r="AXZ65" s="52"/>
      <c r="AYA65" s="52"/>
      <c r="AYB65" s="52"/>
      <c r="AYC65" s="52"/>
      <c r="AYD65" s="52"/>
      <c r="AYE65" s="52"/>
      <c r="AYF65" s="52"/>
      <c r="AYG65" s="52"/>
      <c r="AYH65" s="52"/>
      <c r="AYI65" s="52"/>
      <c r="AYJ65" s="52"/>
      <c r="AYK65" s="52"/>
      <c r="AYL65" s="52"/>
      <c r="AYM65" s="52"/>
      <c r="AYN65" s="52"/>
      <c r="AYO65" s="52"/>
      <c r="AYP65" s="52"/>
      <c r="AYQ65" s="52"/>
      <c r="AYR65" s="52"/>
      <c r="AYS65" s="52"/>
      <c r="AYT65" s="52"/>
      <c r="AYU65" s="52"/>
      <c r="AYV65" s="52"/>
      <c r="AYW65" s="52"/>
      <c r="AYX65" s="52"/>
      <c r="AYY65" s="52"/>
      <c r="AYZ65" s="52"/>
      <c r="AZA65" s="52"/>
      <c r="AZB65" s="52"/>
      <c r="AZC65" s="52"/>
      <c r="AZD65" s="52"/>
      <c r="AZE65" s="52"/>
      <c r="AZF65" s="52"/>
      <c r="AZG65" s="52"/>
      <c r="AZH65" s="52"/>
      <c r="AZI65" s="52"/>
      <c r="AZJ65" s="52"/>
      <c r="AZK65" s="52"/>
      <c r="AZL65" s="52"/>
      <c r="AZM65" s="52"/>
      <c r="AZN65" s="52"/>
      <c r="AZO65" s="52"/>
      <c r="AZP65" s="52"/>
      <c r="AZQ65" s="52"/>
      <c r="AZR65" s="52"/>
      <c r="AZS65" s="52"/>
      <c r="AZT65" s="52"/>
      <c r="AZU65" s="52"/>
      <c r="AZV65" s="52"/>
      <c r="AZW65" s="52"/>
      <c r="AZX65" s="52"/>
      <c r="AZY65" s="52"/>
      <c r="AZZ65" s="52"/>
      <c r="BAA65" s="52"/>
      <c r="BAB65" s="52"/>
      <c r="BAC65" s="52"/>
      <c r="BAD65" s="52"/>
      <c r="BAE65" s="52"/>
      <c r="BAF65" s="52"/>
      <c r="BAG65" s="52"/>
      <c r="BAH65" s="52"/>
      <c r="BAI65" s="52"/>
      <c r="BAJ65" s="52"/>
      <c r="BAK65" s="52"/>
      <c r="BAL65" s="52"/>
      <c r="BAM65" s="52"/>
      <c r="BAN65" s="52"/>
      <c r="BAO65" s="52"/>
      <c r="BAP65" s="52"/>
      <c r="BAQ65" s="52"/>
      <c r="BAR65" s="52"/>
      <c r="BAS65" s="52"/>
      <c r="BAT65" s="52"/>
      <c r="BAU65" s="52"/>
      <c r="BAV65" s="52"/>
      <c r="BAW65" s="52"/>
      <c r="BAX65" s="52"/>
      <c r="BAY65" s="52"/>
      <c r="BAZ65" s="52"/>
      <c r="BBA65" s="52"/>
      <c r="BBB65" s="52"/>
      <c r="BBC65" s="52"/>
      <c r="BBD65" s="52"/>
      <c r="BBE65" s="52"/>
      <c r="BBF65" s="52"/>
      <c r="BBG65" s="52"/>
      <c r="BBH65" s="52"/>
      <c r="BBI65" s="52"/>
      <c r="BBJ65" s="52"/>
      <c r="BBK65" s="52"/>
      <c r="BBL65" s="52"/>
      <c r="BBM65" s="52"/>
      <c r="BBN65" s="52"/>
      <c r="BBO65" s="52"/>
      <c r="BBP65" s="52"/>
      <c r="BBQ65" s="52"/>
      <c r="BBR65" s="52"/>
      <c r="BBS65" s="52"/>
      <c r="BBT65" s="52"/>
      <c r="BBU65" s="52"/>
      <c r="BBV65" s="52"/>
      <c r="BBW65" s="52"/>
      <c r="BBX65" s="52"/>
      <c r="BBY65" s="52"/>
      <c r="BBZ65" s="52"/>
      <c r="BCA65" s="52"/>
      <c r="BCB65" s="52"/>
      <c r="BCC65" s="52"/>
      <c r="BCD65" s="52"/>
      <c r="BCE65" s="52"/>
      <c r="BCF65" s="52"/>
      <c r="BCG65" s="52"/>
      <c r="BCH65" s="52"/>
      <c r="BCI65" s="52"/>
      <c r="BCJ65" s="52"/>
      <c r="BCK65" s="52"/>
      <c r="BCL65" s="52"/>
      <c r="BCM65" s="52"/>
      <c r="BCN65" s="52"/>
      <c r="BCO65" s="52"/>
      <c r="BCP65" s="52"/>
      <c r="BCQ65" s="52"/>
      <c r="BCR65" s="52"/>
      <c r="BCS65" s="52"/>
      <c r="BCT65" s="52"/>
      <c r="BCU65" s="52"/>
      <c r="BCV65" s="52"/>
      <c r="BCW65" s="52"/>
      <c r="BCX65" s="52"/>
      <c r="BCY65" s="52"/>
      <c r="BCZ65" s="52"/>
      <c r="BDA65" s="52"/>
      <c r="BDB65" s="52"/>
      <c r="BDC65" s="52"/>
      <c r="BDD65" s="52"/>
      <c r="BDE65" s="52"/>
      <c r="BDF65" s="52"/>
      <c r="BDG65" s="52"/>
      <c r="BDH65" s="52"/>
      <c r="BDI65" s="52"/>
      <c r="BDJ65" s="52"/>
      <c r="BDK65" s="52"/>
      <c r="BDL65" s="52"/>
      <c r="BDM65" s="52"/>
      <c r="BDN65" s="52"/>
      <c r="BDO65" s="52"/>
      <c r="BDP65" s="52"/>
      <c r="BDQ65" s="52"/>
      <c r="BDR65" s="52"/>
      <c r="BDS65" s="52"/>
      <c r="BDT65" s="52"/>
      <c r="BDU65" s="52"/>
      <c r="BDV65" s="52"/>
      <c r="BDW65" s="52"/>
      <c r="BDX65" s="52"/>
      <c r="BDY65" s="52"/>
      <c r="BDZ65" s="52"/>
      <c r="BEA65" s="52"/>
      <c r="BEB65" s="52"/>
      <c r="BEC65" s="52"/>
      <c r="BED65" s="52"/>
      <c r="BEE65" s="52"/>
      <c r="BEF65" s="52"/>
      <c r="BEG65" s="52"/>
      <c r="BEH65" s="52"/>
      <c r="BEI65" s="52"/>
      <c r="BEJ65" s="52"/>
      <c r="BEK65" s="52"/>
      <c r="BEL65" s="52"/>
      <c r="BEM65" s="52"/>
      <c r="BEN65" s="52"/>
      <c r="BEO65" s="52"/>
      <c r="BEP65" s="52"/>
      <c r="BEQ65" s="52"/>
      <c r="BER65" s="52"/>
      <c r="BES65" s="52"/>
      <c r="BET65" s="52"/>
      <c r="BEU65" s="52"/>
      <c r="BEV65" s="52"/>
      <c r="BEW65" s="52"/>
      <c r="BEX65" s="52"/>
      <c r="BEY65" s="52"/>
      <c r="BEZ65" s="52"/>
      <c r="BFA65" s="52"/>
      <c r="BFB65" s="52"/>
      <c r="BFC65" s="52"/>
      <c r="BFD65" s="52"/>
      <c r="BFE65" s="52"/>
      <c r="BFF65" s="52"/>
      <c r="BFG65" s="52"/>
      <c r="BFH65" s="52"/>
      <c r="BFI65" s="52"/>
      <c r="BFJ65" s="52"/>
      <c r="BFK65" s="52"/>
      <c r="BFL65" s="52"/>
      <c r="BFM65" s="52"/>
      <c r="BFN65" s="52"/>
      <c r="BFO65" s="52"/>
      <c r="BFP65" s="52"/>
      <c r="BFQ65" s="52"/>
      <c r="BFR65" s="52"/>
      <c r="BFS65" s="52"/>
      <c r="BFT65" s="52"/>
      <c r="BFU65" s="52"/>
      <c r="BFV65" s="52"/>
      <c r="BFW65" s="52"/>
      <c r="BFX65" s="52"/>
      <c r="BFY65" s="52"/>
      <c r="BFZ65" s="52"/>
      <c r="BGA65" s="52"/>
      <c r="BGB65" s="52"/>
      <c r="BGC65" s="52"/>
      <c r="BGD65" s="52"/>
      <c r="BGE65" s="52"/>
      <c r="BGF65" s="52"/>
      <c r="BGG65" s="52"/>
      <c r="BGH65" s="52"/>
      <c r="BGI65" s="52"/>
      <c r="BGJ65" s="52"/>
      <c r="BGK65" s="52"/>
      <c r="BGL65" s="52"/>
      <c r="BGM65" s="52"/>
      <c r="BGN65" s="52"/>
      <c r="BGO65" s="52"/>
      <c r="BGP65" s="52"/>
      <c r="BGQ65" s="52"/>
      <c r="BGR65" s="52"/>
      <c r="BGS65" s="52"/>
      <c r="BGT65" s="52"/>
      <c r="BGU65" s="52"/>
      <c r="BGV65" s="52"/>
      <c r="BGW65" s="52"/>
      <c r="BGX65" s="52"/>
      <c r="BGY65" s="52"/>
      <c r="BGZ65" s="52"/>
      <c r="BHA65" s="52"/>
      <c r="BHB65" s="52"/>
      <c r="BHC65" s="52"/>
      <c r="BHD65" s="52"/>
      <c r="BHE65" s="52"/>
      <c r="BHF65" s="52"/>
      <c r="BHG65" s="52"/>
      <c r="BHH65" s="52"/>
      <c r="BHI65" s="52"/>
      <c r="BHJ65" s="52"/>
      <c r="BHK65" s="52"/>
      <c r="BHL65" s="52"/>
      <c r="BHM65" s="52"/>
      <c r="BHN65" s="52"/>
      <c r="BHO65" s="52"/>
      <c r="BHP65" s="52"/>
      <c r="BHQ65" s="52"/>
      <c r="BHR65" s="52"/>
      <c r="BHS65" s="52"/>
      <c r="BHT65" s="52"/>
      <c r="BHU65" s="52"/>
      <c r="BHV65" s="52"/>
      <c r="BHW65" s="52"/>
      <c r="BHX65" s="52"/>
      <c r="BHY65" s="52"/>
      <c r="BHZ65" s="52"/>
      <c r="BIA65" s="52"/>
      <c r="BIB65" s="52"/>
      <c r="BIC65" s="52"/>
      <c r="BID65" s="52"/>
      <c r="BIE65" s="52"/>
      <c r="BIF65" s="52"/>
      <c r="BIG65" s="52"/>
      <c r="BIH65" s="52"/>
      <c r="BII65" s="52"/>
      <c r="BIJ65" s="52"/>
      <c r="BIK65" s="52"/>
      <c r="BIL65" s="52"/>
      <c r="BIM65" s="52"/>
      <c r="BIN65" s="52"/>
      <c r="BIO65" s="52"/>
      <c r="BIP65" s="52"/>
      <c r="BIQ65" s="52"/>
      <c r="BIR65" s="52"/>
      <c r="BIS65" s="52"/>
      <c r="BIT65" s="52"/>
      <c r="BIU65" s="52"/>
      <c r="BIV65" s="52"/>
      <c r="BIW65" s="52"/>
      <c r="BIX65" s="52"/>
      <c r="BIY65" s="52"/>
      <c r="BIZ65" s="52"/>
      <c r="BJA65" s="52"/>
      <c r="BJB65" s="52"/>
      <c r="BJC65" s="52"/>
      <c r="BJD65" s="52"/>
      <c r="BJE65" s="52"/>
      <c r="BJF65" s="52"/>
      <c r="BJG65" s="52"/>
      <c r="BJH65" s="52"/>
      <c r="BJI65" s="52"/>
      <c r="BJJ65" s="52"/>
      <c r="BJK65" s="52"/>
      <c r="BJL65" s="52"/>
      <c r="BJM65" s="52"/>
      <c r="BJN65" s="52"/>
      <c r="BJO65" s="52"/>
      <c r="BJP65" s="52"/>
      <c r="BJQ65" s="52"/>
      <c r="BJR65" s="52"/>
      <c r="BJS65" s="52"/>
      <c r="BJT65" s="52"/>
      <c r="BJU65" s="52"/>
      <c r="BJV65" s="52"/>
      <c r="BJW65" s="52"/>
      <c r="BJX65" s="52"/>
      <c r="BJY65" s="52"/>
      <c r="BJZ65" s="52"/>
      <c r="BKA65" s="52"/>
      <c r="BKB65" s="52"/>
      <c r="BKC65" s="52"/>
      <c r="BKD65" s="52"/>
      <c r="BKE65" s="52"/>
      <c r="BKF65" s="52"/>
      <c r="BKG65" s="52"/>
      <c r="BKH65" s="52"/>
      <c r="BKI65" s="52"/>
      <c r="BKJ65" s="52"/>
      <c r="BKK65" s="52"/>
      <c r="BKL65" s="52"/>
      <c r="BKM65" s="52"/>
      <c r="BKN65" s="52"/>
      <c r="BKO65" s="52"/>
      <c r="BKP65" s="52"/>
      <c r="BKQ65" s="52"/>
      <c r="BKR65" s="52"/>
      <c r="BKS65" s="52"/>
      <c r="BKT65" s="52"/>
      <c r="BKU65" s="52"/>
      <c r="BKV65" s="52"/>
      <c r="BKW65" s="52"/>
      <c r="BKX65" s="52"/>
      <c r="BKY65" s="52"/>
      <c r="BKZ65" s="52"/>
      <c r="BLA65" s="52"/>
      <c r="BLB65" s="52"/>
      <c r="BLC65" s="52"/>
      <c r="BLD65" s="52"/>
      <c r="BLE65" s="52"/>
      <c r="BLF65" s="52"/>
      <c r="BLG65" s="52"/>
      <c r="BLH65" s="52"/>
      <c r="BLI65" s="52"/>
      <c r="BLJ65" s="52"/>
      <c r="BLK65" s="52"/>
      <c r="BLL65" s="52"/>
      <c r="BLM65" s="52"/>
      <c r="BLN65" s="52"/>
      <c r="BLO65" s="52"/>
      <c r="BLP65" s="52"/>
      <c r="BLQ65" s="52"/>
      <c r="BLR65" s="52"/>
      <c r="BLS65" s="52"/>
      <c r="BLT65" s="52"/>
      <c r="BLU65" s="52"/>
      <c r="BLV65" s="52"/>
      <c r="BLW65" s="52"/>
      <c r="BLX65" s="52"/>
      <c r="BLY65" s="52"/>
      <c r="BLZ65" s="52"/>
      <c r="BMA65" s="52"/>
      <c r="BMB65" s="52"/>
      <c r="BMC65" s="52"/>
      <c r="BMD65" s="52"/>
      <c r="BME65" s="52"/>
      <c r="BMF65" s="52"/>
      <c r="BMG65" s="52"/>
      <c r="BMH65" s="52"/>
      <c r="BMI65" s="52"/>
      <c r="BMJ65" s="52"/>
      <c r="BMK65" s="52"/>
      <c r="BML65" s="52"/>
      <c r="BMM65" s="52"/>
      <c r="BMN65" s="52"/>
      <c r="BMO65" s="52"/>
      <c r="BMP65" s="52"/>
      <c r="BMQ65" s="52"/>
      <c r="BMR65" s="52"/>
      <c r="BMS65" s="52"/>
      <c r="BMT65" s="52"/>
      <c r="BMU65" s="52"/>
      <c r="BMV65" s="52"/>
      <c r="BMW65" s="52"/>
      <c r="BMX65" s="52"/>
      <c r="BMY65" s="52"/>
      <c r="BMZ65" s="52"/>
      <c r="BNA65" s="52"/>
      <c r="BNB65" s="52"/>
      <c r="BNC65" s="52"/>
      <c r="BND65" s="52"/>
      <c r="BNE65" s="52"/>
      <c r="BNF65" s="52"/>
      <c r="BNG65" s="52"/>
      <c r="BNH65" s="52"/>
      <c r="BNI65" s="52"/>
      <c r="BNJ65" s="52"/>
      <c r="BNK65" s="52"/>
      <c r="BNL65" s="52"/>
      <c r="BNM65" s="52"/>
      <c r="BNN65" s="52"/>
      <c r="BNO65" s="52"/>
      <c r="BNP65" s="52"/>
      <c r="BNQ65" s="52"/>
      <c r="BNR65" s="52"/>
      <c r="BNS65" s="52"/>
      <c r="BNT65" s="52"/>
      <c r="BNU65" s="52"/>
      <c r="BNV65" s="52"/>
      <c r="BNW65" s="52"/>
      <c r="BNX65" s="52"/>
      <c r="BNY65" s="52"/>
      <c r="BNZ65" s="52"/>
      <c r="BOA65" s="52"/>
      <c r="BOB65" s="52"/>
      <c r="BOC65" s="52"/>
      <c r="BOD65" s="52"/>
      <c r="BOE65" s="52"/>
      <c r="BOF65" s="52"/>
      <c r="BOG65" s="52"/>
      <c r="BOH65" s="52"/>
      <c r="BOI65" s="52"/>
      <c r="BOJ65" s="52"/>
      <c r="BOK65" s="52"/>
      <c r="BOL65" s="52"/>
      <c r="BOM65" s="52"/>
      <c r="BON65" s="52"/>
      <c r="BOO65" s="52"/>
      <c r="BOP65" s="52"/>
      <c r="BOQ65" s="52"/>
      <c r="BOR65" s="52"/>
      <c r="BOS65" s="52"/>
      <c r="BOT65" s="52"/>
      <c r="BOU65" s="52"/>
      <c r="BOV65" s="52"/>
      <c r="BOW65" s="52"/>
      <c r="BOX65" s="52"/>
      <c r="BOY65" s="52"/>
      <c r="BOZ65" s="52"/>
      <c r="BPA65" s="52"/>
      <c r="BPB65" s="52"/>
      <c r="BPC65" s="52"/>
      <c r="BPD65" s="52"/>
      <c r="BPE65" s="52"/>
      <c r="BPF65" s="52"/>
      <c r="BPG65" s="52"/>
      <c r="BPH65" s="52"/>
      <c r="BPI65" s="52"/>
      <c r="BPJ65" s="52"/>
      <c r="BPK65" s="52"/>
      <c r="BPL65" s="52"/>
      <c r="BPM65" s="52"/>
      <c r="BPN65" s="52"/>
      <c r="BPO65" s="52"/>
      <c r="BPP65" s="52"/>
      <c r="BPQ65" s="52"/>
      <c r="BPR65" s="52"/>
      <c r="BPS65" s="52"/>
      <c r="BPT65" s="52"/>
      <c r="BPU65" s="52"/>
      <c r="BPV65" s="52"/>
      <c r="BPW65" s="52"/>
      <c r="BPX65" s="52"/>
      <c r="BPY65" s="52"/>
      <c r="BPZ65" s="52"/>
      <c r="BQA65" s="52"/>
      <c r="BQB65" s="52"/>
      <c r="BQC65" s="52"/>
      <c r="BQD65" s="52"/>
      <c r="BQE65" s="52"/>
      <c r="BQF65" s="52"/>
      <c r="BQG65" s="52"/>
      <c r="BQH65" s="52"/>
      <c r="BQI65" s="52"/>
      <c r="BQJ65" s="52"/>
      <c r="BQK65" s="52"/>
      <c r="BQL65" s="52"/>
      <c r="BQM65" s="52"/>
      <c r="BQN65" s="52"/>
      <c r="BQO65" s="52"/>
      <c r="BQP65" s="52"/>
      <c r="BQQ65" s="52"/>
      <c r="BQR65" s="52"/>
      <c r="BQS65" s="52"/>
      <c r="BQT65" s="52"/>
      <c r="BQU65" s="52"/>
      <c r="BQV65" s="52"/>
      <c r="BQW65" s="52"/>
      <c r="BQX65" s="52"/>
      <c r="BQY65" s="52"/>
      <c r="BQZ65" s="52"/>
      <c r="BRA65" s="52"/>
      <c r="BRB65" s="52"/>
      <c r="BRC65" s="52"/>
      <c r="BRD65" s="52"/>
      <c r="BRE65" s="52"/>
      <c r="BRF65" s="52"/>
      <c r="BRG65" s="52"/>
      <c r="BRH65" s="52"/>
      <c r="BRI65" s="52"/>
      <c r="BRJ65" s="52"/>
      <c r="BRK65" s="52"/>
      <c r="BRL65" s="52"/>
      <c r="BRM65" s="52"/>
      <c r="BRN65" s="52"/>
      <c r="BRO65" s="52"/>
      <c r="BRP65" s="52"/>
      <c r="BRQ65" s="52"/>
      <c r="BRR65" s="52"/>
      <c r="BRS65" s="52"/>
      <c r="BRT65" s="52"/>
      <c r="BRU65" s="52"/>
      <c r="BRV65" s="52"/>
      <c r="BRW65" s="52"/>
      <c r="BRX65" s="52"/>
      <c r="BRY65" s="52"/>
      <c r="BRZ65" s="52"/>
      <c r="BSA65" s="52"/>
      <c r="BSB65" s="52"/>
      <c r="BSC65" s="52"/>
      <c r="BSD65" s="52"/>
      <c r="BSE65" s="52"/>
      <c r="BSF65" s="52"/>
      <c r="BSG65" s="52"/>
      <c r="BSH65" s="52"/>
      <c r="BSI65" s="52"/>
      <c r="BSJ65" s="52"/>
      <c r="BSK65" s="52"/>
      <c r="BSL65" s="52"/>
      <c r="BSM65" s="52"/>
      <c r="BSN65" s="52"/>
      <c r="BSO65" s="52"/>
      <c r="BSP65" s="52"/>
      <c r="BSQ65" s="52"/>
      <c r="BSR65" s="52"/>
      <c r="BSS65" s="52"/>
      <c r="BST65" s="52"/>
      <c r="BSU65" s="52"/>
      <c r="BSV65" s="52"/>
      <c r="BSW65" s="52"/>
      <c r="BSX65" s="52"/>
      <c r="BSY65" s="52"/>
      <c r="BSZ65" s="52"/>
      <c r="BTA65" s="52"/>
      <c r="BTB65" s="52"/>
      <c r="BTC65" s="52"/>
      <c r="BTD65" s="52"/>
      <c r="BTE65" s="52"/>
      <c r="BTF65" s="52"/>
      <c r="BTG65" s="52"/>
      <c r="BTH65" s="52"/>
      <c r="BTI65" s="52"/>
      <c r="BTJ65" s="52"/>
      <c r="BTK65" s="52"/>
      <c r="BTL65" s="52"/>
      <c r="BTM65" s="52"/>
      <c r="BTN65" s="52"/>
      <c r="BTO65" s="52"/>
      <c r="BTP65" s="52"/>
      <c r="BTQ65" s="52"/>
      <c r="BTR65" s="52"/>
      <c r="BTS65" s="52"/>
      <c r="BTT65" s="52"/>
      <c r="BTU65" s="52"/>
      <c r="BTV65" s="52"/>
      <c r="BTW65" s="52"/>
      <c r="BTX65" s="52"/>
      <c r="BTY65" s="52"/>
      <c r="BTZ65" s="52"/>
      <c r="BUA65" s="52"/>
      <c r="BUB65" s="52"/>
      <c r="BUC65" s="52"/>
      <c r="BUD65" s="52"/>
      <c r="BUE65" s="52"/>
      <c r="BUF65" s="52"/>
      <c r="BUG65" s="52"/>
      <c r="BUH65" s="52"/>
      <c r="BUI65" s="52"/>
      <c r="BUJ65" s="52"/>
      <c r="BUK65" s="52"/>
      <c r="BUL65" s="52"/>
      <c r="BUM65" s="52"/>
      <c r="BUN65" s="52"/>
      <c r="BUO65" s="52"/>
      <c r="BUP65" s="52"/>
      <c r="BUQ65" s="52"/>
      <c r="BUR65" s="52"/>
      <c r="BUS65" s="52"/>
      <c r="BUT65" s="52"/>
      <c r="BUU65" s="52"/>
      <c r="BUV65" s="52"/>
      <c r="BUW65" s="52"/>
      <c r="BUX65" s="52"/>
      <c r="BUY65" s="52"/>
      <c r="BUZ65" s="52"/>
      <c r="BVA65" s="52"/>
      <c r="BVB65" s="52"/>
      <c r="BVC65" s="52"/>
      <c r="BVD65" s="52"/>
      <c r="BVE65" s="52"/>
      <c r="BVF65" s="52"/>
      <c r="BVG65" s="52"/>
      <c r="BVH65" s="52"/>
      <c r="BVI65" s="52"/>
      <c r="BVJ65" s="52"/>
      <c r="BVK65" s="52"/>
      <c r="BVL65" s="52"/>
      <c r="BVM65" s="52"/>
      <c r="BVN65" s="52"/>
      <c r="BVO65" s="52"/>
      <c r="BVP65" s="52"/>
      <c r="BVQ65" s="52"/>
      <c r="BVR65" s="52"/>
      <c r="BVS65" s="52"/>
      <c r="BVT65" s="52"/>
      <c r="BVU65" s="52"/>
      <c r="BVV65" s="52"/>
      <c r="BVW65" s="52"/>
      <c r="BVX65" s="52"/>
      <c r="BVY65" s="52"/>
      <c r="BVZ65" s="52"/>
      <c r="BWA65" s="52"/>
      <c r="BWB65" s="52"/>
      <c r="BWC65" s="52"/>
      <c r="BWD65" s="52"/>
      <c r="BWE65" s="52"/>
      <c r="BWF65" s="52"/>
      <c r="BWG65" s="52"/>
      <c r="BWH65" s="52"/>
      <c r="BWI65" s="52"/>
      <c r="BWJ65" s="52"/>
      <c r="BWK65" s="52"/>
      <c r="BWL65" s="52"/>
      <c r="BWM65" s="52"/>
      <c r="BWN65" s="52"/>
      <c r="BWO65" s="52"/>
      <c r="BWP65" s="52"/>
      <c r="BWQ65" s="52"/>
      <c r="BWR65" s="52"/>
      <c r="BWS65" s="52"/>
      <c r="BWT65" s="52"/>
      <c r="BWU65" s="52"/>
      <c r="BWV65" s="52"/>
      <c r="BWW65" s="52"/>
      <c r="BWX65" s="52"/>
      <c r="BWY65" s="52"/>
      <c r="BWZ65" s="52"/>
      <c r="BXA65" s="52"/>
      <c r="BXB65" s="52"/>
      <c r="BXC65" s="52"/>
      <c r="BXD65" s="52"/>
      <c r="BXE65" s="52"/>
      <c r="BXF65" s="52"/>
      <c r="BXG65" s="52"/>
      <c r="BXH65" s="52"/>
      <c r="BXI65" s="52"/>
      <c r="BXJ65" s="52"/>
      <c r="BXK65" s="52"/>
      <c r="BXL65" s="52"/>
      <c r="BXM65" s="52"/>
      <c r="BXN65" s="52"/>
      <c r="BXO65" s="52"/>
      <c r="BXP65" s="52"/>
      <c r="BXQ65" s="52"/>
      <c r="BXR65" s="52"/>
      <c r="BXS65" s="52"/>
      <c r="BXT65" s="52"/>
      <c r="BXU65" s="52"/>
      <c r="BXV65" s="52"/>
      <c r="BXW65" s="52"/>
      <c r="BXX65" s="52"/>
      <c r="BXY65" s="52"/>
      <c r="BXZ65" s="52"/>
      <c r="BYA65" s="52"/>
      <c r="BYB65" s="52"/>
      <c r="BYC65" s="52"/>
      <c r="BYD65" s="52"/>
      <c r="BYE65" s="52"/>
      <c r="BYF65" s="52"/>
      <c r="BYG65" s="52"/>
      <c r="BYH65" s="52"/>
      <c r="BYI65" s="52"/>
      <c r="BYJ65" s="52"/>
      <c r="BYK65" s="52"/>
      <c r="BYL65" s="52"/>
      <c r="BYM65" s="52"/>
      <c r="BYN65" s="52"/>
      <c r="BYO65" s="52"/>
      <c r="BYP65" s="52"/>
      <c r="BYQ65" s="52"/>
      <c r="BYR65" s="52"/>
      <c r="BYS65" s="52"/>
      <c r="BYT65" s="52"/>
      <c r="BYU65" s="52"/>
      <c r="BYV65" s="52"/>
      <c r="BYW65" s="52"/>
      <c r="BYX65" s="52"/>
      <c r="BYY65" s="52"/>
      <c r="BYZ65" s="52"/>
      <c r="BZA65" s="52"/>
      <c r="BZB65" s="52"/>
      <c r="BZC65" s="52"/>
      <c r="BZD65" s="52"/>
      <c r="BZE65" s="52"/>
      <c r="BZF65" s="52"/>
      <c r="BZG65" s="52"/>
      <c r="BZH65" s="52"/>
      <c r="BZI65" s="52"/>
      <c r="BZJ65" s="52"/>
      <c r="BZK65" s="52"/>
      <c r="BZL65" s="52"/>
      <c r="BZM65" s="52"/>
      <c r="BZN65" s="52"/>
      <c r="BZO65" s="52"/>
      <c r="BZP65" s="52"/>
      <c r="BZQ65" s="52"/>
      <c r="BZR65" s="52"/>
      <c r="BZS65" s="52"/>
      <c r="BZT65" s="52"/>
      <c r="BZU65" s="52"/>
      <c r="BZV65" s="52"/>
      <c r="BZW65" s="52"/>
      <c r="BZX65" s="52"/>
      <c r="BZY65" s="52"/>
      <c r="BZZ65" s="52"/>
      <c r="CAA65" s="52"/>
      <c r="CAB65" s="52"/>
      <c r="CAC65" s="52"/>
      <c r="CAD65" s="52"/>
      <c r="CAE65" s="52"/>
      <c r="CAF65" s="52"/>
      <c r="CAG65" s="52"/>
      <c r="CAH65" s="52"/>
      <c r="CAI65" s="52"/>
      <c r="CAJ65" s="52"/>
      <c r="CAK65" s="52"/>
      <c r="CAL65" s="52"/>
      <c r="CAM65" s="52"/>
      <c r="CAN65" s="52"/>
      <c r="CAO65" s="52"/>
      <c r="CAP65" s="52"/>
      <c r="CAQ65" s="52"/>
      <c r="CAR65" s="52"/>
      <c r="CAS65" s="52"/>
      <c r="CAT65" s="52"/>
      <c r="CAU65" s="52"/>
      <c r="CAV65" s="52"/>
      <c r="CAW65" s="52"/>
      <c r="CAX65" s="52"/>
      <c r="CAY65" s="52"/>
      <c r="CAZ65" s="52"/>
      <c r="CBA65" s="52"/>
      <c r="CBB65" s="52"/>
      <c r="CBC65" s="52"/>
      <c r="CBD65" s="52"/>
      <c r="CBE65" s="52"/>
      <c r="CBF65" s="52"/>
      <c r="CBG65" s="52"/>
      <c r="CBH65" s="52"/>
      <c r="CBI65" s="52"/>
      <c r="CBJ65" s="52"/>
      <c r="CBK65" s="52"/>
      <c r="CBL65" s="52"/>
      <c r="CBM65" s="52"/>
      <c r="CBN65" s="52"/>
      <c r="CBO65" s="52"/>
      <c r="CBP65" s="52"/>
      <c r="CBQ65" s="52"/>
      <c r="CBR65" s="52"/>
      <c r="CBS65" s="52"/>
      <c r="CBT65" s="52"/>
      <c r="CBU65" s="52"/>
      <c r="CBV65" s="52"/>
      <c r="CBW65" s="52"/>
      <c r="CBX65" s="52"/>
      <c r="CBY65" s="52"/>
      <c r="CBZ65" s="52"/>
      <c r="CCA65" s="52"/>
      <c r="CCB65" s="52"/>
      <c r="CCC65" s="52"/>
      <c r="CCD65" s="52"/>
      <c r="CCE65" s="52"/>
      <c r="CCF65" s="52"/>
      <c r="CCG65" s="52"/>
      <c r="CCH65" s="52"/>
      <c r="CCI65" s="52"/>
      <c r="CCJ65" s="52"/>
      <c r="CCK65" s="52"/>
      <c r="CCL65" s="52"/>
      <c r="CCM65" s="52"/>
      <c r="CCN65" s="52"/>
      <c r="CCO65" s="52"/>
      <c r="CCP65" s="52"/>
      <c r="CCQ65" s="52"/>
      <c r="CCR65" s="52"/>
      <c r="CCS65" s="52"/>
      <c r="CCT65" s="52"/>
      <c r="CCU65" s="52"/>
      <c r="CCV65" s="52"/>
      <c r="CCW65" s="52"/>
      <c r="CCX65" s="52"/>
      <c r="CCY65" s="52"/>
      <c r="CCZ65" s="52"/>
      <c r="CDA65" s="52"/>
      <c r="CDB65" s="52"/>
      <c r="CDC65" s="52"/>
      <c r="CDD65" s="52"/>
      <c r="CDE65" s="52"/>
      <c r="CDF65" s="52"/>
      <c r="CDG65" s="52"/>
      <c r="CDH65" s="52"/>
      <c r="CDI65" s="52"/>
      <c r="CDJ65" s="52"/>
      <c r="CDK65" s="52"/>
      <c r="CDL65" s="52"/>
      <c r="CDM65" s="52"/>
      <c r="CDN65" s="52"/>
      <c r="CDO65" s="52"/>
      <c r="CDP65" s="52"/>
      <c r="CDQ65" s="52"/>
      <c r="CDR65" s="52"/>
      <c r="CDS65" s="52"/>
      <c r="CDT65" s="52"/>
      <c r="CDU65" s="52"/>
      <c r="CDV65" s="52"/>
      <c r="CDW65" s="52"/>
      <c r="CDX65" s="52"/>
      <c r="CDY65" s="52"/>
      <c r="CDZ65" s="52"/>
      <c r="CEA65" s="52"/>
      <c r="CEB65" s="52"/>
      <c r="CEC65" s="52"/>
      <c r="CED65" s="52"/>
      <c r="CEE65" s="52"/>
      <c r="CEF65" s="52"/>
      <c r="CEG65" s="52"/>
      <c r="CEH65" s="52"/>
      <c r="CEI65" s="52"/>
      <c r="CEJ65" s="52"/>
      <c r="CEK65" s="52"/>
      <c r="CEL65" s="52"/>
      <c r="CEM65" s="52"/>
      <c r="CEN65" s="52"/>
      <c r="CEO65" s="52"/>
      <c r="CEP65" s="52"/>
      <c r="CEQ65" s="52"/>
      <c r="CER65" s="52"/>
      <c r="CES65" s="52"/>
      <c r="CET65" s="52"/>
      <c r="CEU65" s="52"/>
      <c r="CEV65" s="52"/>
      <c r="CEW65" s="52"/>
      <c r="CEX65" s="52"/>
      <c r="CEY65" s="52"/>
      <c r="CEZ65" s="52"/>
      <c r="CFA65" s="52"/>
      <c r="CFB65" s="52"/>
      <c r="CFC65" s="52"/>
      <c r="CFD65" s="52"/>
      <c r="CFE65" s="52"/>
      <c r="CFF65" s="52"/>
      <c r="CFG65" s="52"/>
      <c r="CFH65" s="52"/>
      <c r="CFI65" s="52"/>
      <c r="CFJ65" s="52"/>
      <c r="CFK65" s="52"/>
      <c r="CFL65" s="52"/>
      <c r="CFM65" s="52"/>
      <c r="CFN65" s="52"/>
      <c r="CFO65" s="52"/>
      <c r="CFP65" s="52"/>
      <c r="CFQ65" s="52"/>
      <c r="CFR65" s="52"/>
      <c r="CFS65" s="52"/>
      <c r="CFT65" s="52"/>
      <c r="CFU65" s="52"/>
      <c r="CFV65" s="52"/>
      <c r="CFW65" s="52"/>
      <c r="CFX65" s="52"/>
      <c r="CFY65" s="52"/>
      <c r="CFZ65" s="52"/>
      <c r="CGA65" s="52"/>
      <c r="CGB65" s="52"/>
      <c r="CGC65" s="52"/>
      <c r="CGD65" s="52"/>
      <c r="CGE65" s="52"/>
      <c r="CGF65" s="52"/>
      <c r="CGG65" s="52"/>
      <c r="CGH65" s="52"/>
      <c r="CGI65" s="52"/>
      <c r="CGJ65" s="52"/>
      <c r="CGK65" s="52"/>
      <c r="CGL65" s="52"/>
      <c r="CGM65" s="52"/>
      <c r="CGN65" s="52"/>
      <c r="CGO65" s="52"/>
      <c r="CGP65" s="52"/>
      <c r="CGQ65" s="52"/>
      <c r="CGR65" s="52"/>
      <c r="CGS65" s="52"/>
      <c r="CGT65" s="52"/>
      <c r="CGU65" s="52"/>
      <c r="CGV65" s="52"/>
      <c r="CGW65" s="52"/>
      <c r="CGX65" s="52"/>
      <c r="CGY65" s="52"/>
      <c r="CGZ65" s="52"/>
      <c r="CHA65" s="52"/>
      <c r="CHB65" s="52"/>
      <c r="CHC65" s="52"/>
      <c r="CHD65" s="52"/>
      <c r="CHE65" s="52"/>
    </row>
    <row r="66" spans="1:2241" s="25" customFormat="1" ht="63.75" x14ac:dyDescent="0.25">
      <c r="A66" s="144"/>
      <c r="B66" s="207" t="s">
        <v>482</v>
      </c>
      <c r="C66" s="143" t="s">
        <v>318</v>
      </c>
      <c r="D66" s="102" t="s">
        <v>257</v>
      </c>
      <c r="E66" s="143" t="s">
        <v>253</v>
      </c>
      <c r="F66" s="145"/>
      <c r="G66" s="189"/>
      <c r="H66" s="144"/>
      <c r="I66" s="211">
        <v>2000</v>
      </c>
      <c r="J66" s="211">
        <f t="shared" si="23"/>
        <v>572.68000000000006</v>
      </c>
      <c r="K66" s="212">
        <f t="shared" si="24"/>
        <v>28.634000000000004</v>
      </c>
      <c r="L66" s="211">
        <v>1427.32</v>
      </c>
      <c r="M66" s="219"/>
      <c r="N66" s="209"/>
      <c r="O66" s="210"/>
      <c r="P66" s="144"/>
      <c r="Q66" s="144"/>
      <c r="R66" s="144"/>
      <c r="S66" s="144"/>
      <c r="T66" s="144"/>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214"/>
      <c r="BR66" s="215"/>
      <c r="BS66" s="215"/>
      <c r="BT66" s="215"/>
      <c r="BU66" s="215"/>
      <c r="BV66" s="215"/>
      <c r="BW66" s="215"/>
      <c r="BX66" s="215"/>
      <c r="BY66" s="215"/>
      <c r="BZ66" s="215"/>
      <c r="CA66" s="215"/>
      <c r="CB66" s="215"/>
      <c r="CC66" s="215"/>
      <c r="CD66" s="215"/>
      <c r="CE66" s="215"/>
      <c r="CF66" s="215"/>
      <c r="CG66" s="215"/>
      <c r="CH66" s="215"/>
      <c r="CI66" s="215"/>
      <c r="CJ66" s="215"/>
      <c r="CK66" s="215"/>
      <c r="CL66" s="215"/>
      <c r="CM66" s="215"/>
      <c r="CN66" s="215"/>
      <c r="CO66" s="215"/>
      <c r="CP66" s="215"/>
      <c r="CQ66" s="215"/>
      <c r="CR66" s="215"/>
      <c r="CS66" s="215"/>
      <c r="CT66" s="215"/>
      <c r="CU66" s="215"/>
      <c r="CV66" s="215"/>
      <c r="CW66" s="215"/>
      <c r="CX66" s="215"/>
      <c r="CY66" s="215"/>
      <c r="CZ66" s="215"/>
      <c r="DA66" s="215"/>
      <c r="DB66" s="215"/>
      <c r="DC66" s="215"/>
      <c r="DD66" s="215"/>
      <c r="DE66" s="215"/>
      <c r="DF66" s="215"/>
      <c r="DG66" s="215"/>
      <c r="DH66" s="215"/>
      <c r="DI66" s="215"/>
      <c r="DJ66" s="215"/>
      <c r="DK66" s="215"/>
      <c r="DL66" s="215"/>
      <c r="DM66" s="215"/>
      <c r="DN66" s="215"/>
      <c r="DO66" s="215"/>
      <c r="DP66" s="215"/>
      <c r="DQ66" s="215"/>
      <c r="DR66" s="215"/>
      <c r="DS66" s="215"/>
      <c r="DT66" s="215"/>
      <c r="DU66" s="215"/>
      <c r="DV66" s="215"/>
      <c r="DW66" s="215"/>
      <c r="DX66" s="215"/>
      <c r="DY66" s="215"/>
      <c r="DZ66" s="215"/>
      <c r="EA66" s="215"/>
      <c r="EB66" s="215"/>
      <c r="EC66" s="215"/>
      <c r="ED66" s="215"/>
      <c r="EE66" s="215"/>
      <c r="EF66" s="215"/>
      <c r="EG66" s="215"/>
      <c r="EH66" s="215"/>
      <c r="EI66" s="215"/>
      <c r="EJ66" s="215"/>
      <c r="EK66" s="215"/>
      <c r="EL66" s="215"/>
      <c r="EM66" s="215"/>
      <c r="EN66" s="215"/>
      <c r="EO66" s="215"/>
      <c r="EP66" s="215"/>
      <c r="EQ66" s="215"/>
      <c r="ER66" s="215"/>
      <c r="ES66" s="215"/>
      <c r="ET66" s="215"/>
      <c r="EU66" s="215"/>
      <c r="EV66" s="215"/>
      <c r="EW66" s="215"/>
      <c r="EX66" s="215"/>
      <c r="EY66" s="215"/>
      <c r="EZ66" s="215"/>
      <c r="FA66" s="215"/>
      <c r="FB66" s="215"/>
      <c r="FC66" s="215"/>
      <c r="FD66" s="215"/>
      <c r="FE66" s="215"/>
      <c r="FF66" s="215"/>
      <c r="FG66" s="215"/>
      <c r="FH66" s="215"/>
      <c r="FI66" s="215"/>
      <c r="FJ66" s="215"/>
      <c r="FK66" s="215"/>
      <c r="FL66" s="215"/>
      <c r="FM66" s="215"/>
      <c r="FN66" s="215"/>
      <c r="FO66" s="215"/>
      <c r="FP66" s="215"/>
      <c r="FQ66" s="215"/>
      <c r="FR66" s="215"/>
      <c r="FS66" s="215"/>
      <c r="FT66" s="215"/>
      <c r="FU66" s="215"/>
      <c r="FV66" s="215"/>
      <c r="FW66" s="215"/>
      <c r="FX66" s="215"/>
      <c r="FY66" s="215"/>
      <c r="FZ66" s="215"/>
      <c r="GA66" s="215"/>
      <c r="GB66" s="215"/>
      <c r="GC66" s="215"/>
      <c r="GD66" s="215"/>
      <c r="GE66" s="215"/>
      <c r="GF66" s="215"/>
      <c r="GG66" s="215"/>
      <c r="GH66" s="215"/>
      <c r="GI66" s="215"/>
      <c r="GJ66" s="215"/>
      <c r="GK66" s="215"/>
      <c r="GL66" s="215"/>
      <c r="GM66" s="215"/>
      <c r="GN66" s="215"/>
      <c r="GO66" s="215"/>
      <c r="GP66" s="215"/>
      <c r="GQ66" s="215"/>
      <c r="GR66" s="215"/>
      <c r="GS66" s="215"/>
      <c r="GT66" s="215"/>
      <c r="GU66" s="215"/>
      <c r="GV66" s="215"/>
      <c r="GW66" s="215"/>
      <c r="GX66" s="215"/>
      <c r="GY66" s="215"/>
      <c r="GZ66" s="215"/>
      <c r="HA66" s="215"/>
      <c r="HB66" s="215"/>
      <c r="HC66" s="215"/>
      <c r="HD66" s="215"/>
      <c r="HE66" s="215"/>
      <c r="HF66" s="215"/>
      <c r="HG66" s="215"/>
      <c r="HH66" s="215"/>
      <c r="HI66" s="215"/>
      <c r="HJ66" s="215"/>
      <c r="HK66" s="215"/>
      <c r="HL66" s="215"/>
      <c r="HM66" s="215"/>
      <c r="HN66" s="215"/>
      <c r="HO66" s="215"/>
      <c r="HP66" s="215"/>
      <c r="HQ66" s="215"/>
      <c r="HR66" s="215"/>
      <c r="HS66" s="215"/>
      <c r="HT66" s="215"/>
      <c r="HU66" s="215"/>
      <c r="HV66" s="215"/>
      <c r="HW66" s="215"/>
      <c r="HX66" s="215"/>
      <c r="HY66" s="215"/>
      <c r="HZ66" s="215"/>
      <c r="IA66" s="215"/>
      <c r="IB66" s="215"/>
      <c r="IC66" s="215"/>
      <c r="ID66" s="215"/>
      <c r="IE66" s="215"/>
      <c r="IF66" s="215"/>
      <c r="IG66" s="215"/>
      <c r="IH66" s="215"/>
      <c r="II66" s="215"/>
      <c r="IJ66" s="215"/>
      <c r="IK66" s="215"/>
      <c r="IL66" s="215"/>
      <c r="IM66" s="215"/>
      <c r="IN66" s="215"/>
      <c r="IO66" s="215"/>
      <c r="IP66" s="215"/>
      <c r="IQ66" s="215"/>
      <c r="IR66" s="215"/>
      <c r="IS66" s="215"/>
      <c r="IT66" s="215"/>
      <c r="IU66" s="215"/>
      <c r="IV66" s="215"/>
      <c r="IW66" s="215"/>
      <c r="IX66" s="215"/>
      <c r="IY66" s="215"/>
      <c r="IZ66" s="215"/>
      <c r="JA66" s="215"/>
      <c r="JB66" s="215"/>
      <c r="JC66" s="215"/>
      <c r="JD66" s="215"/>
      <c r="JE66" s="215"/>
      <c r="JF66" s="215"/>
      <c r="JG66" s="215"/>
      <c r="JH66" s="215"/>
      <c r="JI66" s="215"/>
      <c r="JJ66" s="215"/>
      <c r="JK66" s="215"/>
      <c r="JL66" s="215"/>
      <c r="JM66" s="215"/>
      <c r="JN66" s="215"/>
      <c r="JO66" s="215"/>
      <c r="JP66" s="215"/>
      <c r="JQ66" s="215"/>
      <c r="JR66" s="215"/>
      <c r="JS66" s="215"/>
      <c r="JT66" s="215"/>
      <c r="JU66" s="215"/>
      <c r="JV66" s="215"/>
      <c r="JW66" s="215"/>
      <c r="JX66" s="215"/>
      <c r="JY66" s="215"/>
      <c r="JZ66" s="215"/>
      <c r="KA66" s="215"/>
      <c r="KB66" s="215"/>
      <c r="KC66" s="215"/>
      <c r="KD66" s="215"/>
      <c r="KE66" s="215"/>
      <c r="KF66" s="215"/>
      <c r="KG66" s="215"/>
      <c r="KH66" s="215"/>
      <c r="KI66" s="215"/>
      <c r="KJ66" s="215"/>
      <c r="KK66" s="215"/>
      <c r="KL66" s="215"/>
      <c r="KM66" s="215"/>
      <c r="KN66" s="215"/>
      <c r="KO66" s="215"/>
      <c r="KP66" s="215"/>
      <c r="KQ66" s="215"/>
      <c r="KR66" s="215"/>
      <c r="KS66" s="215"/>
      <c r="KT66" s="215"/>
      <c r="KU66" s="215"/>
      <c r="KV66" s="215"/>
      <c r="KW66" s="215"/>
      <c r="KX66" s="215"/>
      <c r="KY66" s="215"/>
      <c r="KZ66" s="215"/>
      <c r="LA66" s="215"/>
      <c r="LB66" s="215"/>
      <c r="LC66" s="215"/>
      <c r="LD66" s="215"/>
      <c r="LE66" s="215"/>
      <c r="LF66" s="215"/>
      <c r="LG66" s="215"/>
      <c r="LH66" s="215"/>
      <c r="LI66" s="215"/>
      <c r="LJ66" s="215"/>
      <c r="LK66" s="215"/>
      <c r="LL66" s="215"/>
      <c r="LM66" s="215"/>
      <c r="LN66" s="215"/>
      <c r="LO66" s="215"/>
      <c r="LP66" s="215"/>
      <c r="LQ66" s="215"/>
      <c r="LR66" s="215"/>
      <c r="LS66" s="215"/>
      <c r="LT66" s="215"/>
      <c r="LU66" s="215"/>
      <c r="LV66" s="215"/>
      <c r="LW66" s="215"/>
      <c r="LX66" s="215"/>
      <c r="LY66" s="215"/>
      <c r="LZ66" s="215"/>
      <c r="MA66" s="215"/>
      <c r="MB66" s="215"/>
      <c r="MC66" s="215"/>
      <c r="MD66" s="215"/>
      <c r="ME66" s="215"/>
      <c r="MF66" s="215"/>
      <c r="MG66" s="215"/>
      <c r="MH66" s="215"/>
      <c r="MI66" s="215"/>
      <c r="MJ66" s="215"/>
      <c r="MK66" s="215"/>
      <c r="ML66" s="215"/>
      <c r="MM66" s="215"/>
      <c r="MN66" s="215"/>
      <c r="MO66" s="215"/>
      <c r="MP66" s="215"/>
      <c r="MQ66" s="215"/>
      <c r="MR66" s="215"/>
      <c r="MS66" s="215"/>
      <c r="MT66" s="215"/>
      <c r="MU66" s="215"/>
      <c r="MV66" s="215"/>
      <c r="MW66" s="215"/>
      <c r="MX66" s="215"/>
      <c r="MY66" s="215"/>
      <c r="MZ66" s="215"/>
      <c r="NA66" s="215"/>
      <c r="NB66" s="215"/>
      <c r="NC66" s="215"/>
      <c r="ND66" s="215"/>
      <c r="NE66" s="215"/>
      <c r="NF66" s="215"/>
      <c r="NG66" s="215"/>
      <c r="NH66" s="215"/>
      <c r="NI66" s="215"/>
      <c r="NJ66" s="215"/>
      <c r="NK66" s="215"/>
      <c r="NL66" s="215"/>
      <c r="NM66" s="215"/>
      <c r="NN66" s="215"/>
      <c r="NO66" s="215"/>
      <c r="NP66" s="215"/>
      <c r="NQ66" s="215"/>
      <c r="NR66" s="215"/>
      <c r="NS66" s="215"/>
      <c r="NT66" s="215"/>
      <c r="NU66" s="215"/>
      <c r="NV66" s="215"/>
      <c r="NW66" s="215"/>
      <c r="NX66" s="215"/>
      <c r="NY66" s="215"/>
      <c r="NZ66" s="215"/>
      <c r="OA66" s="215"/>
      <c r="OB66" s="215"/>
      <c r="OC66" s="215"/>
      <c r="OD66" s="215"/>
      <c r="OE66" s="215"/>
      <c r="OF66" s="215"/>
      <c r="OG66" s="215"/>
      <c r="OH66" s="215"/>
      <c r="OI66" s="215"/>
      <c r="OJ66" s="215"/>
      <c r="OK66" s="215"/>
      <c r="OL66" s="215"/>
      <c r="OM66" s="215"/>
      <c r="ON66" s="215"/>
      <c r="OO66" s="215"/>
      <c r="OP66" s="215"/>
      <c r="OQ66" s="215"/>
      <c r="OR66" s="215"/>
      <c r="OS66" s="215"/>
      <c r="OT66" s="215"/>
      <c r="OU66" s="215"/>
      <c r="OV66" s="215"/>
      <c r="OW66" s="215"/>
      <c r="OX66" s="215"/>
      <c r="OY66" s="215"/>
      <c r="OZ66" s="215"/>
      <c r="PA66" s="215"/>
      <c r="PB66" s="215"/>
      <c r="PC66" s="215"/>
      <c r="PD66" s="215"/>
      <c r="PE66" s="215"/>
      <c r="PF66" s="215"/>
      <c r="PG66" s="215"/>
      <c r="PH66" s="215"/>
      <c r="PI66" s="215"/>
      <c r="PJ66" s="215"/>
      <c r="PK66" s="215"/>
      <c r="PL66" s="215"/>
      <c r="PM66" s="215"/>
      <c r="PN66" s="215"/>
      <c r="PO66" s="215"/>
      <c r="PP66" s="215"/>
      <c r="PQ66" s="215"/>
      <c r="PR66" s="215"/>
      <c r="PS66" s="215"/>
      <c r="PT66" s="215"/>
      <c r="PU66" s="215"/>
      <c r="PV66" s="215"/>
      <c r="PW66" s="215"/>
      <c r="PX66" s="215"/>
      <c r="PY66" s="215"/>
      <c r="PZ66" s="215"/>
      <c r="QA66" s="215"/>
      <c r="QB66" s="215"/>
      <c r="QC66" s="215"/>
      <c r="QD66" s="215"/>
      <c r="QE66" s="215"/>
      <c r="QF66" s="215"/>
      <c r="QG66" s="215"/>
      <c r="QH66" s="215"/>
      <c r="QI66" s="215"/>
      <c r="QJ66" s="215"/>
      <c r="QK66" s="215"/>
      <c r="QL66" s="215"/>
      <c r="QM66" s="215"/>
      <c r="QN66" s="215"/>
      <c r="QO66" s="215"/>
      <c r="QP66" s="215"/>
      <c r="QQ66" s="215"/>
      <c r="QR66" s="215"/>
      <c r="QS66" s="215"/>
      <c r="QT66" s="215"/>
      <c r="QU66" s="215"/>
      <c r="QV66" s="215"/>
      <c r="QW66" s="215"/>
      <c r="QX66" s="215"/>
      <c r="QY66" s="215"/>
      <c r="QZ66" s="215"/>
      <c r="RA66" s="215"/>
      <c r="RB66" s="215"/>
      <c r="RC66" s="215"/>
      <c r="RD66" s="215"/>
      <c r="RE66" s="215"/>
      <c r="RF66" s="215"/>
      <c r="RG66" s="215"/>
      <c r="RH66" s="215"/>
      <c r="RI66" s="215"/>
      <c r="RJ66" s="215"/>
      <c r="RK66" s="215"/>
      <c r="RL66" s="215"/>
      <c r="RM66" s="215"/>
      <c r="RN66" s="215"/>
      <c r="RO66" s="215"/>
      <c r="RP66" s="215"/>
      <c r="RQ66" s="215"/>
      <c r="RR66" s="215"/>
      <c r="RS66" s="215"/>
      <c r="RT66" s="215"/>
      <c r="RU66" s="215"/>
      <c r="RV66" s="215"/>
      <c r="RW66" s="215"/>
      <c r="RX66" s="215"/>
      <c r="RY66" s="215"/>
      <c r="RZ66" s="215"/>
      <c r="SA66" s="215"/>
      <c r="SB66" s="215"/>
      <c r="SC66" s="215"/>
      <c r="SD66" s="215"/>
      <c r="SE66" s="215"/>
      <c r="SF66" s="215"/>
      <c r="SG66" s="215"/>
      <c r="SH66" s="215"/>
      <c r="SI66" s="215"/>
      <c r="SJ66" s="215"/>
      <c r="SK66" s="215"/>
      <c r="SL66" s="215"/>
      <c r="SM66" s="215"/>
      <c r="SN66" s="215"/>
      <c r="SO66" s="215"/>
      <c r="SP66" s="215"/>
      <c r="SQ66" s="215"/>
      <c r="SR66" s="215"/>
      <c r="SS66" s="215"/>
      <c r="ST66" s="215"/>
      <c r="SU66" s="215"/>
      <c r="SV66" s="215"/>
      <c r="SW66" s="215"/>
      <c r="SX66" s="215"/>
      <c r="SY66" s="215"/>
      <c r="SZ66" s="215"/>
      <c r="TA66" s="215"/>
      <c r="TB66" s="215"/>
      <c r="TC66" s="215"/>
      <c r="TD66" s="215"/>
      <c r="TE66" s="215"/>
      <c r="TF66" s="215"/>
      <c r="TG66" s="215"/>
      <c r="TH66" s="215"/>
      <c r="TI66" s="215"/>
      <c r="TJ66" s="215"/>
      <c r="TK66" s="215"/>
      <c r="TL66" s="215"/>
      <c r="TM66" s="215"/>
      <c r="TN66" s="215"/>
      <c r="TO66" s="215"/>
      <c r="TP66" s="215"/>
      <c r="TQ66" s="215"/>
      <c r="TR66" s="215"/>
      <c r="TS66" s="215"/>
      <c r="TT66" s="215"/>
      <c r="TU66" s="215"/>
      <c r="TV66" s="215"/>
      <c r="TW66" s="215"/>
      <c r="TX66" s="215"/>
      <c r="TY66" s="215"/>
      <c r="TZ66" s="215"/>
      <c r="UA66" s="215"/>
      <c r="UB66" s="215"/>
      <c r="UC66" s="215"/>
      <c r="UD66" s="215"/>
      <c r="UE66" s="215"/>
      <c r="UF66" s="215"/>
      <c r="UG66" s="215"/>
      <c r="UH66" s="215"/>
      <c r="UI66" s="215"/>
      <c r="UJ66" s="215"/>
      <c r="UK66" s="215"/>
      <c r="UL66" s="215"/>
      <c r="UM66" s="215"/>
      <c r="UN66" s="215"/>
      <c r="UO66" s="215"/>
      <c r="UP66" s="215"/>
      <c r="UQ66" s="215"/>
      <c r="UR66" s="215"/>
      <c r="US66" s="215"/>
      <c r="UT66" s="215"/>
      <c r="UU66" s="215"/>
      <c r="UV66" s="215"/>
      <c r="UW66" s="215"/>
      <c r="UX66" s="215"/>
      <c r="UY66" s="215"/>
      <c r="UZ66" s="215"/>
      <c r="VA66" s="215"/>
      <c r="VB66" s="215"/>
      <c r="VC66" s="215"/>
      <c r="VD66" s="215"/>
      <c r="VE66" s="215"/>
      <c r="VF66" s="215"/>
      <c r="VG66" s="215"/>
      <c r="VH66" s="215"/>
      <c r="VI66" s="215"/>
      <c r="VJ66" s="215"/>
      <c r="VK66" s="215"/>
      <c r="VL66" s="215"/>
      <c r="VM66" s="215"/>
      <c r="VN66" s="215"/>
      <c r="VO66" s="215"/>
      <c r="VP66" s="215"/>
      <c r="VQ66" s="215"/>
      <c r="VR66" s="215"/>
      <c r="VS66" s="215"/>
      <c r="VT66" s="215"/>
      <c r="VU66" s="215"/>
      <c r="VV66" s="215"/>
      <c r="VW66" s="215"/>
      <c r="VX66" s="215"/>
      <c r="VY66" s="215"/>
      <c r="VZ66" s="215"/>
      <c r="WA66" s="215"/>
      <c r="WB66" s="215"/>
      <c r="WC66" s="215"/>
      <c r="WD66" s="215"/>
      <c r="WE66" s="215"/>
      <c r="WF66" s="215"/>
      <c r="WG66" s="215"/>
      <c r="WH66" s="215"/>
      <c r="WI66" s="215"/>
      <c r="WJ66" s="215"/>
      <c r="WK66" s="215"/>
      <c r="WL66" s="215"/>
      <c r="WM66" s="215"/>
      <c r="WN66" s="215"/>
      <c r="WO66" s="215"/>
      <c r="WP66" s="215"/>
      <c r="WQ66" s="215"/>
      <c r="WR66" s="215"/>
      <c r="WS66" s="215"/>
      <c r="WT66" s="215"/>
      <c r="WU66" s="215"/>
      <c r="WV66" s="215"/>
      <c r="WW66" s="215"/>
      <c r="WX66" s="215"/>
      <c r="WY66" s="215"/>
      <c r="WZ66" s="215"/>
      <c r="XA66" s="215"/>
      <c r="XB66" s="215"/>
      <c r="XC66" s="215"/>
      <c r="XD66" s="215"/>
      <c r="XE66" s="215"/>
      <c r="XF66" s="215"/>
      <c r="XG66" s="215"/>
      <c r="XH66" s="215"/>
      <c r="XI66" s="215"/>
      <c r="XJ66" s="215"/>
      <c r="XK66" s="215"/>
      <c r="XL66" s="215"/>
      <c r="XM66" s="215"/>
      <c r="XN66" s="215"/>
      <c r="XO66" s="215"/>
      <c r="XP66" s="215"/>
      <c r="XQ66" s="215"/>
      <c r="XR66" s="215"/>
      <c r="XS66" s="215"/>
      <c r="XT66" s="215"/>
      <c r="XU66" s="215"/>
      <c r="XV66" s="215"/>
      <c r="XW66" s="215"/>
      <c r="XX66" s="215"/>
      <c r="XY66" s="215"/>
      <c r="XZ66" s="215"/>
      <c r="YA66" s="215"/>
      <c r="YB66" s="215"/>
      <c r="YC66" s="215"/>
      <c r="YD66" s="215"/>
      <c r="YE66" s="215"/>
      <c r="YF66" s="215"/>
      <c r="YG66" s="215"/>
      <c r="YH66" s="215"/>
      <c r="YI66" s="215"/>
      <c r="YJ66" s="215"/>
      <c r="YK66" s="215"/>
      <c r="YL66" s="215"/>
      <c r="YM66" s="215"/>
      <c r="YN66" s="215"/>
      <c r="YO66" s="215"/>
      <c r="YP66" s="215"/>
      <c r="YQ66" s="215"/>
      <c r="YR66" s="215"/>
      <c r="YS66" s="215"/>
      <c r="YT66" s="215"/>
      <c r="YU66" s="215"/>
      <c r="YV66" s="215"/>
      <c r="YW66" s="215"/>
      <c r="YX66" s="215"/>
      <c r="YY66" s="215"/>
      <c r="YZ66" s="215"/>
      <c r="ZA66" s="215"/>
      <c r="ZB66" s="215"/>
      <c r="ZC66" s="215"/>
      <c r="ZD66" s="215"/>
      <c r="ZE66" s="215"/>
      <c r="ZF66" s="215"/>
      <c r="ZG66" s="215"/>
      <c r="ZH66" s="215"/>
      <c r="ZI66" s="215"/>
      <c r="ZJ66" s="215"/>
      <c r="ZK66" s="215"/>
      <c r="ZL66" s="215"/>
      <c r="ZM66" s="215"/>
      <c r="ZN66" s="215"/>
      <c r="ZO66" s="215"/>
      <c r="ZP66" s="215"/>
      <c r="ZQ66" s="215"/>
      <c r="ZR66" s="215"/>
      <c r="ZS66" s="215"/>
      <c r="ZT66" s="215"/>
      <c r="ZU66" s="215"/>
      <c r="ZV66" s="215"/>
      <c r="ZW66" s="215"/>
      <c r="ZX66" s="215"/>
      <c r="ZY66" s="215"/>
      <c r="ZZ66" s="215"/>
      <c r="AAA66" s="215"/>
      <c r="AAB66" s="215"/>
      <c r="AAC66" s="215"/>
      <c r="AAD66" s="215"/>
      <c r="AAE66" s="215"/>
      <c r="AAF66" s="215"/>
      <c r="AAG66" s="215"/>
      <c r="AAH66" s="215"/>
      <c r="AAI66" s="215"/>
      <c r="AAJ66" s="215"/>
      <c r="AAK66" s="215"/>
      <c r="AAL66" s="215"/>
      <c r="AAM66" s="215"/>
      <c r="AAN66" s="215"/>
      <c r="AAO66" s="215"/>
      <c r="AAP66" s="215"/>
      <c r="AAQ66" s="215"/>
      <c r="AAR66" s="215"/>
      <c r="AAS66" s="215"/>
      <c r="AAT66" s="215"/>
      <c r="AAU66" s="215"/>
      <c r="AAV66" s="215"/>
      <c r="AAW66" s="215"/>
      <c r="AAX66" s="215"/>
      <c r="AAY66" s="215"/>
      <c r="AAZ66" s="215"/>
      <c r="ABA66" s="215"/>
      <c r="ABB66" s="215"/>
      <c r="ABC66" s="215"/>
      <c r="ABD66" s="215"/>
      <c r="ABE66" s="215"/>
      <c r="ABF66" s="215"/>
      <c r="ABG66" s="215"/>
      <c r="ABH66" s="215"/>
      <c r="ABI66" s="215"/>
      <c r="ABJ66" s="215"/>
      <c r="ABK66" s="215"/>
      <c r="ABL66" s="215"/>
      <c r="ABM66" s="215"/>
      <c r="ABN66" s="215"/>
      <c r="ABO66" s="215"/>
      <c r="ABP66" s="215"/>
      <c r="ABQ66" s="215"/>
      <c r="ABR66" s="215"/>
      <c r="ABS66" s="215"/>
      <c r="ABT66" s="215"/>
      <c r="ABU66" s="215"/>
      <c r="ABV66" s="215"/>
      <c r="ABW66" s="215"/>
      <c r="ABX66" s="215"/>
      <c r="ABY66" s="215"/>
      <c r="ABZ66" s="215"/>
      <c r="ACA66" s="215"/>
      <c r="ACB66" s="215"/>
      <c r="ACC66" s="215"/>
      <c r="ACD66" s="215"/>
      <c r="ACE66" s="215"/>
      <c r="ACF66" s="215"/>
      <c r="ACG66" s="215"/>
      <c r="ACH66" s="215"/>
      <c r="ACI66" s="215"/>
      <c r="ACJ66" s="215"/>
      <c r="ACK66" s="215"/>
      <c r="ACL66" s="215"/>
      <c r="ACM66" s="215"/>
      <c r="ACN66" s="215"/>
      <c r="ACO66" s="215"/>
      <c r="ACP66" s="215"/>
      <c r="ACQ66" s="215"/>
      <c r="ACR66" s="215"/>
      <c r="ACS66" s="215"/>
      <c r="ACT66" s="215"/>
      <c r="ACU66" s="215"/>
      <c r="ACV66" s="215"/>
      <c r="ACW66" s="215"/>
      <c r="ACX66" s="215"/>
      <c r="ACY66" s="215"/>
      <c r="ACZ66" s="215"/>
      <c r="ADA66" s="215"/>
      <c r="ADB66" s="215"/>
      <c r="ADC66" s="215"/>
      <c r="ADD66" s="215"/>
      <c r="ADE66" s="215"/>
      <c r="ADF66" s="215"/>
      <c r="ADG66" s="215"/>
      <c r="ADH66" s="215"/>
      <c r="ADI66" s="215"/>
      <c r="ADJ66" s="215"/>
      <c r="ADK66" s="215"/>
      <c r="ADL66" s="215"/>
      <c r="ADM66" s="215"/>
      <c r="ADN66" s="215"/>
      <c r="ADO66" s="215"/>
      <c r="ADP66" s="215"/>
      <c r="ADQ66" s="215"/>
      <c r="ADR66" s="215"/>
      <c r="ADS66" s="215"/>
      <c r="ADT66" s="215"/>
      <c r="ADU66" s="215"/>
      <c r="ADV66" s="215"/>
      <c r="ADW66" s="215"/>
      <c r="ADX66" s="215"/>
      <c r="ADY66" s="215"/>
      <c r="ADZ66" s="215"/>
      <c r="AEA66" s="215"/>
      <c r="AEB66" s="215"/>
      <c r="AEC66" s="215"/>
      <c r="AED66" s="215"/>
      <c r="AEE66" s="215"/>
      <c r="AEF66" s="215"/>
      <c r="AEG66" s="215"/>
      <c r="AEH66" s="215"/>
      <c r="AEI66" s="215"/>
      <c r="AEJ66" s="215"/>
      <c r="AEK66" s="215"/>
      <c r="AEL66" s="215"/>
      <c r="AEM66" s="215"/>
      <c r="AEN66" s="215"/>
      <c r="AEO66" s="215"/>
      <c r="AEP66" s="215"/>
      <c r="AEQ66" s="215"/>
      <c r="AER66" s="215"/>
      <c r="AES66" s="215"/>
      <c r="AET66" s="215"/>
      <c r="AEU66" s="215"/>
      <c r="AEV66" s="215"/>
      <c r="AEW66" s="215"/>
      <c r="AEX66" s="215"/>
      <c r="AEY66" s="215"/>
      <c r="AEZ66" s="215"/>
      <c r="AFA66" s="215"/>
      <c r="AFB66" s="215"/>
      <c r="AFC66" s="215"/>
      <c r="AFD66" s="215"/>
      <c r="AFE66" s="215"/>
      <c r="AFF66" s="215"/>
      <c r="AFG66" s="215"/>
      <c r="AFH66" s="215"/>
      <c r="AFI66" s="215"/>
      <c r="AFJ66" s="215"/>
      <c r="AFK66" s="215"/>
      <c r="AFL66" s="215"/>
      <c r="AFM66" s="215"/>
      <c r="AFN66" s="215"/>
      <c r="AFO66" s="215"/>
      <c r="AFP66" s="215"/>
      <c r="AFQ66" s="215"/>
      <c r="AFR66" s="215"/>
      <c r="AFS66" s="215"/>
      <c r="AFT66" s="215"/>
      <c r="AFU66" s="215"/>
      <c r="AFV66" s="215"/>
      <c r="AFW66" s="215"/>
      <c r="AFX66" s="215"/>
      <c r="AFY66" s="215"/>
      <c r="AFZ66" s="215"/>
      <c r="AGA66" s="215"/>
      <c r="AGB66" s="215"/>
      <c r="AGC66" s="215"/>
      <c r="AGD66" s="215"/>
      <c r="AGE66" s="215"/>
      <c r="AGF66" s="215"/>
      <c r="AGG66" s="215"/>
      <c r="AGH66" s="215"/>
      <c r="AGI66" s="215"/>
      <c r="AGJ66" s="215"/>
      <c r="AGK66" s="215"/>
      <c r="AGL66" s="215"/>
      <c r="AGM66" s="215"/>
      <c r="AGN66" s="215"/>
      <c r="AGO66" s="215"/>
      <c r="AGP66" s="215"/>
      <c r="AGQ66" s="215"/>
      <c r="AGR66" s="215"/>
      <c r="AGS66" s="215"/>
      <c r="AGT66" s="215"/>
      <c r="AGU66" s="215"/>
      <c r="AGV66" s="215"/>
      <c r="AGW66" s="215"/>
      <c r="AGX66" s="215"/>
      <c r="AGY66" s="215"/>
      <c r="AGZ66" s="215"/>
      <c r="AHA66" s="215"/>
      <c r="AHB66" s="215"/>
      <c r="AHC66" s="215"/>
      <c r="AHD66" s="215"/>
      <c r="AHE66" s="215"/>
      <c r="AHF66" s="215"/>
      <c r="AHG66" s="215"/>
      <c r="AHH66" s="215"/>
      <c r="AHI66" s="215"/>
      <c r="AHJ66" s="215"/>
      <c r="AHK66" s="215"/>
      <c r="AHL66" s="215"/>
      <c r="AHM66" s="215"/>
      <c r="AHN66" s="215"/>
      <c r="AHO66" s="215"/>
      <c r="AHP66" s="215"/>
      <c r="AHQ66" s="215"/>
      <c r="AHR66" s="215"/>
      <c r="AHS66" s="215"/>
      <c r="AHT66" s="215"/>
      <c r="AHU66" s="215"/>
      <c r="AHV66" s="215"/>
      <c r="AHW66" s="215"/>
      <c r="AHX66" s="215"/>
      <c r="AHY66" s="215"/>
      <c r="AHZ66" s="215"/>
      <c r="AIA66" s="215"/>
      <c r="AIB66" s="215"/>
      <c r="AIC66" s="215"/>
      <c r="AID66" s="215"/>
      <c r="AIE66" s="215"/>
      <c r="AIF66" s="215"/>
      <c r="AIG66" s="215"/>
      <c r="AIH66" s="215"/>
      <c r="AII66" s="215"/>
      <c r="AIJ66" s="215"/>
      <c r="AIK66" s="215"/>
      <c r="AIL66" s="215"/>
      <c r="AIM66" s="215"/>
      <c r="AIN66" s="215"/>
      <c r="AIO66" s="215"/>
      <c r="AIP66" s="215"/>
      <c r="AIQ66" s="215"/>
      <c r="AIR66" s="215"/>
      <c r="AIS66" s="215"/>
      <c r="AIT66" s="215"/>
      <c r="AIU66" s="215"/>
      <c r="AIV66" s="215"/>
      <c r="AIW66" s="215"/>
      <c r="AIX66" s="215"/>
      <c r="AIY66" s="215"/>
      <c r="AIZ66" s="215"/>
      <c r="AJA66" s="215"/>
      <c r="AJB66" s="215"/>
      <c r="AJC66" s="215"/>
      <c r="AJD66" s="215"/>
      <c r="AJE66" s="215"/>
      <c r="AJF66" s="215"/>
      <c r="AJG66" s="215"/>
      <c r="AJH66" s="215"/>
      <c r="AJI66" s="215"/>
      <c r="AJJ66" s="215"/>
      <c r="AJK66" s="215"/>
      <c r="AJL66" s="215"/>
      <c r="AJM66" s="215"/>
      <c r="AJN66" s="215"/>
      <c r="AJO66" s="215"/>
      <c r="AJP66" s="215"/>
      <c r="AJQ66" s="215"/>
      <c r="AJR66" s="215"/>
      <c r="AJS66" s="215"/>
      <c r="AJT66" s="215"/>
      <c r="AJU66" s="215"/>
      <c r="AJV66" s="215"/>
      <c r="AJW66" s="215"/>
      <c r="AJX66" s="215"/>
      <c r="AJY66" s="215"/>
      <c r="AJZ66" s="215"/>
      <c r="AKA66" s="215"/>
      <c r="AKB66" s="215"/>
      <c r="AKC66" s="215"/>
      <c r="AKD66" s="215"/>
      <c r="AKE66" s="215"/>
      <c r="AKF66" s="215"/>
      <c r="AKG66" s="215"/>
      <c r="AKH66" s="215"/>
      <c r="AKI66" s="215"/>
      <c r="AKJ66" s="215"/>
      <c r="AKK66" s="215"/>
      <c r="AKL66" s="215"/>
      <c r="AKM66" s="215"/>
      <c r="AKN66" s="215"/>
      <c r="AKO66" s="215"/>
      <c r="AKP66" s="215"/>
      <c r="AKQ66" s="215"/>
      <c r="AKR66" s="215"/>
      <c r="AKS66" s="215"/>
      <c r="AKT66" s="215"/>
      <c r="AKU66" s="215"/>
      <c r="AKV66" s="215"/>
      <c r="AKW66" s="215"/>
      <c r="AKX66" s="215"/>
      <c r="AKY66" s="215"/>
      <c r="AKZ66" s="215"/>
      <c r="ALA66" s="215"/>
      <c r="ALB66" s="215"/>
      <c r="ALC66" s="215"/>
      <c r="ALD66" s="215"/>
      <c r="ALE66" s="215"/>
      <c r="ALF66" s="215"/>
      <c r="ALG66" s="215"/>
      <c r="ALH66" s="215"/>
      <c r="ALI66" s="215"/>
      <c r="ALJ66" s="215"/>
      <c r="ALK66" s="215"/>
      <c r="ALL66" s="215"/>
      <c r="ALM66" s="215"/>
      <c r="ALN66" s="215"/>
      <c r="ALO66" s="215"/>
      <c r="ALP66" s="215"/>
      <c r="ALQ66" s="215"/>
      <c r="ALR66" s="215"/>
      <c r="ALS66" s="215"/>
      <c r="ALT66" s="215"/>
      <c r="ALU66" s="215"/>
      <c r="ALV66" s="215"/>
      <c r="ALW66" s="215"/>
      <c r="ALX66" s="215"/>
      <c r="ALY66" s="215"/>
      <c r="ALZ66" s="215"/>
      <c r="AMA66" s="215"/>
      <c r="AMB66" s="215"/>
      <c r="AMC66" s="215"/>
      <c r="AMD66" s="215"/>
      <c r="AME66" s="215"/>
      <c r="AMF66" s="215"/>
      <c r="AMG66" s="215"/>
      <c r="AMH66" s="215"/>
      <c r="AMI66" s="215"/>
      <c r="AMJ66" s="215"/>
      <c r="AMK66" s="215"/>
      <c r="AML66" s="215"/>
      <c r="AMM66" s="215"/>
      <c r="AMN66" s="215"/>
      <c r="AMO66" s="215"/>
      <c r="AMP66" s="215"/>
      <c r="AMQ66" s="215"/>
      <c r="AMR66" s="215"/>
      <c r="AMS66" s="215"/>
      <c r="AMT66" s="215"/>
      <c r="AMU66" s="215"/>
      <c r="AMV66" s="215"/>
      <c r="AMW66" s="215"/>
      <c r="AMX66" s="215"/>
      <c r="AMY66" s="215"/>
      <c r="AMZ66" s="215"/>
      <c r="ANA66" s="215"/>
      <c r="ANB66" s="215"/>
      <c r="ANC66" s="215"/>
      <c r="AND66" s="215"/>
      <c r="ANE66" s="215"/>
      <c r="ANF66" s="215"/>
      <c r="ANG66" s="215"/>
      <c r="ANH66" s="215"/>
      <c r="ANI66" s="215"/>
      <c r="ANJ66" s="215"/>
      <c r="ANK66" s="215"/>
      <c r="ANL66" s="215"/>
      <c r="ANM66" s="215"/>
      <c r="ANN66" s="215"/>
      <c r="ANO66" s="215"/>
      <c r="ANP66" s="215"/>
      <c r="ANQ66" s="215"/>
      <c r="ANR66" s="215"/>
      <c r="ANS66" s="215"/>
      <c r="ANT66" s="215"/>
      <c r="ANU66" s="215"/>
      <c r="ANV66" s="215"/>
      <c r="ANW66" s="215"/>
      <c r="ANX66" s="215"/>
      <c r="ANY66" s="215"/>
      <c r="ANZ66" s="215"/>
      <c r="AOA66" s="215"/>
      <c r="AOB66" s="215"/>
      <c r="AOC66" s="215"/>
      <c r="AOD66" s="215"/>
      <c r="AOE66" s="215"/>
      <c r="AOF66" s="215"/>
      <c r="AOG66" s="215"/>
      <c r="AOH66" s="215"/>
      <c r="AOI66" s="215"/>
      <c r="AOJ66" s="215"/>
      <c r="AOK66" s="215"/>
      <c r="AOL66" s="215"/>
      <c r="AOM66" s="215"/>
      <c r="AON66" s="215"/>
      <c r="AOO66" s="215"/>
      <c r="AOP66" s="215"/>
      <c r="AOQ66" s="215"/>
      <c r="AOR66" s="215"/>
      <c r="AOS66" s="215"/>
      <c r="AOT66" s="215"/>
      <c r="AOU66" s="215"/>
      <c r="AOV66" s="215"/>
      <c r="AOW66" s="215"/>
      <c r="AOX66" s="215"/>
      <c r="AOY66" s="215"/>
      <c r="AOZ66" s="215"/>
      <c r="APA66" s="215"/>
      <c r="APB66" s="215"/>
      <c r="APC66" s="215"/>
      <c r="APD66" s="215"/>
      <c r="APE66" s="215"/>
      <c r="APF66" s="215"/>
      <c r="APG66" s="215"/>
      <c r="APH66" s="215"/>
      <c r="API66" s="215"/>
      <c r="APJ66" s="215"/>
      <c r="APK66" s="215"/>
      <c r="APL66" s="215"/>
      <c r="APM66" s="215"/>
      <c r="APN66" s="215"/>
      <c r="APO66" s="215"/>
      <c r="APP66" s="215"/>
      <c r="APQ66" s="215"/>
      <c r="APR66" s="215"/>
      <c r="APS66" s="215"/>
      <c r="APT66" s="215"/>
      <c r="APU66" s="215"/>
      <c r="APV66" s="215"/>
      <c r="APW66" s="215"/>
      <c r="APX66" s="215"/>
      <c r="APY66" s="215"/>
      <c r="APZ66" s="215"/>
      <c r="AQA66" s="215"/>
      <c r="AQB66" s="215"/>
      <c r="AQC66" s="215"/>
      <c r="AQD66" s="215"/>
      <c r="AQE66" s="215"/>
      <c r="AQF66" s="215"/>
      <c r="AQG66" s="215"/>
      <c r="AQH66" s="215"/>
      <c r="AQI66" s="215"/>
      <c r="AQJ66" s="215"/>
      <c r="AQK66" s="215"/>
      <c r="AQL66" s="215"/>
      <c r="AQM66" s="215"/>
      <c r="AQN66" s="215"/>
      <c r="AQO66" s="215"/>
      <c r="AQP66" s="215"/>
      <c r="AQQ66" s="215"/>
      <c r="AQR66" s="215"/>
      <c r="AQS66" s="215"/>
      <c r="AQT66" s="215"/>
      <c r="AQU66" s="215"/>
      <c r="AQV66" s="215"/>
      <c r="AQW66" s="215"/>
      <c r="AQX66" s="215"/>
      <c r="AQY66" s="215"/>
      <c r="AQZ66" s="215"/>
      <c r="ARA66" s="215"/>
      <c r="ARB66" s="215"/>
      <c r="ARC66" s="215"/>
      <c r="ARD66" s="215"/>
      <c r="ARE66" s="215"/>
      <c r="ARF66" s="215"/>
      <c r="ARG66" s="215"/>
      <c r="ARH66" s="215"/>
      <c r="ARI66" s="215"/>
      <c r="ARJ66" s="215"/>
      <c r="ARK66" s="215"/>
      <c r="ARL66" s="215"/>
      <c r="ARM66" s="215"/>
      <c r="ARN66" s="215"/>
      <c r="ARO66" s="215"/>
      <c r="ARP66" s="215"/>
      <c r="ARQ66" s="215"/>
      <c r="ARR66" s="215"/>
      <c r="ARS66" s="215"/>
      <c r="ART66" s="215"/>
      <c r="ARU66" s="215"/>
      <c r="ARV66" s="215"/>
      <c r="ARW66" s="215"/>
      <c r="ARX66" s="215"/>
      <c r="ARY66" s="215"/>
      <c r="ARZ66" s="215"/>
      <c r="ASA66" s="215"/>
      <c r="ASB66" s="215"/>
      <c r="ASC66" s="215"/>
      <c r="ASD66" s="215"/>
      <c r="ASE66" s="215"/>
      <c r="ASF66" s="215"/>
      <c r="ASG66" s="215"/>
      <c r="ASH66" s="215"/>
      <c r="ASI66" s="215"/>
      <c r="ASJ66" s="215"/>
      <c r="ASK66" s="215"/>
      <c r="ASL66" s="215"/>
      <c r="ASM66" s="215"/>
      <c r="ASN66" s="215"/>
      <c r="ASO66" s="215"/>
      <c r="ASP66" s="215"/>
      <c r="ASQ66" s="215"/>
      <c r="ASR66" s="215"/>
      <c r="ASS66" s="215"/>
      <c r="AST66" s="215"/>
      <c r="ASU66" s="215"/>
      <c r="ASV66" s="215"/>
      <c r="ASW66" s="215"/>
      <c r="ASX66" s="215"/>
      <c r="ASY66" s="215"/>
      <c r="ASZ66" s="215"/>
      <c r="ATA66" s="215"/>
      <c r="ATB66" s="215"/>
      <c r="ATC66" s="215"/>
      <c r="ATD66" s="215"/>
      <c r="ATE66" s="215"/>
      <c r="ATF66" s="215"/>
      <c r="ATG66" s="215"/>
      <c r="ATH66" s="215"/>
      <c r="ATI66" s="215"/>
      <c r="ATJ66" s="215"/>
      <c r="ATK66" s="215"/>
      <c r="ATL66" s="215"/>
      <c r="ATM66" s="215"/>
      <c r="ATN66" s="215"/>
      <c r="ATO66" s="215"/>
      <c r="ATP66" s="215"/>
      <c r="ATQ66" s="215"/>
      <c r="ATR66" s="215"/>
      <c r="ATS66" s="215"/>
      <c r="ATT66" s="215"/>
      <c r="ATU66" s="215"/>
      <c r="ATV66" s="215"/>
      <c r="ATW66" s="215"/>
      <c r="ATX66" s="215"/>
      <c r="ATY66" s="215"/>
      <c r="ATZ66" s="215"/>
      <c r="AUA66" s="215"/>
      <c r="AUB66" s="215"/>
      <c r="AUC66" s="215"/>
      <c r="AUD66" s="215"/>
      <c r="AUE66" s="215"/>
      <c r="AUF66" s="215"/>
      <c r="AUG66" s="215"/>
      <c r="AUH66" s="215"/>
      <c r="AUI66" s="215"/>
      <c r="AUJ66" s="215"/>
      <c r="AUK66" s="215"/>
      <c r="AUL66" s="215"/>
      <c r="AUM66" s="215"/>
      <c r="AUN66" s="215"/>
      <c r="AUO66" s="215"/>
      <c r="AUP66" s="215"/>
      <c r="AUQ66" s="215"/>
      <c r="AUR66" s="215"/>
      <c r="AUS66" s="215"/>
      <c r="AUT66" s="215"/>
      <c r="AUU66" s="215"/>
      <c r="AUV66" s="215"/>
      <c r="AUW66" s="215"/>
      <c r="AUX66" s="215"/>
      <c r="AUY66" s="215"/>
      <c r="AUZ66" s="215"/>
      <c r="AVA66" s="215"/>
      <c r="AVB66" s="215"/>
      <c r="AVC66" s="215"/>
      <c r="AVD66" s="215"/>
      <c r="AVE66" s="215"/>
      <c r="AVF66" s="215"/>
      <c r="AVG66" s="215"/>
      <c r="AVH66" s="215"/>
      <c r="AVI66" s="215"/>
      <c r="AVJ66" s="215"/>
      <c r="AVK66" s="215"/>
      <c r="AVL66" s="215"/>
      <c r="AVM66" s="215"/>
      <c r="AVN66" s="215"/>
      <c r="AVO66" s="215"/>
      <c r="AVP66" s="215"/>
      <c r="AVQ66" s="215"/>
      <c r="AVR66" s="215"/>
      <c r="AVS66" s="215"/>
      <c r="AVT66" s="215"/>
      <c r="AVU66" s="215"/>
      <c r="AVV66" s="215"/>
      <c r="AVW66" s="215"/>
      <c r="AVX66" s="215"/>
      <c r="AVY66" s="215"/>
      <c r="AVZ66" s="215"/>
      <c r="AWA66" s="215"/>
      <c r="AWB66" s="215"/>
      <c r="AWC66" s="215"/>
      <c r="AWD66" s="215"/>
      <c r="AWE66" s="215"/>
      <c r="AWF66" s="215"/>
      <c r="AWG66" s="215"/>
      <c r="AWH66" s="215"/>
      <c r="AWI66" s="215"/>
      <c r="AWJ66" s="215"/>
      <c r="AWK66" s="215"/>
      <c r="AWL66" s="215"/>
      <c r="AWM66" s="215"/>
      <c r="AWN66" s="215"/>
      <c r="AWO66" s="215"/>
      <c r="AWP66" s="215"/>
      <c r="AWQ66" s="215"/>
      <c r="AWR66" s="215"/>
      <c r="AWS66" s="215"/>
      <c r="AWT66" s="215"/>
      <c r="AWU66" s="215"/>
      <c r="AWV66" s="215"/>
      <c r="AWW66" s="215"/>
      <c r="AWX66" s="215"/>
      <c r="AWY66" s="215"/>
      <c r="AWZ66" s="215"/>
      <c r="AXA66" s="215"/>
      <c r="AXB66" s="215"/>
      <c r="AXC66" s="215"/>
      <c r="AXD66" s="215"/>
      <c r="AXE66" s="215"/>
      <c r="AXF66" s="215"/>
      <c r="AXG66" s="215"/>
      <c r="AXH66" s="215"/>
      <c r="AXI66" s="215"/>
      <c r="AXJ66" s="215"/>
      <c r="AXK66" s="215"/>
      <c r="AXL66" s="215"/>
      <c r="AXM66" s="215"/>
      <c r="AXN66" s="215"/>
      <c r="AXO66" s="215"/>
      <c r="AXP66" s="215"/>
      <c r="AXQ66" s="215"/>
      <c r="AXR66" s="215"/>
      <c r="AXS66" s="215"/>
      <c r="AXT66" s="215"/>
      <c r="AXU66" s="215"/>
      <c r="AXV66" s="215"/>
      <c r="AXW66" s="215"/>
      <c r="AXX66" s="215"/>
      <c r="AXY66" s="215"/>
      <c r="AXZ66" s="215"/>
      <c r="AYA66" s="215"/>
      <c r="AYB66" s="215"/>
      <c r="AYC66" s="215"/>
      <c r="AYD66" s="215"/>
      <c r="AYE66" s="215"/>
      <c r="AYF66" s="215"/>
      <c r="AYG66" s="215"/>
      <c r="AYH66" s="215"/>
      <c r="AYI66" s="215"/>
      <c r="AYJ66" s="215"/>
      <c r="AYK66" s="215"/>
      <c r="AYL66" s="215"/>
      <c r="AYM66" s="215"/>
      <c r="AYN66" s="215"/>
      <c r="AYO66" s="215"/>
      <c r="AYP66" s="215"/>
      <c r="AYQ66" s="215"/>
      <c r="AYR66" s="215"/>
      <c r="AYS66" s="215"/>
      <c r="AYT66" s="215"/>
      <c r="AYU66" s="215"/>
      <c r="AYV66" s="215"/>
      <c r="AYW66" s="215"/>
      <c r="AYX66" s="215"/>
      <c r="AYY66" s="215"/>
      <c r="AYZ66" s="215"/>
      <c r="AZA66" s="215"/>
      <c r="AZB66" s="215"/>
      <c r="AZC66" s="215"/>
      <c r="AZD66" s="215"/>
      <c r="AZE66" s="215"/>
      <c r="AZF66" s="215"/>
      <c r="AZG66" s="215"/>
      <c r="AZH66" s="215"/>
      <c r="AZI66" s="215"/>
      <c r="AZJ66" s="215"/>
      <c r="AZK66" s="215"/>
      <c r="AZL66" s="215"/>
      <c r="AZM66" s="215"/>
      <c r="AZN66" s="215"/>
      <c r="AZO66" s="215"/>
      <c r="AZP66" s="215"/>
      <c r="AZQ66" s="215"/>
      <c r="AZR66" s="215"/>
      <c r="AZS66" s="215"/>
      <c r="AZT66" s="215"/>
      <c r="AZU66" s="215"/>
      <c r="AZV66" s="215"/>
      <c r="AZW66" s="215"/>
      <c r="AZX66" s="215"/>
      <c r="AZY66" s="215"/>
      <c r="AZZ66" s="215"/>
      <c r="BAA66" s="215"/>
      <c r="BAB66" s="215"/>
      <c r="BAC66" s="215"/>
      <c r="BAD66" s="215"/>
      <c r="BAE66" s="215"/>
      <c r="BAF66" s="215"/>
      <c r="BAG66" s="215"/>
      <c r="BAH66" s="215"/>
      <c r="BAI66" s="215"/>
      <c r="BAJ66" s="215"/>
      <c r="BAK66" s="215"/>
      <c r="BAL66" s="215"/>
      <c r="BAM66" s="215"/>
      <c r="BAN66" s="215"/>
      <c r="BAO66" s="215"/>
      <c r="BAP66" s="215"/>
      <c r="BAQ66" s="215"/>
      <c r="BAR66" s="215"/>
      <c r="BAS66" s="215"/>
      <c r="BAT66" s="215"/>
      <c r="BAU66" s="215"/>
      <c r="BAV66" s="215"/>
      <c r="BAW66" s="215"/>
      <c r="BAX66" s="215"/>
      <c r="BAY66" s="215"/>
      <c r="BAZ66" s="215"/>
      <c r="BBA66" s="215"/>
      <c r="BBB66" s="215"/>
      <c r="BBC66" s="215"/>
      <c r="BBD66" s="215"/>
      <c r="BBE66" s="215"/>
      <c r="BBF66" s="215"/>
      <c r="BBG66" s="215"/>
      <c r="BBH66" s="215"/>
      <c r="BBI66" s="215"/>
      <c r="BBJ66" s="215"/>
      <c r="BBK66" s="215"/>
      <c r="BBL66" s="215"/>
      <c r="BBM66" s="215"/>
      <c r="BBN66" s="215"/>
      <c r="BBO66" s="215"/>
      <c r="BBP66" s="215"/>
      <c r="BBQ66" s="215"/>
      <c r="BBR66" s="215"/>
      <c r="BBS66" s="215"/>
      <c r="BBT66" s="215"/>
      <c r="BBU66" s="215"/>
      <c r="BBV66" s="215"/>
      <c r="BBW66" s="215"/>
      <c r="BBX66" s="215"/>
      <c r="BBY66" s="215"/>
      <c r="BBZ66" s="215"/>
      <c r="BCA66" s="215"/>
      <c r="BCB66" s="215"/>
      <c r="BCC66" s="215"/>
      <c r="BCD66" s="215"/>
      <c r="BCE66" s="215"/>
      <c r="BCF66" s="215"/>
      <c r="BCG66" s="215"/>
      <c r="BCH66" s="215"/>
      <c r="BCI66" s="215"/>
      <c r="BCJ66" s="215"/>
      <c r="BCK66" s="215"/>
      <c r="BCL66" s="215"/>
      <c r="BCM66" s="215"/>
      <c r="BCN66" s="215"/>
      <c r="BCO66" s="215"/>
      <c r="BCP66" s="215"/>
      <c r="BCQ66" s="215"/>
      <c r="BCR66" s="215"/>
      <c r="BCS66" s="215"/>
      <c r="BCT66" s="215"/>
      <c r="BCU66" s="215"/>
      <c r="BCV66" s="215"/>
      <c r="BCW66" s="215"/>
      <c r="BCX66" s="215"/>
      <c r="BCY66" s="215"/>
      <c r="BCZ66" s="215"/>
      <c r="BDA66" s="215"/>
      <c r="BDB66" s="215"/>
      <c r="BDC66" s="215"/>
      <c r="BDD66" s="215"/>
      <c r="BDE66" s="215"/>
      <c r="BDF66" s="215"/>
      <c r="BDG66" s="215"/>
      <c r="BDH66" s="215"/>
      <c r="BDI66" s="215"/>
      <c r="BDJ66" s="215"/>
      <c r="BDK66" s="215"/>
      <c r="BDL66" s="215"/>
      <c r="BDM66" s="215"/>
      <c r="BDN66" s="215"/>
      <c r="BDO66" s="215"/>
      <c r="BDP66" s="215"/>
      <c r="BDQ66" s="215"/>
      <c r="BDR66" s="215"/>
      <c r="BDS66" s="215"/>
      <c r="BDT66" s="215"/>
      <c r="BDU66" s="215"/>
      <c r="BDV66" s="215"/>
      <c r="BDW66" s="215"/>
      <c r="BDX66" s="215"/>
      <c r="BDY66" s="215"/>
      <c r="BDZ66" s="215"/>
      <c r="BEA66" s="215"/>
      <c r="BEB66" s="215"/>
      <c r="BEC66" s="215"/>
      <c r="BED66" s="215"/>
      <c r="BEE66" s="215"/>
      <c r="BEF66" s="215"/>
      <c r="BEG66" s="215"/>
      <c r="BEH66" s="215"/>
      <c r="BEI66" s="215"/>
      <c r="BEJ66" s="215"/>
      <c r="BEK66" s="215"/>
      <c r="BEL66" s="215"/>
      <c r="BEM66" s="215"/>
      <c r="BEN66" s="215"/>
      <c r="BEO66" s="215"/>
      <c r="BEP66" s="215"/>
      <c r="BEQ66" s="215"/>
      <c r="BER66" s="215"/>
      <c r="BES66" s="215"/>
      <c r="BET66" s="215"/>
      <c r="BEU66" s="215"/>
      <c r="BEV66" s="215"/>
      <c r="BEW66" s="215"/>
      <c r="BEX66" s="215"/>
      <c r="BEY66" s="215"/>
      <c r="BEZ66" s="215"/>
      <c r="BFA66" s="215"/>
      <c r="BFB66" s="215"/>
      <c r="BFC66" s="215"/>
      <c r="BFD66" s="215"/>
      <c r="BFE66" s="215"/>
      <c r="BFF66" s="215"/>
      <c r="BFG66" s="215"/>
      <c r="BFH66" s="215"/>
      <c r="BFI66" s="215"/>
      <c r="BFJ66" s="215"/>
      <c r="BFK66" s="215"/>
      <c r="BFL66" s="215"/>
      <c r="BFM66" s="215"/>
      <c r="BFN66" s="215"/>
      <c r="BFO66" s="215"/>
      <c r="BFP66" s="215"/>
      <c r="BFQ66" s="215"/>
      <c r="BFR66" s="215"/>
      <c r="BFS66" s="215"/>
      <c r="BFT66" s="215"/>
      <c r="BFU66" s="215"/>
      <c r="BFV66" s="215"/>
      <c r="BFW66" s="215"/>
      <c r="BFX66" s="215"/>
      <c r="BFY66" s="215"/>
      <c r="BFZ66" s="215"/>
      <c r="BGA66" s="215"/>
      <c r="BGB66" s="215"/>
      <c r="BGC66" s="215"/>
      <c r="BGD66" s="215"/>
      <c r="BGE66" s="215"/>
      <c r="BGF66" s="215"/>
      <c r="BGG66" s="215"/>
      <c r="BGH66" s="215"/>
      <c r="BGI66" s="215"/>
      <c r="BGJ66" s="215"/>
      <c r="BGK66" s="215"/>
      <c r="BGL66" s="215"/>
      <c r="BGM66" s="215"/>
      <c r="BGN66" s="215"/>
      <c r="BGO66" s="215"/>
      <c r="BGP66" s="215"/>
      <c r="BGQ66" s="215"/>
      <c r="BGR66" s="215"/>
      <c r="BGS66" s="215"/>
      <c r="BGT66" s="215"/>
      <c r="BGU66" s="215"/>
      <c r="BGV66" s="215"/>
      <c r="BGW66" s="215"/>
      <c r="BGX66" s="215"/>
      <c r="BGY66" s="215"/>
      <c r="BGZ66" s="215"/>
      <c r="BHA66" s="215"/>
      <c r="BHB66" s="215"/>
      <c r="BHC66" s="215"/>
      <c r="BHD66" s="215"/>
      <c r="BHE66" s="215"/>
      <c r="BHF66" s="215"/>
      <c r="BHG66" s="215"/>
      <c r="BHH66" s="215"/>
      <c r="BHI66" s="215"/>
      <c r="BHJ66" s="215"/>
      <c r="BHK66" s="215"/>
      <c r="BHL66" s="215"/>
      <c r="BHM66" s="215"/>
      <c r="BHN66" s="215"/>
      <c r="BHO66" s="215"/>
      <c r="BHP66" s="215"/>
      <c r="BHQ66" s="215"/>
      <c r="BHR66" s="215"/>
      <c r="BHS66" s="215"/>
      <c r="BHT66" s="215"/>
      <c r="BHU66" s="215"/>
      <c r="BHV66" s="215"/>
      <c r="BHW66" s="215"/>
      <c r="BHX66" s="215"/>
      <c r="BHY66" s="215"/>
      <c r="BHZ66" s="215"/>
      <c r="BIA66" s="215"/>
      <c r="BIB66" s="215"/>
      <c r="BIC66" s="215"/>
      <c r="BID66" s="215"/>
      <c r="BIE66" s="215"/>
      <c r="BIF66" s="215"/>
      <c r="BIG66" s="215"/>
      <c r="BIH66" s="215"/>
      <c r="BII66" s="215"/>
      <c r="BIJ66" s="215"/>
      <c r="BIK66" s="215"/>
      <c r="BIL66" s="215"/>
      <c r="BIM66" s="215"/>
      <c r="BIN66" s="215"/>
      <c r="BIO66" s="215"/>
      <c r="BIP66" s="215"/>
      <c r="BIQ66" s="215"/>
      <c r="BIR66" s="215"/>
      <c r="BIS66" s="215"/>
      <c r="BIT66" s="215"/>
      <c r="BIU66" s="215"/>
      <c r="BIV66" s="215"/>
      <c r="BIW66" s="215"/>
      <c r="BIX66" s="215"/>
      <c r="BIY66" s="215"/>
      <c r="BIZ66" s="215"/>
      <c r="BJA66" s="215"/>
      <c r="BJB66" s="215"/>
      <c r="BJC66" s="215"/>
      <c r="BJD66" s="215"/>
      <c r="BJE66" s="215"/>
      <c r="BJF66" s="215"/>
      <c r="BJG66" s="215"/>
      <c r="BJH66" s="215"/>
      <c r="BJI66" s="215"/>
      <c r="BJJ66" s="215"/>
      <c r="BJK66" s="215"/>
      <c r="BJL66" s="215"/>
      <c r="BJM66" s="215"/>
      <c r="BJN66" s="215"/>
      <c r="BJO66" s="215"/>
      <c r="BJP66" s="215"/>
      <c r="BJQ66" s="215"/>
      <c r="BJR66" s="215"/>
      <c r="BJS66" s="215"/>
      <c r="BJT66" s="215"/>
      <c r="BJU66" s="215"/>
      <c r="BJV66" s="215"/>
      <c r="BJW66" s="215"/>
      <c r="BJX66" s="215"/>
      <c r="BJY66" s="215"/>
      <c r="BJZ66" s="215"/>
      <c r="BKA66" s="215"/>
      <c r="BKB66" s="215"/>
      <c r="BKC66" s="215"/>
      <c r="BKD66" s="215"/>
      <c r="BKE66" s="215"/>
      <c r="BKF66" s="215"/>
      <c r="BKG66" s="215"/>
      <c r="BKH66" s="215"/>
      <c r="BKI66" s="215"/>
      <c r="BKJ66" s="215"/>
      <c r="BKK66" s="215"/>
      <c r="BKL66" s="215"/>
      <c r="BKM66" s="215"/>
      <c r="BKN66" s="215"/>
      <c r="BKO66" s="215"/>
      <c r="BKP66" s="215"/>
      <c r="BKQ66" s="215"/>
      <c r="BKR66" s="215"/>
      <c r="BKS66" s="215"/>
      <c r="BKT66" s="215"/>
      <c r="BKU66" s="215"/>
      <c r="BKV66" s="215"/>
      <c r="BKW66" s="215"/>
      <c r="BKX66" s="215"/>
      <c r="BKY66" s="215"/>
      <c r="BKZ66" s="215"/>
      <c r="BLA66" s="215"/>
      <c r="BLB66" s="215"/>
      <c r="BLC66" s="215"/>
      <c r="BLD66" s="215"/>
      <c r="BLE66" s="215"/>
      <c r="BLF66" s="215"/>
      <c r="BLG66" s="215"/>
      <c r="BLH66" s="215"/>
      <c r="BLI66" s="215"/>
      <c r="BLJ66" s="215"/>
      <c r="BLK66" s="215"/>
      <c r="BLL66" s="215"/>
      <c r="BLM66" s="215"/>
      <c r="BLN66" s="215"/>
      <c r="BLO66" s="215"/>
      <c r="BLP66" s="215"/>
      <c r="BLQ66" s="215"/>
      <c r="BLR66" s="215"/>
      <c r="BLS66" s="215"/>
      <c r="BLT66" s="215"/>
      <c r="BLU66" s="215"/>
      <c r="BLV66" s="215"/>
      <c r="BLW66" s="215"/>
      <c r="BLX66" s="215"/>
      <c r="BLY66" s="215"/>
      <c r="BLZ66" s="215"/>
      <c r="BMA66" s="215"/>
      <c r="BMB66" s="215"/>
      <c r="BMC66" s="215"/>
      <c r="BMD66" s="215"/>
      <c r="BME66" s="215"/>
      <c r="BMF66" s="215"/>
      <c r="BMG66" s="215"/>
      <c r="BMH66" s="215"/>
      <c r="BMI66" s="215"/>
      <c r="BMJ66" s="215"/>
      <c r="BMK66" s="215"/>
      <c r="BML66" s="215"/>
      <c r="BMM66" s="215"/>
      <c r="BMN66" s="215"/>
      <c r="BMO66" s="215"/>
      <c r="BMP66" s="215"/>
      <c r="BMQ66" s="215"/>
      <c r="BMR66" s="215"/>
      <c r="BMS66" s="215"/>
      <c r="BMT66" s="215"/>
      <c r="BMU66" s="215"/>
      <c r="BMV66" s="215"/>
      <c r="BMW66" s="215"/>
      <c r="BMX66" s="215"/>
      <c r="BMY66" s="215"/>
      <c r="BMZ66" s="215"/>
      <c r="BNA66" s="215"/>
      <c r="BNB66" s="215"/>
      <c r="BNC66" s="215"/>
      <c r="BND66" s="215"/>
      <c r="BNE66" s="215"/>
      <c r="BNF66" s="215"/>
      <c r="BNG66" s="215"/>
      <c r="BNH66" s="215"/>
      <c r="BNI66" s="215"/>
      <c r="BNJ66" s="215"/>
      <c r="BNK66" s="215"/>
      <c r="BNL66" s="215"/>
      <c r="BNM66" s="215"/>
      <c r="BNN66" s="215"/>
      <c r="BNO66" s="215"/>
      <c r="BNP66" s="215"/>
      <c r="BNQ66" s="215"/>
      <c r="BNR66" s="215"/>
      <c r="BNS66" s="215"/>
      <c r="BNT66" s="215"/>
      <c r="BNU66" s="215"/>
      <c r="BNV66" s="215"/>
      <c r="BNW66" s="215"/>
      <c r="BNX66" s="215"/>
      <c r="BNY66" s="215"/>
      <c r="BNZ66" s="215"/>
      <c r="BOA66" s="215"/>
      <c r="BOB66" s="215"/>
      <c r="BOC66" s="215"/>
      <c r="BOD66" s="215"/>
      <c r="BOE66" s="215"/>
      <c r="BOF66" s="215"/>
      <c r="BOG66" s="215"/>
      <c r="BOH66" s="215"/>
      <c r="BOI66" s="215"/>
      <c r="BOJ66" s="215"/>
      <c r="BOK66" s="215"/>
      <c r="BOL66" s="215"/>
      <c r="BOM66" s="215"/>
      <c r="BON66" s="215"/>
      <c r="BOO66" s="215"/>
      <c r="BOP66" s="215"/>
      <c r="BOQ66" s="215"/>
      <c r="BOR66" s="215"/>
      <c r="BOS66" s="215"/>
      <c r="BOT66" s="215"/>
      <c r="BOU66" s="215"/>
      <c r="BOV66" s="215"/>
      <c r="BOW66" s="215"/>
      <c r="BOX66" s="215"/>
      <c r="BOY66" s="215"/>
      <c r="BOZ66" s="215"/>
      <c r="BPA66" s="215"/>
      <c r="BPB66" s="215"/>
      <c r="BPC66" s="215"/>
      <c r="BPD66" s="215"/>
      <c r="BPE66" s="215"/>
      <c r="BPF66" s="215"/>
      <c r="BPG66" s="215"/>
      <c r="BPH66" s="215"/>
      <c r="BPI66" s="215"/>
      <c r="BPJ66" s="215"/>
      <c r="BPK66" s="215"/>
      <c r="BPL66" s="215"/>
      <c r="BPM66" s="215"/>
      <c r="BPN66" s="215"/>
      <c r="BPO66" s="215"/>
      <c r="BPP66" s="215"/>
      <c r="BPQ66" s="215"/>
      <c r="BPR66" s="215"/>
      <c r="BPS66" s="215"/>
      <c r="BPT66" s="215"/>
      <c r="BPU66" s="215"/>
      <c r="BPV66" s="215"/>
      <c r="BPW66" s="215"/>
      <c r="BPX66" s="215"/>
      <c r="BPY66" s="215"/>
      <c r="BPZ66" s="215"/>
      <c r="BQA66" s="215"/>
      <c r="BQB66" s="215"/>
      <c r="BQC66" s="215"/>
      <c r="BQD66" s="215"/>
      <c r="BQE66" s="215"/>
      <c r="BQF66" s="215"/>
      <c r="BQG66" s="215"/>
      <c r="BQH66" s="215"/>
      <c r="BQI66" s="215"/>
      <c r="BQJ66" s="215"/>
      <c r="BQK66" s="215"/>
      <c r="BQL66" s="215"/>
      <c r="BQM66" s="215"/>
      <c r="BQN66" s="215"/>
      <c r="BQO66" s="215"/>
      <c r="BQP66" s="215"/>
      <c r="BQQ66" s="215"/>
      <c r="BQR66" s="215"/>
      <c r="BQS66" s="215"/>
      <c r="BQT66" s="215"/>
      <c r="BQU66" s="215"/>
      <c r="BQV66" s="215"/>
      <c r="BQW66" s="215"/>
      <c r="BQX66" s="215"/>
      <c r="BQY66" s="215"/>
      <c r="BQZ66" s="215"/>
      <c r="BRA66" s="215"/>
      <c r="BRB66" s="215"/>
      <c r="BRC66" s="215"/>
      <c r="BRD66" s="215"/>
      <c r="BRE66" s="215"/>
      <c r="BRF66" s="215"/>
      <c r="BRG66" s="215"/>
      <c r="BRH66" s="215"/>
      <c r="BRI66" s="215"/>
      <c r="BRJ66" s="215"/>
      <c r="BRK66" s="215"/>
      <c r="BRL66" s="215"/>
      <c r="BRM66" s="215"/>
      <c r="BRN66" s="215"/>
      <c r="BRO66" s="215"/>
      <c r="BRP66" s="215"/>
      <c r="BRQ66" s="215"/>
      <c r="BRR66" s="215"/>
      <c r="BRS66" s="215"/>
      <c r="BRT66" s="215"/>
      <c r="BRU66" s="215"/>
      <c r="BRV66" s="215"/>
      <c r="BRW66" s="215"/>
      <c r="BRX66" s="215"/>
      <c r="BRY66" s="215"/>
      <c r="BRZ66" s="215"/>
      <c r="BSA66" s="215"/>
      <c r="BSB66" s="215"/>
      <c r="BSC66" s="215"/>
      <c r="BSD66" s="215"/>
      <c r="BSE66" s="215"/>
      <c r="BSF66" s="215"/>
      <c r="BSG66" s="215"/>
      <c r="BSH66" s="215"/>
      <c r="BSI66" s="215"/>
      <c r="BSJ66" s="215"/>
      <c r="BSK66" s="215"/>
      <c r="BSL66" s="215"/>
      <c r="BSM66" s="215"/>
      <c r="BSN66" s="215"/>
      <c r="BSO66" s="215"/>
      <c r="BSP66" s="215"/>
      <c r="BSQ66" s="215"/>
      <c r="BSR66" s="215"/>
      <c r="BSS66" s="215"/>
      <c r="BST66" s="215"/>
      <c r="BSU66" s="215"/>
      <c r="BSV66" s="215"/>
      <c r="BSW66" s="215"/>
      <c r="BSX66" s="215"/>
      <c r="BSY66" s="215"/>
      <c r="BSZ66" s="215"/>
      <c r="BTA66" s="215"/>
      <c r="BTB66" s="215"/>
      <c r="BTC66" s="215"/>
      <c r="BTD66" s="215"/>
      <c r="BTE66" s="215"/>
      <c r="BTF66" s="215"/>
      <c r="BTG66" s="215"/>
      <c r="BTH66" s="215"/>
      <c r="BTI66" s="215"/>
      <c r="BTJ66" s="215"/>
      <c r="BTK66" s="215"/>
      <c r="BTL66" s="215"/>
      <c r="BTM66" s="215"/>
      <c r="BTN66" s="215"/>
      <c r="BTO66" s="215"/>
      <c r="BTP66" s="215"/>
      <c r="BTQ66" s="215"/>
      <c r="BTR66" s="215"/>
      <c r="BTS66" s="215"/>
      <c r="BTT66" s="215"/>
      <c r="BTU66" s="215"/>
      <c r="BTV66" s="215"/>
      <c r="BTW66" s="215"/>
      <c r="BTX66" s="215"/>
      <c r="BTY66" s="215"/>
      <c r="BTZ66" s="215"/>
      <c r="BUA66" s="215"/>
      <c r="BUB66" s="215"/>
      <c r="BUC66" s="215"/>
      <c r="BUD66" s="215"/>
      <c r="BUE66" s="215"/>
      <c r="BUF66" s="215"/>
      <c r="BUG66" s="215"/>
      <c r="BUH66" s="215"/>
      <c r="BUI66" s="215"/>
      <c r="BUJ66" s="215"/>
      <c r="BUK66" s="215"/>
      <c r="BUL66" s="215"/>
      <c r="BUM66" s="215"/>
      <c r="BUN66" s="215"/>
      <c r="BUO66" s="215"/>
      <c r="BUP66" s="215"/>
      <c r="BUQ66" s="215"/>
      <c r="BUR66" s="215"/>
      <c r="BUS66" s="215"/>
      <c r="BUT66" s="215"/>
      <c r="BUU66" s="215"/>
      <c r="BUV66" s="215"/>
      <c r="BUW66" s="215"/>
      <c r="BUX66" s="215"/>
      <c r="BUY66" s="215"/>
      <c r="BUZ66" s="215"/>
      <c r="BVA66" s="215"/>
      <c r="BVB66" s="215"/>
      <c r="BVC66" s="215"/>
      <c r="BVD66" s="215"/>
      <c r="BVE66" s="215"/>
      <c r="BVF66" s="215"/>
      <c r="BVG66" s="215"/>
      <c r="BVH66" s="215"/>
      <c r="BVI66" s="215"/>
      <c r="BVJ66" s="215"/>
      <c r="BVK66" s="215"/>
      <c r="BVL66" s="215"/>
      <c r="BVM66" s="215"/>
      <c r="BVN66" s="215"/>
      <c r="BVO66" s="215"/>
      <c r="BVP66" s="215"/>
      <c r="BVQ66" s="215"/>
      <c r="BVR66" s="215"/>
      <c r="BVS66" s="215"/>
      <c r="BVT66" s="215"/>
      <c r="BVU66" s="215"/>
      <c r="BVV66" s="215"/>
      <c r="BVW66" s="215"/>
      <c r="BVX66" s="215"/>
      <c r="BVY66" s="215"/>
      <c r="BVZ66" s="215"/>
      <c r="BWA66" s="215"/>
      <c r="BWB66" s="215"/>
      <c r="BWC66" s="215"/>
      <c r="BWD66" s="215"/>
      <c r="BWE66" s="215"/>
      <c r="BWF66" s="215"/>
      <c r="BWG66" s="215"/>
      <c r="BWH66" s="215"/>
      <c r="BWI66" s="215"/>
      <c r="BWJ66" s="215"/>
      <c r="BWK66" s="215"/>
      <c r="BWL66" s="215"/>
      <c r="BWM66" s="215"/>
      <c r="BWN66" s="215"/>
      <c r="BWO66" s="215"/>
      <c r="BWP66" s="215"/>
      <c r="BWQ66" s="215"/>
      <c r="BWR66" s="215"/>
      <c r="BWS66" s="215"/>
      <c r="BWT66" s="215"/>
      <c r="BWU66" s="215"/>
      <c r="BWV66" s="215"/>
      <c r="BWW66" s="215"/>
      <c r="BWX66" s="215"/>
      <c r="BWY66" s="215"/>
      <c r="BWZ66" s="215"/>
      <c r="BXA66" s="215"/>
      <c r="BXB66" s="215"/>
      <c r="BXC66" s="215"/>
      <c r="BXD66" s="215"/>
      <c r="BXE66" s="215"/>
      <c r="BXF66" s="215"/>
      <c r="BXG66" s="215"/>
      <c r="BXH66" s="215"/>
      <c r="BXI66" s="215"/>
      <c r="BXJ66" s="215"/>
      <c r="BXK66" s="215"/>
      <c r="BXL66" s="215"/>
      <c r="BXM66" s="215"/>
      <c r="BXN66" s="215"/>
      <c r="BXO66" s="215"/>
      <c r="BXP66" s="215"/>
      <c r="BXQ66" s="215"/>
      <c r="BXR66" s="215"/>
      <c r="BXS66" s="215"/>
      <c r="BXT66" s="215"/>
      <c r="BXU66" s="215"/>
      <c r="BXV66" s="215"/>
      <c r="BXW66" s="215"/>
      <c r="BXX66" s="215"/>
      <c r="BXY66" s="215"/>
      <c r="BXZ66" s="215"/>
      <c r="BYA66" s="215"/>
      <c r="BYB66" s="215"/>
      <c r="BYC66" s="215"/>
      <c r="BYD66" s="215"/>
      <c r="BYE66" s="215"/>
      <c r="BYF66" s="215"/>
      <c r="BYG66" s="215"/>
      <c r="BYH66" s="215"/>
      <c r="BYI66" s="215"/>
      <c r="BYJ66" s="215"/>
      <c r="BYK66" s="215"/>
      <c r="BYL66" s="215"/>
      <c r="BYM66" s="215"/>
      <c r="BYN66" s="215"/>
      <c r="BYO66" s="215"/>
      <c r="BYP66" s="215"/>
      <c r="BYQ66" s="215"/>
      <c r="BYR66" s="215"/>
      <c r="BYS66" s="215"/>
      <c r="BYT66" s="215"/>
      <c r="BYU66" s="215"/>
      <c r="BYV66" s="215"/>
      <c r="BYW66" s="215"/>
      <c r="BYX66" s="215"/>
      <c r="BYY66" s="215"/>
      <c r="BYZ66" s="215"/>
      <c r="BZA66" s="215"/>
      <c r="BZB66" s="215"/>
      <c r="BZC66" s="215"/>
      <c r="BZD66" s="215"/>
      <c r="BZE66" s="215"/>
      <c r="BZF66" s="215"/>
      <c r="BZG66" s="215"/>
      <c r="BZH66" s="215"/>
      <c r="BZI66" s="215"/>
      <c r="BZJ66" s="215"/>
      <c r="BZK66" s="215"/>
      <c r="BZL66" s="215"/>
      <c r="BZM66" s="215"/>
      <c r="BZN66" s="215"/>
      <c r="BZO66" s="215"/>
      <c r="BZP66" s="215"/>
      <c r="BZQ66" s="215"/>
      <c r="BZR66" s="215"/>
      <c r="BZS66" s="215"/>
      <c r="BZT66" s="215"/>
      <c r="BZU66" s="215"/>
      <c r="BZV66" s="215"/>
      <c r="BZW66" s="215"/>
      <c r="BZX66" s="215"/>
      <c r="BZY66" s="215"/>
      <c r="BZZ66" s="215"/>
      <c r="CAA66" s="215"/>
      <c r="CAB66" s="215"/>
      <c r="CAC66" s="215"/>
      <c r="CAD66" s="215"/>
      <c r="CAE66" s="215"/>
      <c r="CAF66" s="215"/>
      <c r="CAG66" s="215"/>
      <c r="CAH66" s="215"/>
      <c r="CAI66" s="215"/>
      <c r="CAJ66" s="215"/>
      <c r="CAK66" s="215"/>
      <c r="CAL66" s="215"/>
      <c r="CAM66" s="215"/>
      <c r="CAN66" s="215"/>
      <c r="CAO66" s="215"/>
      <c r="CAP66" s="215"/>
      <c r="CAQ66" s="215"/>
      <c r="CAR66" s="215"/>
      <c r="CAS66" s="215"/>
      <c r="CAT66" s="215"/>
      <c r="CAU66" s="215"/>
      <c r="CAV66" s="215"/>
      <c r="CAW66" s="215"/>
      <c r="CAX66" s="215"/>
      <c r="CAY66" s="215"/>
      <c r="CAZ66" s="215"/>
      <c r="CBA66" s="215"/>
      <c r="CBB66" s="215"/>
      <c r="CBC66" s="215"/>
      <c r="CBD66" s="215"/>
      <c r="CBE66" s="215"/>
      <c r="CBF66" s="215"/>
      <c r="CBG66" s="215"/>
      <c r="CBH66" s="215"/>
      <c r="CBI66" s="215"/>
      <c r="CBJ66" s="215"/>
      <c r="CBK66" s="215"/>
      <c r="CBL66" s="215"/>
      <c r="CBM66" s="215"/>
      <c r="CBN66" s="215"/>
      <c r="CBO66" s="215"/>
      <c r="CBP66" s="215"/>
      <c r="CBQ66" s="215"/>
      <c r="CBR66" s="215"/>
      <c r="CBS66" s="215"/>
      <c r="CBT66" s="215"/>
      <c r="CBU66" s="215"/>
      <c r="CBV66" s="215"/>
      <c r="CBW66" s="215"/>
      <c r="CBX66" s="215"/>
      <c r="CBY66" s="215"/>
      <c r="CBZ66" s="215"/>
      <c r="CCA66" s="215"/>
      <c r="CCB66" s="215"/>
      <c r="CCC66" s="215"/>
      <c r="CCD66" s="215"/>
      <c r="CCE66" s="215"/>
      <c r="CCF66" s="215"/>
      <c r="CCG66" s="215"/>
      <c r="CCH66" s="215"/>
      <c r="CCI66" s="215"/>
      <c r="CCJ66" s="215"/>
      <c r="CCK66" s="215"/>
      <c r="CCL66" s="215"/>
      <c r="CCM66" s="215"/>
      <c r="CCN66" s="215"/>
      <c r="CCO66" s="215"/>
      <c r="CCP66" s="215"/>
      <c r="CCQ66" s="215"/>
      <c r="CCR66" s="215"/>
      <c r="CCS66" s="215"/>
      <c r="CCT66" s="215"/>
      <c r="CCU66" s="215"/>
      <c r="CCV66" s="215"/>
      <c r="CCW66" s="215"/>
      <c r="CCX66" s="215"/>
      <c r="CCY66" s="215"/>
      <c r="CCZ66" s="215"/>
      <c r="CDA66" s="215"/>
      <c r="CDB66" s="215"/>
      <c r="CDC66" s="215"/>
      <c r="CDD66" s="215"/>
      <c r="CDE66" s="215"/>
      <c r="CDF66" s="215"/>
      <c r="CDG66" s="215"/>
      <c r="CDH66" s="215"/>
      <c r="CDI66" s="215"/>
      <c r="CDJ66" s="215"/>
      <c r="CDK66" s="215"/>
      <c r="CDL66" s="215"/>
      <c r="CDM66" s="215"/>
      <c r="CDN66" s="215"/>
      <c r="CDO66" s="215"/>
      <c r="CDP66" s="215"/>
      <c r="CDQ66" s="215"/>
      <c r="CDR66" s="215"/>
      <c r="CDS66" s="215"/>
      <c r="CDT66" s="215"/>
      <c r="CDU66" s="215"/>
      <c r="CDV66" s="215"/>
      <c r="CDW66" s="215"/>
      <c r="CDX66" s="215"/>
      <c r="CDY66" s="215"/>
      <c r="CDZ66" s="215"/>
      <c r="CEA66" s="215"/>
      <c r="CEB66" s="215"/>
      <c r="CEC66" s="215"/>
      <c r="CED66" s="215"/>
      <c r="CEE66" s="215"/>
      <c r="CEF66" s="215"/>
      <c r="CEG66" s="215"/>
      <c r="CEH66" s="215"/>
      <c r="CEI66" s="215"/>
      <c r="CEJ66" s="215"/>
      <c r="CEK66" s="215"/>
      <c r="CEL66" s="215"/>
      <c r="CEM66" s="215"/>
      <c r="CEN66" s="215"/>
      <c r="CEO66" s="215"/>
      <c r="CEP66" s="215"/>
      <c r="CEQ66" s="215"/>
      <c r="CER66" s="215"/>
      <c r="CES66" s="215"/>
      <c r="CET66" s="215"/>
      <c r="CEU66" s="215"/>
      <c r="CEV66" s="215"/>
      <c r="CEW66" s="215"/>
      <c r="CEX66" s="215"/>
      <c r="CEY66" s="215"/>
      <c r="CEZ66" s="215"/>
      <c r="CFA66" s="215"/>
      <c r="CFB66" s="215"/>
      <c r="CFC66" s="215"/>
      <c r="CFD66" s="215"/>
      <c r="CFE66" s="215"/>
      <c r="CFF66" s="215"/>
      <c r="CFG66" s="215"/>
      <c r="CFH66" s="215"/>
      <c r="CFI66" s="215"/>
      <c r="CFJ66" s="215"/>
      <c r="CFK66" s="215"/>
      <c r="CFL66" s="215"/>
      <c r="CFM66" s="215"/>
      <c r="CFN66" s="215"/>
      <c r="CFO66" s="215"/>
      <c r="CFP66" s="215"/>
      <c r="CFQ66" s="215"/>
      <c r="CFR66" s="215"/>
      <c r="CFS66" s="215"/>
      <c r="CFT66" s="215"/>
      <c r="CFU66" s="215"/>
      <c r="CFV66" s="215"/>
      <c r="CFW66" s="215"/>
      <c r="CFX66" s="215"/>
      <c r="CFY66" s="215"/>
      <c r="CFZ66" s="215"/>
      <c r="CGA66" s="215"/>
      <c r="CGB66" s="215"/>
      <c r="CGC66" s="215"/>
      <c r="CGD66" s="215"/>
      <c r="CGE66" s="215"/>
      <c r="CGF66" s="215"/>
      <c r="CGG66" s="215"/>
      <c r="CGH66" s="215"/>
      <c r="CGI66" s="215"/>
      <c r="CGJ66" s="215"/>
      <c r="CGK66" s="215"/>
      <c r="CGL66" s="215"/>
      <c r="CGM66" s="215"/>
      <c r="CGN66" s="215"/>
      <c r="CGO66" s="215"/>
      <c r="CGP66" s="215"/>
      <c r="CGQ66" s="215"/>
      <c r="CGR66" s="215"/>
      <c r="CGS66" s="215"/>
      <c r="CGT66" s="215"/>
      <c r="CGU66" s="215"/>
      <c r="CGV66" s="215"/>
      <c r="CGW66" s="215"/>
      <c r="CGX66" s="215"/>
      <c r="CGY66" s="215"/>
      <c r="CGZ66" s="215"/>
      <c r="CHA66" s="215"/>
      <c r="CHB66" s="215"/>
      <c r="CHC66" s="215"/>
      <c r="CHD66" s="215"/>
      <c r="CHE66" s="215"/>
    </row>
    <row r="67" spans="1:2241" s="25" customFormat="1" ht="63.75" x14ac:dyDescent="0.25">
      <c r="A67" s="144"/>
      <c r="B67" s="207" t="s">
        <v>483</v>
      </c>
      <c r="C67" s="143" t="s">
        <v>319</v>
      </c>
      <c r="D67" s="102" t="s">
        <v>257</v>
      </c>
      <c r="E67" s="143" t="s">
        <v>253</v>
      </c>
      <c r="F67" s="145"/>
      <c r="G67" s="145"/>
      <c r="H67" s="144"/>
      <c r="I67" s="211">
        <v>1000</v>
      </c>
      <c r="J67" s="211">
        <f t="shared" si="23"/>
        <v>286.34000000000003</v>
      </c>
      <c r="K67" s="212">
        <f t="shared" si="24"/>
        <v>28.634000000000004</v>
      </c>
      <c r="L67" s="211">
        <v>713.66</v>
      </c>
      <c r="M67" s="219"/>
      <c r="N67" s="209"/>
      <c r="O67" s="210"/>
      <c r="P67" s="144"/>
      <c r="Q67" s="144"/>
      <c r="R67" s="144"/>
      <c r="S67" s="144"/>
      <c r="T67" s="144"/>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214"/>
      <c r="BR67" s="215"/>
      <c r="BS67" s="215"/>
      <c r="BT67" s="215"/>
      <c r="BU67" s="215"/>
      <c r="BV67" s="215"/>
      <c r="BW67" s="215"/>
      <c r="BX67" s="215"/>
      <c r="BY67" s="215"/>
      <c r="BZ67" s="215"/>
      <c r="CA67" s="215"/>
      <c r="CB67" s="215"/>
      <c r="CC67" s="215"/>
      <c r="CD67" s="215"/>
      <c r="CE67" s="215"/>
      <c r="CF67" s="215"/>
      <c r="CG67" s="215"/>
      <c r="CH67" s="215"/>
      <c r="CI67" s="215"/>
      <c r="CJ67" s="215"/>
      <c r="CK67" s="215"/>
      <c r="CL67" s="215"/>
      <c r="CM67" s="215"/>
      <c r="CN67" s="215"/>
      <c r="CO67" s="215"/>
      <c r="CP67" s="215"/>
      <c r="CQ67" s="215"/>
      <c r="CR67" s="215"/>
      <c r="CS67" s="215"/>
      <c r="CT67" s="215"/>
      <c r="CU67" s="215"/>
      <c r="CV67" s="215"/>
      <c r="CW67" s="215"/>
      <c r="CX67" s="215"/>
      <c r="CY67" s="215"/>
      <c r="CZ67" s="215"/>
      <c r="DA67" s="215"/>
      <c r="DB67" s="215"/>
      <c r="DC67" s="215"/>
      <c r="DD67" s="215"/>
      <c r="DE67" s="215"/>
      <c r="DF67" s="215"/>
      <c r="DG67" s="215"/>
      <c r="DH67" s="215"/>
      <c r="DI67" s="215"/>
      <c r="DJ67" s="215"/>
      <c r="DK67" s="215"/>
      <c r="DL67" s="215"/>
      <c r="DM67" s="215"/>
      <c r="DN67" s="215"/>
      <c r="DO67" s="215"/>
      <c r="DP67" s="215"/>
      <c r="DQ67" s="215"/>
      <c r="DR67" s="215"/>
      <c r="DS67" s="215"/>
      <c r="DT67" s="215"/>
      <c r="DU67" s="215"/>
      <c r="DV67" s="215"/>
      <c r="DW67" s="215"/>
      <c r="DX67" s="215"/>
      <c r="DY67" s="215"/>
      <c r="DZ67" s="215"/>
      <c r="EA67" s="215"/>
      <c r="EB67" s="215"/>
      <c r="EC67" s="215"/>
      <c r="ED67" s="215"/>
      <c r="EE67" s="215"/>
      <c r="EF67" s="215"/>
      <c r="EG67" s="215"/>
      <c r="EH67" s="215"/>
      <c r="EI67" s="215"/>
      <c r="EJ67" s="215"/>
      <c r="EK67" s="215"/>
      <c r="EL67" s="215"/>
      <c r="EM67" s="215"/>
      <c r="EN67" s="215"/>
      <c r="EO67" s="215"/>
      <c r="EP67" s="215"/>
      <c r="EQ67" s="215"/>
      <c r="ER67" s="215"/>
      <c r="ES67" s="215"/>
      <c r="ET67" s="215"/>
      <c r="EU67" s="215"/>
      <c r="EV67" s="215"/>
      <c r="EW67" s="215"/>
      <c r="EX67" s="215"/>
      <c r="EY67" s="215"/>
      <c r="EZ67" s="215"/>
      <c r="FA67" s="215"/>
      <c r="FB67" s="215"/>
      <c r="FC67" s="215"/>
      <c r="FD67" s="215"/>
      <c r="FE67" s="215"/>
      <c r="FF67" s="215"/>
      <c r="FG67" s="215"/>
      <c r="FH67" s="215"/>
      <c r="FI67" s="215"/>
      <c r="FJ67" s="215"/>
      <c r="FK67" s="215"/>
      <c r="FL67" s="215"/>
      <c r="FM67" s="215"/>
      <c r="FN67" s="215"/>
      <c r="FO67" s="215"/>
      <c r="FP67" s="215"/>
      <c r="FQ67" s="215"/>
      <c r="FR67" s="215"/>
      <c r="FS67" s="215"/>
      <c r="FT67" s="215"/>
      <c r="FU67" s="215"/>
      <c r="FV67" s="215"/>
      <c r="FW67" s="215"/>
      <c r="FX67" s="215"/>
      <c r="FY67" s="215"/>
      <c r="FZ67" s="215"/>
      <c r="GA67" s="215"/>
      <c r="GB67" s="215"/>
      <c r="GC67" s="215"/>
      <c r="GD67" s="215"/>
      <c r="GE67" s="215"/>
      <c r="GF67" s="215"/>
      <c r="GG67" s="215"/>
      <c r="GH67" s="215"/>
      <c r="GI67" s="215"/>
      <c r="GJ67" s="215"/>
      <c r="GK67" s="215"/>
      <c r="GL67" s="215"/>
      <c r="GM67" s="215"/>
      <c r="GN67" s="215"/>
      <c r="GO67" s="215"/>
      <c r="GP67" s="215"/>
      <c r="GQ67" s="215"/>
      <c r="GR67" s="215"/>
      <c r="GS67" s="215"/>
      <c r="GT67" s="215"/>
      <c r="GU67" s="215"/>
      <c r="GV67" s="215"/>
      <c r="GW67" s="215"/>
      <c r="GX67" s="215"/>
      <c r="GY67" s="215"/>
      <c r="GZ67" s="215"/>
      <c r="HA67" s="215"/>
      <c r="HB67" s="215"/>
      <c r="HC67" s="215"/>
      <c r="HD67" s="215"/>
      <c r="HE67" s="215"/>
      <c r="HF67" s="215"/>
      <c r="HG67" s="215"/>
      <c r="HH67" s="215"/>
      <c r="HI67" s="215"/>
      <c r="HJ67" s="215"/>
      <c r="HK67" s="215"/>
      <c r="HL67" s="215"/>
      <c r="HM67" s="215"/>
      <c r="HN67" s="215"/>
      <c r="HO67" s="215"/>
      <c r="HP67" s="215"/>
      <c r="HQ67" s="215"/>
      <c r="HR67" s="215"/>
      <c r="HS67" s="215"/>
      <c r="HT67" s="215"/>
      <c r="HU67" s="215"/>
      <c r="HV67" s="215"/>
      <c r="HW67" s="215"/>
      <c r="HX67" s="215"/>
      <c r="HY67" s="215"/>
      <c r="HZ67" s="215"/>
      <c r="IA67" s="215"/>
      <c r="IB67" s="215"/>
      <c r="IC67" s="215"/>
      <c r="ID67" s="215"/>
      <c r="IE67" s="215"/>
      <c r="IF67" s="215"/>
      <c r="IG67" s="215"/>
      <c r="IH67" s="215"/>
      <c r="II67" s="215"/>
      <c r="IJ67" s="215"/>
      <c r="IK67" s="215"/>
      <c r="IL67" s="215"/>
      <c r="IM67" s="215"/>
      <c r="IN67" s="215"/>
      <c r="IO67" s="215"/>
      <c r="IP67" s="215"/>
      <c r="IQ67" s="215"/>
      <c r="IR67" s="215"/>
      <c r="IS67" s="215"/>
      <c r="IT67" s="215"/>
      <c r="IU67" s="215"/>
      <c r="IV67" s="215"/>
      <c r="IW67" s="215"/>
      <c r="IX67" s="215"/>
      <c r="IY67" s="215"/>
      <c r="IZ67" s="215"/>
      <c r="JA67" s="215"/>
      <c r="JB67" s="215"/>
      <c r="JC67" s="215"/>
      <c r="JD67" s="215"/>
      <c r="JE67" s="215"/>
      <c r="JF67" s="215"/>
      <c r="JG67" s="215"/>
      <c r="JH67" s="215"/>
      <c r="JI67" s="215"/>
      <c r="JJ67" s="215"/>
      <c r="JK67" s="215"/>
      <c r="JL67" s="215"/>
      <c r="JM67" s="215"/>
      <c r="JN67" s="215"/>
      <c r="JO67" s="215"/>
      <c r="JP67" s="215"/>
      <c r="JQ67" s="215"/>
      <c r="JR67" s="215"/>
      <c r="JS67" s="215"/>
      <c r="JT67" s="215"/>
      <c r="JU67" s="215"/>
      <c r="JV67" s="215"/>
      <c r="JW67" s="215"/>
      <c r="JX67" s="215"/>
      <c r="JY67" s="215"/>
      <c r="JZ67" s="215"/>
      <c r="KA67" s="215"/>
      <c r="KB67" s="215"/>
      <c r="KC67" s="215"/>
      <c r="KD67" s="215"/>
      <c r="KE67" s="215"/>
      <c r="KF67" s="215"/>
      <c r="KG67" s="215"/>
      <c r="KH67" s="215"/>
      <c r="KI67" s="215"/>
      <c r="KJ67" s="215"/>
      <c r="KK67" s="215"/>
      <c r="KL67" s="215"/>
      <c r="KM67" s="215"/>
      <c r="KN67" s="215"/>
      <c r="KO67" s="215"/>
      <c r="KP67" s="215"/>
      <c r="KQ67" s="215"/>
      <c r="KR67" s="215"/>
      <c r="KS67" s="215"/>
      <c r="KT67" s="215"/>
      <c r="KU67" s="215"/>
      <c r="KV67" s="215"/>
      <c r="KW67" s="215"/>
      <c r="KX67" s="215"/>
      <c r="KY67" s="215"/>
      <c r="KZ67" s="215"/>
      <c r="LA67" s="215"/>
      <c r="LB67" s="215"/>
      <c r="LC67" s="215"/>
      <c r="LD67" s="215"/>
      <c r="LE67" s="215"/>
      <c r="LF67" s="215"/>
      <c r="LG67" s="215"/>
      <c r="LH67" s="215"/>
      <c r="LI67" s="215"/>
      <c r="LJ67" s="215"/>
      <c r="LK67" s="215"/>
      <c r="LL67" s="215"/>
      <c r="LM67" s="215"/>
      <c r="LN67" s="215"/>
      <c r="LO67" s="215"/>
      <c r="LP67" s="215"/>
      <c r="LQ67" s="215"/>
      <c r="LR67" s="215"/>
      <c r="LS67" s="215"/>
      <c r="LT67" s="215"/>
      <c r="LU67" s="215"/>
      <c r="LV67" s="215"/>
      <c r="LW67" s="215"/>
      <c r="LX67" s="215"/>
      <c r="LY67" s="215"/>
      <c r="LZ67" s="215"/>
      <c r="MA67" s="215"/>
      <c r="MB67" s="215"/>
      <c r="MC67" s="215"/>
      <c r="MD67" s="215"/>
      <c r="ME67" s="215"/>
      <c r="MF67" s="215"/>
      <c r="MG67" s="215"/>
      <c r="MH67" s="215"/>
      <c r="MI67" s="215"/>
      <c r="MJ67" s="215"/>
      <c r="MK67" s="215"/>
      <c r="ML67" s="215"/>
      <c r="MM67" s="215"/>
      <c r="MN67" s="215"/>
      <c r="MO67" s="215"/>
      <c r="MP67" s="215"/>
      <c r="MQ67" s="215"/>
      <c r="MR67" s="215"/>
      <c r="MS67" s="215"/>
      <c r="MT67" s="215"/>
      <c r="MU67" s="215"/>
      <c r="MV67" s="215"/>
      <c r="MW67" s="215"/>
      <c r="MX67" s="215"/>
      <c r="MY67" s="215"/>
      <c r="MZ67" s="215"/>
      <c r="NA67" s="215"/>
      <c r="NB67" s="215"/>
      <c r="NC67" s="215"/>
      <c r="ND67" s="215"/>
      <c r="NE67" s="215"/>
      <c r="NF67" s="215"/>
      <c r="NG67" s="215"/>
      <c r="NH67" s="215"/>
      <c r="NI67" s="215"/>
      <c r="NJ67" s="215"/>
      <c r="NK67" s="215"/>
      <c r="NL67" s="215"/>
      <c r="NM67" s="215"/>
      <c r="NN67" s="215"/>
      <c r="NO67" s="215"/>
      <c r="NP67" s="215"/>
      <c r="NQ67" s="215"/>
      <c r="NR67" s="215"/>
      <c r="NS67" s="215"/>
      <c r="NT67" s="215"/>
      <c r="NU67" s="215"/>
      <c r="NV67" s="215"/>
      <c r="NW67" s="215"/>
      <c r="NX67" s="215"/>
      <c r="NY67" s="215"/>
      <c r="NZ67" s="215"/>
      <c r="OA67" s="215"/>
      <c r="OB67" s="215"/>
      <c r="OC67" s="215"/>
      <c r="OD67" s="215"/>
      <c r="OE67" s="215"/>
      <c r="OF67" s="215"/>
      <c r="OG67" s="215"/>
      <c r="OH67" s="215"/>
      <c r="OI67" s="215"/>
      <c r="OJ67" s="215"/>
      <c r="OK67" s="215"/>
      <c r="OL67" s="215"/>
      <c r="OM67" s="215"/>
      <c r="ON67" s="215"/>
      <c r="OO67" s="215"/>
      <c r="OP67" s="215"/>
      <c r="OQ67" s="215"/>
      <c r="OR67" s="215"/>
      <c r="OS67" s="215"/>
      <c r="OT67" s="215"/>
      <c r="OU67" s="215"/>
      <c r="OV67" s="215"/>
      <c r="OW67" s="215"/>
      <c r="OX67" s="215"/>
      <c r="OY67" s="215"/>
      <c r="OZ67" s="215"/>
      <c r="PA67" s="215"/>
      <c r="PB67" s="215"/>
      <c r="PC67" s="215"/>
      <c r="PD67" s="215"/>
      <c r="PE67" s="215"/>
      <c r="PF67" s="215"/>
      <c r="PG67" s="215"/>
      <c r="PH67" s="215"/>
      <c r="PI67" s="215"/>
      <c r="PJ67" s="215"/>
      <c r="PK67" s="215"/>
      <c r="PL67" s="215"/>
      <c r="PM67" s="215"/>
      <c r="PN67" s="215"/>
      <c r="PO67" s="215"/>
      <c r="PP67" s="215"/>
      <c r="PQ67" s="215"/>
      <c r="PR67" s="215"/>
      <c r="PS67" s="215"/>
      <c r="PT67" s="215"/>
      <c r="PU67" s="215"/>
      <c r="PV67" s="215"/>
      <c r="PW67" s="215"/>
      <c r="PX67" s="215"/>
      <c r="PY67" s="215"/>
      <c r="PZ67" s="215"/>
      <c r="QA67" s="215"/>
      <c r="QB67" s="215"/>
      <c r="QC67" s="215"/>
      <c r="QD67" s="215"/>
      <c r="QE67" s="215"/>
      <c r="QF67" s="215"/>
      <c r="QG67" s="215"/>
      <c r="QH67" s="215"/>
      <c r="QI67" s="215"/>
      <c r="QJ67" s="215"/>
      <c r="QK67" s="215"/>
      <c r="QL67" s="215"/>
      <c r="QM67" s="215"/>
      <c r="QN67" s="215"/>
      <c r="QO67" s="215"/>
      <c r="QP67" s="215"/>
      <c r="QQ67" s="215"/>
      <c r="QR67" s="215"/>
      <c r="QS67" s="215"/>
      <c r="QT67" s="215"/>
      <c r="QU67" s="215"/>
      <c r="QV67" s="215"/>
      <c r="QW67" s="215"/>
      <c r="QX67" s="215"/>
      <c r="QY67" s="215"/>
      <c r="QZ67" s="215"/>
      <c r="RA67" s="215"/>
      <c r="RB67" s="215"/>
      <c r="RC67" s="215"/>
      <c r="RD67" s="215"/>
      <c r="RE67" s="215"/>
      <c r="RF67" s="215"/>
      <c r="RG67" s="215"/>
      <c r="RH67" s="215"/>
      <c r="RI67" s="215"/>
      <c r="RJ67" s="215"/>
      <c r="RK67" s="215"/>
      <c r="RL67" s="215"/>
      <c r="RM67" s="215"/>
      <c r="RN67" s="215"/>
      <c r="RO67" s="215"/>
      <c r="RP67" s="215"/>
      <c r="RQ67" s="215"/>
      <c r="RR67" s="215"/>
      <c r="RS67" s="215"/>
      <c r="RT67" s="215"/>
      <c r="RU67" s="215"/>
      <c r="RV67" s="215"/>
      <c r="RW67" s="215"/>
      <c r="RX67" s="215"/>
      <c r="RY67" s="215"/>
      <c r="RZ67" s="215"/>
      <c r="SA67" s="215"/>
      <c r="SB67" s="215"/>
      <c r="SC67" s="215"/>
      <c r="SD67" s="215"/>
      <c r="SE67" s="215"/>
      <c r="SF67" s="215"/>
      <c r="SG67" s="215"/>
      <c r="SH67" s="215"/>
      <c r="SI67" s="215"/>
      <c r="SJ67" s="215"/>
      <c r="SK67" s="215"/>
      <c r="SL67" s="215"/>
      <c r="SM67" s="215"/>
      <c r="SN67" s="215"/>
      <c r="SO67" s="215"/>
      <c r="SP67" s="215"/>
      <c r="SQ67" s="215"/>
      <c r="SR67" s="215"/>
      <c r="SS67" s="215"/>
      <c r="ST67" s="215"/>
      <c r="SU67" s="215"/>
      <c r="SV67" s="215"/>
      <c r="SW67" s="215"/>
      <c r="SX67" s="215"/>
      <c r="SY67" s="215"/>
      <c r="SZ67" s="215"/>
      <c r="TA67" s="215"/>
      <c r="TB67" s="215"/>
      <c r="TC67" s="215"/>
      <c r="TD67" s="215"/>
      <c r="TE67" s="215"/>
      <c r="TF67" s="215"/>
      <c r="TG67" s="215"/>
      <c r="TH67" s="215"/>
      <c r="TI67" s="215"/>
      <c r="TJ67" s="215"/>
      <c r="TK67" s="215"/>
      <c r="TL67" s="215"/>
      <c r="TM67" s="215"/>
      <c r="TN67" s="215"/>
      <c r="TO67" s="215"/>
      <c r="TP67" s="215"/>
      <c r="TQ67" s="215"/>
      <c r="TR67" s="215"/>
      <c r="TS67" s="215"/>
      <c r="TT67" s="215"/>
      <c r="TU67" s="215"/>
      <c r="TV67" s="215"/>
      <c r="TW67" s="215"/>
      <c r="TX67" s="215"/>
      <c r="TY67" s="215"/>
      <c r="TZ67" s="215"/>
      <c r="UA67" s="215"/>
      <c r="UB67" s="215"/>
      <c r="UC67" s="215"/>
      <c r="UD67" s="215"/>
      <c r="UE67" s="215"/>
      <c r="UF67" s="215"/>
      <c r="UG67" s="215"/>
      <c r="UH67" s="215"/>
      <c r="UI67" s="215"/>
      <c r="UJ67" s="215"/>
      <c r="UK67" s="215"/>
      <c r="UL67" s="215"/>
      <c r="UM67" s="215"/>
      <c r="UN67" s="215"/>
      <c r="UO67" s="215"/>
      <c r="UP67" s="215"/>
      <c r="UQ67" s="215"/>
      <c r="UR67" s="215"/>
      <c r="US67" s="215"/>
      <c r="UT67" s="215"/>
      <c r="UU67" s="215"/>
      <c r="UV67" s="215"/>
      <c r="UW67" s="215"/>
      <c r="UX67" s="215"/>
      <c r="UY67" s="215"/>
      <c r="UZ67" s="215"/>
      <c r="VA67" s="215"/>
      <c r="VB67" s="215"/>
      <c r="VC67" s="215"/>
      <c r="VD67" s="215"/>
      <c r="VE67" s="215"/>
      <c r="VF67" s="215"/>
      <c r="VG67" s="215"/>
      <c r="VH67" s="215"/>
      <c r="VI67" s="215"/>
      <c r="VJ67" s="215"/>
      <c r="VK67" s="215"/>
      <c r="VL67" s="215"/>
      <c r="VM67" s="215"/>
      <c r="VN67" s="215"/>
      <c r="VO67" s="215"/>
      <c r="VP67" s="215"/>
      <c r="VQ67" s="215"/>
      <c r="VR67" s="215"/>
      <c r="VS67" s="215"/>
      <c r="VT67" s="215"/>
      <c r="VU67" s="215"/>
      <c r="VV67" s="215"/>
      <c r="VW67" s="215"/>
      <c r="VX67" s="215"/>
      <c r="VY67" s="215"/>
      <c r="VZ67" s="215"/>
      <c r="WA67" s="215"/>
      <c r="WB67" s="215"/>
      <c r="WC67" s="215"/>
      <c r="WD67" s="215"/>
      <c r="WE67" s="215"/>
      <c r="WF67" s="215"/>
      <c r="WG67" s="215"/>
      <c r="WH67" s="215"/>
      <c r="WI67" s="215"/>
      <c r="WJ67" s="215"/>
      <c r="WK67" s="215"/>
      <c r="WL67" s="215"/>
      <c r="WM67" s="215"/>
      <c r="WN67" s="215"/>
      <c r="WO67" s="215"/>
      <c r="WP67" s="215"/>
      <c r="WQ67" s="215"/>
      <c r="WR67" s="215"/>
      <c r="WS67" s="215"/>
      <c r="WT67" s="215"/>
      <c r="WU67" s="215"/>
      <c r="WV67" s="215"/>
      <c r="WW67" s="215"/>
      <c r="WX67" s="215"/>
      <c r="WY67" s="215"/>
      <c r="WZ67" s="215"/>
      <c r="XA67" s="215"/>
      <c r="XB67" s="215"/>
      <c r="XC67" s="215"/>
      <c r="XD67" s="215"/>
      <c r="XE67" s="215"/>
      <c r="XF67" s="215"/>
      <c r="XG67" s="215"/>
      <c r="XH67" s="215"/>
      <c r="XI67" s="215"/>
      <c r="XJ67" s="215"/>
      <c r="XK67" s="215"/>
      <c r="XL67" s="215"/>
      <c r="XM67" s="215"/>
      <c r="XN67" s="215"/>
      <c r="XO67" s="215"/>
      <c r="XP67" s="215"/>
      <c r="XQ67" s="215"/>
      <c r="XR67" s="215"/>
      <c r="XS67" s="215"/>
      <c r="XT67" s="215"/>
      <c r="XU67" s="215"/>
      <c r="XV67" s="215"/>
      <c r="XW67" s="215"/>
      <c r="XX67" s="215"/>
      <c r="XY67" s="215"/>
      <c r="XZ67" s="215"/>
      <c r="YA67" s="215"/>
      <c r="YB67" s="215"/>
      <c r="YC67" s="215"/>
      <c r="YD67" s="215"/>
      <c r="YE67" s="215"/>
      <c r="YF67" s="215"/>
      <c r="YG67" s="215"/>
      <c r="YH67" s="215"/>
      <c r="YI67" s="215"/>
      <c r="YJ67" s="215"/>
      <c r="YK67" s="215"/>
      <c r="YL67" s="215"/>
      <c r="YM67" s="215"/>
      <c r="YN67" s="215"/>
      <c r="YO67" s="215"/>
      <c r="YP67" s="215"/>
      <c r="YQ67" s="215"/>
      <c r="YR67" s="215"/>
      <c r="YS67" s="215"/>
      <c r="YT67" s="215"/>
      <c r="YU67" s="215"/>
      <c r="YV67" s="215"/>
      <c r="YW67" s="215"/>
      <c r="YX67" s="215"/>
      <c r="YY67" s="215"/>
      <c r="YZ67" s="215"/>
      <c r="ZA67" s="215"/>
      <c r="ZB67" s="215"/>
      <c r="ZC67" s="215"/>
      <c r="ZD67" s="215"/>
      <c r="ZE67" s="215"/>
      <c r="ZF67" s="215"/>
      <c r="ZG67" s="215"/>
      <c r="ZH67" s="215"/>
      <c r="ZI67" s="215"/>
      <c r="ZJ67" s="215"/>
      <c r="ZK67" s="215"/>
      <c r="ZL67" s="215"/>
      <c r="ZM67" s="215"/>
      <c r="ZN67" s="215"/>
      <c r="ZO67" s="215"/>
      <c r="ZP67" s="215"/>
      <c r="ZQ67" s="215"/>
      <c r="ZR67" s="215"/>
      <c r="ZS67" s="215"/>
      <c r="ZT67" s="215"/>
      <c r="ZU67" s="215"/>
      <c r="ZV67" s="215"/>
      <c r="ZW67" s="215"/>
      <c r="ZX67" s="215"/>
      <c r="ZY67" s="215"/>
      <c r="ZZ67" s="215"/>
      <c r="AAA67" s="215"/>
      <c r="AAB67" s="215"/>
      <c r="AAC67" s="215"/>
      <c r="AAD67" s="215"/>
      <c r="AAE67" s="215"/>
      <c r="AAF67" s="215"/>
      <c r="AAG67" s="215"/>
      <c r="AAH67" s="215"/>
      <c r="AAI67" s="215"/>
      <c r="AAJ67" s="215"/>
      <c r="AAK67" s="215"/>
      <c r="AAL67" s="215"/>
      <c r="AAM67" s="215"/>
      <c r="AAN67" s="215"/>
      <c r="AAO67" s="215"/>
      <c r="AAP67" s="215"/>
      <c r="AAQ67" s="215"/>
      <c r="AAR67" s="215"/>
      <c r="AAS67" s="215"/>
      <c r="AAT67" s="215"/>
      <c r="AAU67" s="215"/>
      <c r="AAV67" s="215"/>
      <c r="AAW67" s="215"/>
      <c r="AAX67" s="215"/>
      <c r="AAY67" s="215"/>
      <c r="AAZ67" s="215"/>
      <c r="ABA67" s="215"/>
      <c r="ABB67" s="215"/>
      <c r="ABC67" s="215"/>
      <c r="ABD67" s="215"/>
      <c r="ABE67" s="215"/>
      <c r="ABF67" s="215"/>
      <c r="ABG67" s="215"/>
      <c r="ABH67" s="215"/>
      <c r="ABI67" s="215"/>
      <c r="ABJ67" s="215"/>
      <c r="ABK67" s="215"/>
      <c r="ABL67" s="215"/>
      <c r="ABM67" s="215"/>
      <c r="ABN67" s="215"/>
      <c r="ABO67" s="215"/>
      <c r="ABP67" s="215"/>
      <c r="ABQ67" s="215"/>
      <c r="ABR67" s="215"/>
      <c r="ABS67" s="215"/>
      <c r="ABT67" s="215"/>
      <c r="ABU67" s="215"/>
      <c r="ABV67" s="215"/>
      <c r="ABW67" s="215"/>
      <c r="ABX67" s="215"/>
      <c r="ABY67" s="215"/>
      <c r="ABZ67" s="215"/>
      <c r="ACA67" s="215"/>
      <c r="ACB67" s="215"/>
      <c r="ACC67" s="215"/>
      <c r="ACD67" s="215"/>
      <c r="ACE67" s="215"/>
      <c r="ACF67" s="215"/>
      <c r="ACG67" s="215"/>
      <c r="ACH67" s="215"/>
      <c r="ACI67" s="215"/>
      <c r="ACJ67" s="215"/>
      <c r="ACK67" s="215"/>
      <c r="ACL67" s="215"/>
      <c r="ACM67" s="215"/>
      <c r="ACN67" s="215"/>
      <c r="ACO67" s="215"/>
      <c r="ACP67" s="215"/>
      <c r="ACQ67" s="215"/>
      <c r="ACR67" s="215"/>
      <c r="ACS67" s="215"/>
      <c r="ACT67" s="215"/>
      <c r="ACU67" s="215"/>
      <c r="ACV67" s="215"/>
      <c r="ACW67" s="215"/>
      <c r="ACX67" s="215"/>
      <c r="ACY67" s="215"/>
      <c r="ACZ67" s="215"/>
      <c r="ADA67" s="215"/>
      <c r="ADB67" s="215"/>
      <c r="ADC67" s="215"/>
      <c r="ADD67" s="215"/>
      <c r="ADE67" s="215"/>
      <c r="ADF67" s="215"/>
      <c r="ADG67" s="215"/>
      <c r="ADH67" s="215"/>
      <c r="ADI67" s="215"/>
      <c r="ADJ67" s="215"/>
      <c r="ADK67" s="215"/>
      <c r="ADL67" s="215"/>
      <c r="ADM67" s="215"/>
      <c r="ADN67" s="215"/>
      <c r="ADO67" s="215"/>
      <c r="ADP67" s="215"/>
      <c r="ADQ67" s="215"/>
      <c r="ADR67" s="215"/>
      <c r="ADS67" s="215"/>
      <c r="ADT67" s="215"/>
      <c r="ADU67" s="215"/>
      <c r="ADV67" s="215"/>
      <c r="ADW67" s="215"/>
      <c r="ADX67" s="215"/>
      <c r="ADY67" s="215"/>
      <c r="ADZ67" s="215"/>
      <c r="AEA67" s="215"/>
      <c r="AEB67" s="215"/>
      <c r="AEC67" s="215"/>
      <c r="AED67" s="215"/>
      <c r="AEE67" s="215"/>
      <c r="AEF67" s="215"/>
      <c r="AEG67" s="215"/>
      <c r="AEH67" s="215"/>
      <c r="AEI67" s="215"/>
      <c r="AEJ67" s="215"/>
      <c r="AEK67" s="215"/>
      <c r="AEL67" s="215"/>
      <c r="AEM67" s="215"/>
      <c r="AEN67" s="215"/>
      <c r="AEO67" s="215"/>
      <c r="AEP67" s="215"/>
      <c r="AEQ67" s="215"/>
      <c r="AER67" s="215"/>
      <c r="AES67" s="215"/>
      <c r="AET67" s="215"/>
      <c r="AEU67" s="215"/>
      <c r="AEV67" s="215"/>
      <c r="AEW67" s="215"/>
      <c r="AEX67" s="215"/>
      <c r="AEY67" s="215"/>
      <c r="AEZ67" s="215"/>
      <c r="AFA67" s="215"/>
      <c r="AFB67" s="215"/>
      <c r="AFC67" s="215"/>
      <c r="AFD67" s="215"/>
      <c r="AFE67" s="215"/>
      <c r="AFF67" s="215"/>
      <c r="AFG67" s="215"/>
      <c r="AFH67" s="215"/>
      <c r="AFI67" s="215"/>
      <c r="AFJ67" s="215"/>
      <c r="AFK67" s="215"/>
      <c r="AFL67" s="215"/>
      <c r="AFM67" s="215"/>
      <c r="AFN67" s="215"/>
      <c r="AFO67" s="215"/>
      <c r="AFP67" s="215"/>
      <c r="AFQ67" s="215"/>
      <c r="AFR67" s="215"/>
      <c r="AFS67" s="215"/>
      <c r="AFT67" s="215"/>
      <c r="AFU67" s="215"/>
      <c r="AFV67" s="215"/>
      <c r="AFW67" s="215"/>
      <c r="AFX67" s="215"/>
      <c r="AFY67" s="215"/>
      <c r="AFZ67" s="215"/>
      <c r="AGA67" s="215"/>
      <c r="AGB67" s="215"/>
      <c r="AGC67" s="215"/>
      <c r="AGD67" s="215"/>
      <c r="AGE67" s="215"/>
      <c r="AGF67" s="215"/>
      <c r="AGG67" s="215"/>
      <c r="AGH67" s="215"/>
      <c r="AGI67" s="215"/>
      <c r="AGJ67" s="215"/>
      <c r="AGK67" s="215"/>
      <c r="AGL67" s="215"/>
      <c r="AGM67" s="215"/>
      <c r="AGN67" s="215"/>
      <c r="AGO67" s="215"/>
      <c r="AGP67" s="215"/>
      <c r="AGQ67" s="215"/>
      <c r="AGR67" s="215"/>
      <c r="AGS67" s="215"/>
      <c r="AGT67" s="215"/>
      <c r="AGU67" s="215"/>
      <c r="AGV67" s="215"/>
      <c r="AGW67" s="215"/>
      <c r="AGX67" s="215"/>
      <c r="AGY67" s="215"/>
      <c r="AGZ67" s="215"/>
      <c r="AHA67" s="215"/>
      <c r="AHB67" s="215"/>
      <c r="AHC67" s="215"/>
      <c r="AHD67" s="215"/>
      <c r="AHE67" s="215"/>
      <c r="AHF67" s="215"/>
      <c r="AHG67" s="215"/>
      <c r="AHH67" s="215"/>
      <c r="AHI67" s="215"/>
      <c r="AHJ67" s="215"/>
      <c r="AHK67" s="215"/>
      <c r="AHL67" s="215"/>
      <c r="AHM67" s="215"/>
      <c r="AHN67" s="215"/>
      <c r="AHO67" s="215"/>
      <c r="AHP67" s="215"/>
      <c r="AHQ67" s="215"/>
      <c r="AHR67" s="215"/>
      <c r="AHS67" s="215"/>
      <c r="AHT67" s="215"/>
      <c r="AHU67" s="215"/>
      <c r="AHV67" s="215"/>
      <c r="AHW67" s="215"/>
      <c r="AHX67" s="215"/>
      <c r="AHY67" s="215"/>
      <c r="AHZ67" s="215"/>
      <c r="AIA67" s="215"/>
      <c r="AIB67" s="215"/>
      <c r="AIC67" s="215"/>
      <c r="AID67" s="215"/>
      <c r="AIE67" s="215"/>
      <c r="AIF67" s="215"/>
      <c r="AIG67" s="215"/>
      <c r="AIH67" s="215"/>
      <c r="AII67" s="215"/>
      <c r="AIJ67" s="215"/>
      <c r="AIK67" s="215"/>
      <c r="AIL67" s="215"/>
      <c r="AIM67" s="215"/>
      <c r="AIN67" s="215"/>
      <c r="AIO67" s="215"/>
      <c r="AIP67" s="215"/>
      <c r="AIQ67" s="215"/>
      <c r="AIR67" s="215"/>
      <c r="AIS67" s="215"/>
      <c r="AIT67" s="215"/>
      <c r="AIU67" s="215"/>
      <c r="AIV67" s="215"/>
      <c r="AIW67" s="215"/>
      <c r="AIX67" s="215"/>
      <c r="AIY67" s="215"/>
      <c r="AIZ67" s="215"/>
      <c r="AJA67" s="215"/>
      <c r="AJB67" s="215"/>
      <c r="AJC67" s="215"/>
      <c r="AJD67" s="215"/>
      <c r="AJE67" s="215"/>
      <c r="AJF67" s="215"/>
      <c r="AJG67" s="215"/>
      <c r="AJH67" s="215"/>
      <c r="AJI67" s="215"/>
      <c r="AJJ67" s="215"/>
      <c r="AJK67" s="215"/>
      <c r="AJL67" s="215"/>
      <c r="AJM67" s="215"/>
      <c r="AJN67" s="215"/>
      <c r="AJO67" s="215"/>
      <c r="AJP67" s="215"/>
      <c r="AJQ67" s="215"/>
      <c r="AJR67" s="215"/>
      <c r="AJS67" s="215"/>
      <c r="AJT67" s="215"/>
      <c r="AJU67" s="215"/>
      <c r="AJV67" s="215"/>
      <c r="AJW67" s="215"/>
      <c r="AJX67" s="215"/>
      <c r="AJY67" s="215"/>
      <c r="AJZ67" s="215"/>
      <c r="AKA67" s="215"/>
      <c r="AKB67" s="215"/>
      <c r="AKC67" s="215"/>
      <c r="AKD67" s="215"/>
      <c r="AKE67" s="215"/>
      <c r="AKF67" s="215"/>
      <c r="AKG67" s="215"/>
      <c r="AKH67" s="215"/>
      <c r="AKI67" s="215"/>
      <c r="AKJ67" s="215"/>
      <c r="AKK67" s="215"/>
      <c r="AKL67" s="215"/>
      <c r="AKM67" s="215"/>
      <c r="AKN67" s="215"/>
      <c r="AKO67" s="215"/>
      <c r="AKP67" s="215"/>
      <c r="AKQ67" s="215"/>
      <c r="AKR67" s="215"/>
      <c r="AKS67" s="215"/>
      <c r="AKT67" s="215"/>
      <c r="AKU67" s="215"/>
      <c r="AKV67" s="215"/>
      <c r="AKW67" s="215"/>
      <c r="AKX67" s="215"/>
      <c r="AKY67" s="215"/>
      <c r="AKZ67" s="215"/>
      <c r="ALA67" s="215"/>
      <c r="ALB67" s="215"/>
      <c r="ALC67" s="215"/>
      <c r="ALD67" s="215"/>
      <c r="ALE67" s="215"/>
      <c r="ALF67" s="215"/>
      <c r="ALG67" s="215"/>
      <c r="ALH67" s="215"/>
      <c r="ALI67" s="215"/>
      <c r="ALJ67" s="215"/>
      <c r="ALK67" s="215"/>
      <c r="ALL67" s="215"/>
      <c r="ALM67" s="215"/>
      <c r="ALN67" s="215"/>
      <c r="ALO67" s="215"/>
      <c r="ALP67" s="215"/>
      <c r="ALQ67" s="215"/>
      <c r="ALR67" s="215"/>
      <c r="ALS67" s="215"/>
      <c r="ALT67" s="215"/>
      <c r="ALU67" s="215"/>
      <c r="ALV67" s="215"/>
      <c r="ALW67" s="215"/>
      <c r="ALX67" s="215"/>
      <c r="ALY67" s="215"/>
      <c r="ALZ67" s="215"/>
      <c r="AMA67" s="215"/>
      <c r="AMB67" s="215"/>
      <c r="AMC67" s="215"/>
      <c r="AMD67" s="215"/>
      <c r="AME67" s="215"/>
      <c r="AMF67" s="215"/>
      <c r="AMG67" s="215"/>
      <c r="AMH67" s="215"/>
      <c r="AMI67" s="215"/>
      <c r="AMJ67" s="215"/>
      <c r="AMK67" s="215"/>
      <c r="AML67" s="215"/>
      <c r="AMM67" s="215"/>
      <c r="AMN67" s="215"/>
      <c r="AMO67" s="215"/>
      <c r="AMP67" s="215"/>
      <c r="AMQ67" s="215"/>
      <c r="AMR67" s="215"/>
      <c r="AMS67" s="215"/>
      <c r="AMT67" s="215"/>
      <c r="AMU67" s="215"/>
      <c r="AMV67" s="215"/>
      <c r="AMW67" s="215"/>
      <c r="AMX67" s="215"/>
      <c r="AMY67" s="215"/>
      <c r="AMZ67" s="215"/>
      <c r="ANA67" s="215"/>
      <c r="ANB67" s="215"/>
      <c r="ANC67" s="215"/>
      <c r="AND67" s="215"/>
      <c r="ANE67" s="215"/>
      <c r="ANF67" s="215"/>
      <c r="ANG67" s="215"/>
      <c r="ANH67" s="215"/>
      <c r="ANI67" s="215"/>
      <c r="ANJ67" s="215"/>
      <c r="ANK67" s="215"/>
      <c r="ANL67" s="215"/>
      <c r="ANM67" s="215"/>
      <c r="ANN67" s="215"/>
      <c r="ANO67" s="215"/>
      <c r="ANP67" s="215"/>
      <c r="ANQ67" s="215"/>
      <c r="ANR67" s="215"/>
      <c r="ANS67" s="215"/>
      <c r="ANT67" s="215"/>
      <c r="ANU67" s="215"/>
      <c r="ANV67" s="215"/>
      <c r="ANW67" s="215"/>
      <c r="ANX67" s="215"/>
      <c r="ANY67" s="215"/>
      <c r="ANZ67" s="215"/>
      <c r="AOA67" s="215"/>
      <c r="AOB67" s="215"/>
      <c r="AOC67" s="215"/>
      <c r="AOD67" s="215"/>
      <c r="AOE67" s="215"/>
      <c r="AOF67" s="215"/>
      <c r="AOG67" s="215"/>
      <c r="AOH67" s="215"/>
      <c r="AOI67" s="215"/>
      <c r="AOJ67" s="215"/>
      <c r="AOK67" s="215"/>
      <c r="AOL67" s="215"/>
      <c r="AOM67" s="215"/>
      <c r="AON67" s="215"/>
      <c r="AOO67" s="215"/>
      <c r="AOP67" s="215"/>
      <c r="AOQ67" s="215"/>
      <c r="AOR67" s="215"/>
      <c r="AOS67" s="215"/>
      <c r="AOT67" s="215"/>
      <c r="AOU67" s="215"/>
      <c r="AOV67" s="215"/>
      <c r="AOW67" s="215"/>
      <c r="AOX67" s="215"/>
      <c r="AOY67" s="215"/>
      <c r="AOZ67" s="215"/>
      <c r="APA67" s="215"/>
      <c r="APB67" s="215"/>
      <c r="APC67" s="215"/>
      <c r="APD67" s="215"/>
      <c r="APE67" s="215"/>
      <c r="APF67" s="215"/>
      <c r="APG67" s="215"/>
      <c r="APH67" s="215"/>
      <c r="API67" s="215"/>
      <c r="APJ67" s="215"/>
      <c r="APK67" s="215"/>
      <c r="APL67" s="215"/>
      <c r="APM67" s="215"/>
      <c r="APN67" s="215"/>
      <c r="APO67" s="215"/>
      <c r="APP67" s="215"/>
      <c r="APQ67" s="215"/>
      <c r="APR67" s="215"/>
      <c r="APS67" s="215"/>
      <c r="APT67" s="215"/>
      <c r="APU67" s="215"/>
      <c r="APV67" s="215"/>
      <c r="APW67" s="215"/>
      <c r="APX67" s="215"/>
      <c r="APY67" s="215"/>
      <c r="APZ67" s="215"/>
      <c r="AQA67" s="215"/>
      <c r="AQB67" s="215"/>
      <c r="AQC67" s="215"/>
      <c r="AQD67" s="215"/>
      <c r="AQE67" s="215"/>
      <c r="AQF67" s="215"/>
      <c r="AQG67" s="215"/>
      <c r="AQH67" s="215"/>
      <c r="AQI67" s="215"/>
      <c r="AQJ67" s="215"/>
      <c r="AQK67" s="215"/>
      <c r="AQL67" s="215"/>
      <c r="AQM67" s="215"/>
      <c r="AQN67" s="215"/>
      <c r="AQO67" s="215"/>
      <c r="AQP67" s="215"/>
      <c r="AQQ67" s="215"/>
      <c r="AQR67" s="215"/>
      <c r="AQS67" s="215"/>
      <c r="AQT67" s="215"/>
      <c r="AQU67" s="215"/>
      <c r="AQV67" s="215"/>
      <c r="AQW67" s="215"/>
      <c r="AQX67" s="215"/>
      <c r="AQY67" s="215"/>
      <c r="AQZ67" s="215"/>
      <c r="ARA67" s="215"/>
      <c r="ARB67" s="215"/>
      <c r="ARC67" s="215"/>
      <c r="ARD67" s="215"/>
      <c r="ARE67" s="215"/>
      <c r="ARF67" s="215"/>
      <c r="ARG67" s="215"/>
      <c r="ARH67" s="215"/>
      <c r="ARI67" s="215"/>
      <c r="ARJ67" s="215"/>
      <c r="ARK67" s="215"/>
      <c r="ARL67" s="215"/>
      <c r="ARM67" s="215"/>
      <c r="ARN67" s="215"/>
      <c r="ARO67" s="215"/>
      <c r="ARP67" s="215"/>
      <c r="ARQ67" s="215"/>
      <c r="ARR67" s="215"/>
      <c r="ARS67" s="215"/>
      <c r="ART67" s="215"/>
      <c r="ARU67" s="215"/>
      <c r="ARV67" s="215"/>
      <c r="ARW67" s="215"/>
      <c r="ARX67" s="215"/>
      <c r="ARY67" s="215"/>
      <c r="ARZ67" s="215"/>
      <c r="ASA67" s="215"/>
      <c r="ASB67" s="215"/>
      <c r="ASC67" s="215"/>
      <c r="ASD67" s="215"/>
      <c r="ASE67" s="215"/>
      <c r="ASF67" s="215"/>
      <c r="ASG67" s="215"/>
      <c r="ASH67" s="215"/>
      <c r="ASI67" s="215"/>
      <c r="ASJ67" s="215"/>
      <c r="ASK67" s="215"/>
      <c r="ASL67" s="215"/>
      <c r="ASM67" s="215"/>
      <c r="ASN67" s="215"/>
      <c r="ASO67" s="215"/>
      <c r="ASP67" s="215"/>
      <c r="ASQ67" s="215"/>
      <c r="ASR67" s="215"/>
      <c r="ASS67" s="215"/>
      <c r="AST67" s="215"/>
      <c r="ASU67" s="215"/>
      <c r="ASV67" s="215"/>
      <c r="ASW67" s="215"/>
      <c r="ASX67" s="215"/>
      <c r="ASY67" s="215"/>
      <c r="ASZ67" s="215"/>
      <c r="ATA67" s="215"/>
      <c r="ATB67" s="215"/>
      <c r="ATC67" s="215"/>
      <c r="ATD67" s="215"/>
      <c r="ATE67" s="215"/>
      <c r="ATF67" s="215"/>
      <c r="ATG67" s="215"/>
      <c r="ATH67" s="215"/>
      <c r="ATI67" s="215"/>
      <c r="ATJ67" s="215"/>
      <c r="ATK67" s="215"/>
      <c r="ATL67" s="215"/>
      <c r="ATM67" s="215"/>
      <c r="ATN67" s="215"/>
      <c r="ATO67" s="215"/>
      <c r="ATP67" s="215"/>
      <c r="ATQ67" s="215"/>
      <c r="ATR67" s="215"/>
      <c r="ATS67" s="215"/>
      <c r="ATT67" s="215"/>
      <c r="ATU67" s="215"/>
      <c r="ATV67" s="215"/>
      <c r="ATW67" s="215"/>
      <c r="ATX67" s="215"/>
      <c r="ATY67" s="215"/>
      <c r="ATZ67" s="215"/>
      <c r="AUA67" s="215"/>
      <c r="AUB67" s="215"/>
      <c r="AUC67" s="215"/>
      <c r="AUD67" s="215"/>
      <c r="AUE67" s="215"/>
      <c r="AUF67" s="215"/>
      <c r="AUG67" s="215"/>
      <c r="AUH67" s="215"/>
      <c r="AUI67" s="215"/>
      <c r="AUJ67" s="215"/>
      <c r="AUK67" s="215"/>
      <c r="AUL67" s="215"/>
      <c r="AUM67" s="215"/>
      <c r="AUN67" s="215"/>
      <c r="AUO67" s="215"/>
      <c r="AUP67" s="215"/>
      <c r="AUQ67" s="215"/>
      <c r="AUR67" s="215"/>
      <c r="AUS67" s="215"/>
      <c r="AUT67" s="215"/>
      <c r="AUU67" s="215"/>
      <c r="AUV67" s="215"/>
      <c r="AUW67" s="215"/>
      <c r="AUX67" s="215"/>
      <c r="AUY67" s="215"/>
      <c r="AUZ67" s="215"/>
      <c r="AVA67" s="215"/>
      <c r="AVB67" s="215"/>
      <c r="AVC67" s="215"/>
      <c r="AVD67" s="215"/>
      <c r="AVE67" s="215"/>
      <c r="AVF67" s="215"/>
      <c r="AVG67" s="215"/>
      <c r="AVH67" s="215"/>
      <c r="AVI67" s="215"/>
      <c r="AVJ67" s="215"/>
      <c r="AVK67" s="215"/>
      <c r="AVL67" s="215"/>
      <c r="AVM67" s="215"/>
      <c r="AVN67" s="215"/>
      <c r="AVO67" s="215"/>
      <c r="AVP67" s="215"/>
      <c r="AVQ67" s="215"/>
      <c r="AVR67" s="215"/>
      <c r="AVS67" s="215"/>
      <c r="AVT67" s="215"/>
      <c r="AVU67" s="215"/>
      <c r="AVV67" s="215"/>
      <c r="AVW67" s="215"/>
      <c r="AVX67" s="215"/>
      <c r="AVY67" s="215"/>
      <c r="AVZ67" s="215"/>
      <c r="AWA67" s="215"/>
      <c r="AWB67" s="215"/>
      <c r="AWC67" s="215"/>
      <c r="AWD67" s="215"/>
      <c r="AWE67" s="215"/>
      <c r="AWF67" s="215"/>
      <c r="AWG67" s="215"/>
      <c r="AWH67" s="215"/>
      <c r="AWI67" s="215"/>
      <c r="AWJ67" s="215"/>
      <c r="AWK67" s="215"/>
      <c r="AWL67" s="215"/>
      <c r="AWM67" s="215"/>
      <c r="AWN67" s="215"/>
      <c r="AWO67" s="215"/>
      <c r="AWP67" s="215"/>
      <c r="AWQ67" s="215"/>
      <c r="AWR67" s="215"/>
      <c r="AWS67" s="215"/>
      <c r="AWT67" s="215"/>
      <c r="AWU67" s="215"/>
      <c r="AWV67" s="215"/>
      <c r="AWW67" s="215"/>
      <c r="AWX67" s="215"/>
      <c r="AWY67" s="215"/>
      <c r="AWZ67" s="215"/>
      <c r="AXA67" s="215"/>
      <c r="AXB67" s="215"/>
      <c r="AXC67" s="215"/>
      <c r="AXD67" s="215"/>
      <c r="AXE67" s="215"/>
      <c r="AXF67" s="215"/>
      <c r="AXG67" s="215"/>
      <c r="AXH67" s="215"/>
      <c r="AXI67" s="215"/>
      <c r="AXJ67" s="215"/>
      <c r="AXK67" s="215"/>
      <c r="AXL67" s="215"/>
      <c r="AXM67" s="215"/>
      <c r="AXN67" s="215"/>
      <c r="AXO67" s="215"/>
      <c r="AXP67" s="215"/>
      <c r="AXQ67" s="215"/>
      <c r="AXR67" s="215"/>
      <c r="AXS67" s="215"/>
      <c r="AXT67" s="215"/>
      <c r="AXU67" s="215"/>
      <c r="AXV67" s="215"/>
      <c r="AXW67" s="215"/>
      <c r="AXX67" s="215"/>
      <c r="AXY67" s="215"/>
      <c r="AXZ67" s="215"/>
      <c r="AYA67" s="215"/>
      <c r="AYB67" s="215"/>
      <c r="AYC67" s="215"/>
      <c r="AYD67" s="215"/>
      <c r="AYE67" s="215"/>
      <c r="AYF67" s="215"/>
      <c r="AYG67" s="215"/>
      <c r="AYH67" s="215"/>
      <c r="AYI67" s="215"/>
      <c r="AYJ67" s="215"/>
      <c r="AYK67" s="215"/>
      <c r="AYL67" s="215"/>
      <c r="AYM67" s="215"/>
      <c r="AYN67" s="215"/>
      <c r="AYO67" s="215"/>
      <c r="AYP67" s="215"/>
      <c r="AYQ67" s="215"/>
      <c r="AYR67" s="215"/>
      <c r="AYS67" s="215"/>
      <c r="AYT67" s="215"/>
      <c r="AYU67" s="215"/>
      <c r="AYV67" s="215"/>
      <c r="AYW67" s="215"/>
      <c r="AYX67" s="215"/>
      <c r="AYY67" s="215"/>
      <c r="AYZ67" s="215"/>
      <c r="AZA67" s="215"/>
      <c r="AZB67" s="215"/>
      <c r="AZC67" s="215"/>
      <c r="AZD67" s="215"/>
      <c r="AZE67" s="215"/>
      <c r="AZF67" s="215"/>
      <c r="AZG67" s="215"/>
      <c r="AZH67" s="215"/>
      <c r="AZI67" s="215"/>
      <c r="AZJ67" s="215"/>
      <c r="AZK67" s="215"/>
      <c r="AZL67" s="215"/>
      <c r="AZM67" s="215"/>
      <c r="AZN67" s="215"/>
      <c r="AZO67" s="215"/>
      <c r="AZP67" s="215"/>
      <c r="AZQ67" s="215"/>
      <c r="AZR67" s="215"/>
      <c r="AZS67" s="215"/>
      <c r="AZT67" s="215"/>
      <c r="AZU67" s="215"/>
      <c r="AZV67" s="215"/>
      <c r="AZW67" s="215"/>
      <c r="AZX67" s="215"/>
      <c r="AZY67" s="215"/>
      <c r="AZZ67" s="215"/>
      <c r="BAA67" s="215"/>
      <c r="BAB67" s="215"/>
      <c r="BAC67" s="215"/>
      <c r="BAD67" s="215"/>
      <c r="BAE67" s="215"/>
      <c r="BAF67" s="215"/>
      <c r="BAG67" s="215"/>
      <c r="BAH67" s="215"/>
      <c r="BAI67" s="215"/>
      <c r="BAJ67" s="215"/>
      <c r="BAK67" s="215"/>
      <c r="BAL67" s="215"/>
      <c r="BAM67" s="215"/>
      <c r="BAN67" s="215"/>
      <c r="BAO67" s="215"/>
      <c r="BAP67" s="215"/>
      <c r="BAQ67" s="215"/>
      <c r="BAR67" s="215"/>
      <c r="BAS67" s="215"/>
      <c r="BAT67" s="215"/>
      <c r="BAU67" s="215"/>
      <c r="BAV67" s="215"/>
      <c r="BAW67" s="215"/>
      <c r="BAX67" s="215"/>
      <c r="BAY67" s="215"/>
      <c r="BAZ67" s="215"/>
      <c r="BBA67" s="215"/>
      <c r="BBB67" s="215"/>
      <c r="BBC67" s="215"/>
      <c r="BBD67" s="215"/>
      <c r="BBE67" s="215"/>
      <c r="BBF67" s="215"/>
      <c r="BBG67" s="215"/>
      <c r="BBH67" s="215"/>
      <c r="BBI67" s="215"/>
      <c r="BBJ67" s="215"/>
      <c r="BBK67" s="215"/>
      <c r="BBL67" s="215"/>
      <c r="BBM67" s="215"/>
      <c r="BBN67" s="215"/>
      <c r="BBO67" s="215"/>
      <c r="BBP67" s="215"/>
      <c r="BBQ67" s="215"/>
      <c r="BBR67" s="215"/>
      <c r="BBS67" s="215"/>
      <c r="BBT67" s="215"/>
      <c r="BBU67" s="215"/>
      <c r="BBV67" s="215"/>
      <c r="BBW67" s="215"/>
      <c r="BBX67" s="215"/>
      <c r="BBY67" s="215"/>
      <c r="BBZ67" s="215"/>
      <c r="BCA67" s="215"/>
      <c r="BCB67" s="215"/>
      <c r="BCC67" s="215"/>
      <c r="BCD67" s="215"/>
      <c r="BCE67" s="215"/>
      <c r="BCF67" s="215"/>
      <c r="BCG67" s="215"/>
      <c r="BCH67" s="215"/>
      <c r="BCI67" s="215"/>
      <c r="BCJ67" s="215"/>
      <c r="BCK67" s="215"/>
      <c r="BCL67" s="215"/>
      <c r="BCM67" s="215"/>
      <c r="BCN67" s="215"/>
      <c r="BCO67" s="215"/>
      <c r="BCP67" s="215"/>
      <c r="BCQ67" s="215"/>
      <c r="BCR67" s="215"/>
      <c r="BCS67" s="215"/>
      <c r="BCT67" s="215"/>
      <c r="BCU67" s="215"/>
      <c r="BCV67" s="215"/>
      <c r="BCW67" s="215"/>
      <c r="BCX67" s="215"/>
      <c r="BCY67" s="215"/>
      <c r="BCZ67" s="215"/>
      <c r="BDA67" s="215"/>
      <c r="BDB67" s="215"/>
      <c r="BDC67" s="215"/>
      <c r="BDD67" s="215"/>
      <c r="BDE67" s="215"/>
      <c r="BDF67" s="215"/>
      <c r="BDG67" s="215"/>
      <c r="BDH67" s="215"/>
      <c r="BDI67" s="215"/>
      <c r="BDJ67" s="215"/>
      <c r="BDK67" s="215"/>
      <c r="BDL67" s="215"/>
      <c r="BDM67" s="215"/>
      <c r="BDN67" s="215"/>
      <c r="BDO67" s="215"/>
      <c r="BDP67" s="215"/>
      <c r="BDQ67" s="215"/>
      <c r="BDR67" s="215"/>
      <c r="BDS67" s="215"/>
      <c r="BDT67" s="215"/>
      <c r="BDU67" s="215"/>
      <c r="BDV67" s="215"/>
      <c r="BDW67" s="215"/>
      <c r="BDX67" s="215"/>
      <c r="BDY67" s="215"/>
      <c r="BDZ67" s="215"/>
      <c r="BEA67" s="215"/>
      <c r="BEB67" s="215"/>
      <c r="BEC67" s="215"/>
      <c r="BED67" s="215"/>
      <c r="BEE67" s="215"/>
      <c r="BEF67" s="215"/>
      <c r="BEG67" s="215"/>
      <c r="BEH67" s="215"/>
      <c r="BEI67" s="215"/>
      <c r="BEJ67" s="215"/>
      <c r="BEK67" s="215"/>
      <c r="BEL67" s="215"/>
      <c r="BEM67" s="215"/>
      <c r="BEN67" s="215"/>
      <c r="BEO67" s="215"/>
      <c r="BEP67" s="215"/>
      <c r="BEQ67" s="215"/>
      <c r="BER67" s="215"/>
      <c r="BES67" s="215"/>
      <c r="BET67" s="215"/>
      <c r="BEU67" s="215"/>
      <c r="BEV67" s="215"/>
      <c r="BEW67" s="215"/>
      <c r="BEX67" s="215"/>
      <c r="BEY67" s="215"/>
      <c r="BEZ67" s="215"/>
      <c r="BFA67" s="215"/>
      <c r="BFB67" s="215"/>
      <c r="BFC67" s="215"/>
      <c r="BFD67" s="215"/>
      <c r="BFE67" s="215"/>
      <c r="BFF67" s="215"/>
      <c r="BFG67" s="215"/>
      <c r="BFH67" s="215"/>
      <c r="BFI67" s="215"/>
      <c r="BFJ67" s="215"/>
      <c r="BFK67" s="215"/>
      <c r="BFL67" s="215"/>
      <c r="BFM67" s="215"/>
      <c r="BFN67" s="215"/>
      <c r="BFO67" s="215"/>
      <c r="BFP67" s="215"/>
      <c r="BFQ67" s="215"/>
      <c r="BFR67" s="215"/>
      <c r="BFS67" s="215"/>
      <c r="BFT67" s="215"/>
      <c r="BFU67" s="215"/>
      <c r="BFV67" s="215"/>
      <c r="BFW67" s="215"/>
      <c r="BFX67" s="215"/>
      <c r="BFY67" s="215"/>
      <c r="BFZ67" s="215"/>
      <c r="BGA67" s="215"/>
      <c r="BGB67" s="215"/>
      <c r="BGC67" s="215"/>
      <c r="BGD67" s="215"/>
      <c r="BGE67" s="215"/>
      <c r="BGF67" s="215"/>
      <c r="BGG67" s="215"/>
      <c r="BGH67" s="215"/>
      <c r="BGI67" s="215"/>
      <c r="BGJ67" s="215"/>
      <c r="BGK67" s="215"/>
      <c r="BGL67" s="215"/>
      <c r="BGM67" s="215"/>
      <c r="BGN67" s="215"/>
      <c r="BGO67" s="215"/>
      <c r="BGP67" s="215"/>
      <c r="BGQ67" s="215"/>
      <c r="BGR67" s="215"/>
      <c r="BGS67" s="215"/>
      <c r="BGT67" s="215"/>
      <c r="BGU67" s="215"/>
      <c r="BGV67" s="215"/>
      <c r="BGW67" s="215"/>
      <c r="BGX67" s="215"/>
      <c r="BGY67" s="215"/>
      <c r="BGZ67" s="215"/>
      <c r="BHA67" s="215"/>
      <c r="BHB67" s="215"/>
      <c r="BHC67" s="215"/>
      <c r="BHD67" s="215"/>
      <c r="BHE67" s="215"/>
      <c r="BHF67" s="215"/>
      <c r="BHG67" s="215"/>
      <c r="BHH67" s="215"/>
      <c r="BHI67" s="215"/>
      <c r="BHJ67" s="215"/>
      <c r="BHK67" s="215"/>
      <c r="BHL67" s="215"/>
      <c r="BHM67" s="215"/>
      <c r="BHN67" s="215"/>
      <c r="BHO67" s="215"/>
      <c r="BHP67" s="215"/>
      <c r="BHQ67" s="215"/>
      <c r="BHR67" s="215"/>
      <c r="BHS67" s="215"/>
      <c r="BHT67" s="215"/>
      <c r="BHU67" s="215"/>
      <c r="BHV67" s="215"/>
      <c r="BHW67" s="215"/>
      <c r="BHX67" s="215"/>
      <c r="BHY67" s="215"/>
      <c r="BHZ67" s="215"/>
      <c r="BIA67" s="215"/>
      <c r="BIB67" s="215"/>
      <c r="BIC67" s="215"/>
      <c r="BID67" s="215"/>
      <c r="BIE67" s="215"/>
      <c r="BIF67" s="215"/>
      <c r="BIG67" s="215"/>
      <c r="BIH67" s="215"/>
      <c r="BII67" s="215"/>
      <c r="BIJ67" s="215"/>
      <c r="BIK67" s="215"/>
      <c r="BIL67" s="215"/>
      <c r="BIM67" s="215"/>
      <c r="BIN67" s="215"/>
      <c r="BIO67" s="215"/>
      <c r="BIP67" s="215"/>
      <c r="BIQ67" s="215"/>
      <c r="BIR67" s="215"/>
      <c r="BIS67" s="215"/>
      <c r="BIT67" s="215"/>
      <c r="BIU67" s="215"/>
      <c r="BIV67" s="215"/>
      <c r="BIW67" s="215"/>
      <c r="BIX67" s="215"/>
      <c r="BIY67" s="215"/>
      <c r="BIZ67" s="215"/>
      <c r="BJA67" s="215"/>
      <c r="BJB67" s="215"/>
      <c r="BJC67" s="215"/>
      <c r="BJD67" s="215"/>
      <c r="BJE67" s="215"/>
      <c r="BJF67" s="215"/>
      <c r="BJG67" s="215"/>
      <c r="BJH67" s="215"/>
      <c r="BJI67" s="215"/>
      <c r="BJJ67" s="215"/>
      <c r="BJK67" s="215"/>
      <c r="BJL67" s="215"/>
      <c r="BJM67" s="215"/>
      <c r="BJN67" s="215"/>
      <c r="BJO67" s="215"/>
      <c r="BJP67" s="215"/>
      <c r="BJQ67" s="215"/>
      <c r="BJR67" s="215"/>
      <c r="BJS67" s="215"/>
      <c r="BJT67" s="215"/>
      <c r="BJU67" s="215"/>
      <c r="BJV67" s="215"/>
      <c r="BJW67" s="215"/>
      <c r="BJX67" s="215"/>
      <c r="BJY67" s="215"/>
      <c r="BJZ67" s="215"/>
      <c r="BKA67" s="215"/>
      <c r="BKB67" s="215"/>
      <c r="BKC67" s="215"/>
      <c r="BKD67" s="215"/>
      <c r="BKE67" s="215"/>
      <c r="BKF67" s="215"/>
      <c r="BKG67" s="215"/>
      <c r="BKH67" s="215"/>
      <c r="BKI67" s="215"/>
      <c r="BKJ67" s="215"/>
      <c r="BKK67" s="215"/>
      <c r="BKL67" s="215"/>
      <c r="BKM67" s="215"/>
      <c r="BKN67" s="215"/>
      <c r="BKO67" s="215"/>
      <c r="BKP67" s="215"/>
      <c r="BKQ67" s="215"/>
      <c r="BKR67" s="215"/>
      <c r="BKS67" s="215"/>
      <c r="BKT67" s="215"/>
      <c r="BKU67" s="215"/>
      <c r="BKV67" s="215"/>
      <c r="BKW67" s="215"/>
      <c r="BKX67" s="215"/>
      <c r="BKY67" s="215"/>
      <c r="BKZ67" s="215"/>
      <c r="BLA67" s="215"/>
      <c r="BLB67" s="215"/>
      <c r="BLC67" s="215"/>
      <c r="BLD67" s="215"/>
      <c r="BLE67" s="215"/>
      <c r="BLF67" s="215"/>
      <c r="BLG67" s="215"/>
      <c r="BLH67" s="215"/>
      <c r="BLI67" s="215"/>
      <c r="BLJ67" s="215"/>
      <c r="BLK67" s="215"/>
      <c r="BLL67" s="215"/>
      <c r="BLM67" s="215"/>
      <c r="BLN67" s="215"/>
      <c r="BLO67" s="215"/>
      <c r="BLP67" s="215"/>
      <c r="BLQ67" s="215"/>
      <c r="BLR67" s="215"/>
      <c r="BLS67" s="215"/>
      <c r="BLT67" s="215"/>
      <c r="BLU67" s="215"/>
      <c r="BLV67" s="215"/>
      <c r="BLW67" s="215"/>
      <c r="BLX67" s="215"/>
      <c r="BLY67" s="215"/>
      <c r="BLZ67" s="215"/>
      <c r="BMA67" s="215"/>
      <c r="BMB67" s="215"/>
      <c r="BMC67" s="215"/>
      <c r="BMD67" s="215"/>
      <c r="BME67" s="215"/>
      <c r="BMF67" s="215"/>
      <c r="BMG67" s="215"/>
      <c r="BMH67" s="215"/>
      <c r="BMI67" s="215"/>
      <c r="BMJ67" s="215"/>
      <c r="BMK67" s="215"/>
      <c r="BML67" s="215"/>
      <c r="BMM67" s="215"/>
      <c r="BMN67" s="215"/>
      <c r="BMO67" s="215"/>
      <c r="BMP67" s="215"/>
      <c r="BMQ67" s="215"/>
      <c r="BMR67" s="215"/>
      <c r="BMS67" s="215"/>
      <c r="BMT67" s="215"/>
      <c r="BMU67" s="215"/>
      <c r="BMV67" s="215"/>
      <c r="BMW67" s="215"/>
      <c r="BMX67" s="215"/>
      <c r="BMY67" s="215"/>
      <c r="BMZ67" s="215"/>
      <c r="BNA67" s="215"/>
      <c r="BNB67" s="215"/>
      <c r="BNC67" s="215"/>
      <c r="BND67" s="215"/>
      <c r="BNE67" s="215"/>
      <c r="BNF67" s="215"/>
      <c r="BNG67" s="215"/>
      <c r="BNH67" s="215"/>
      <c r="BNI67" s="215"/>
      <c r="BNJ67" s="215"/>
      <c r="BNK67" s="215"/>
      <c r="BNL67" s="215"/>
      <c r="BNM67" s="215"/>
      <c r="BNN67" s="215"/>
      <c r="BNO67" s="215"/>
      <c r="BNP67" s="215"/>
      <c r="BNQ67" s="215"/>
      <c r="BNR67" s="215"/>
      <c r="BNS67" s="215"/>
      <c r="BNT67" s="215"/>
      <c r="BNU67" s="215"/>
      <c r="BNV67" s="215"/>
      <c r="BNW67" s="215"/>
      <c r="BNX67" s="215"/>
      <c r="BNY67" s="215"/>
      <c r="BNZ67" s="215"/>
      <c r="BOA67" s="215"/>
      <c r="BOB67" s="215"/>
      <c r="BOC67" s="215"/>
      <c r="BOD67" s="215"/>
      <c r="BOE67" s="215"/>
      <c r="BOF67" s="215"/>
      <c r="BOG67" s="215"/>
      <c r="BOH67" s="215"/>
      <c r="BOI67" s="215"/>
      <c r="BOJ67" s="215"/>
      <c r="BOK67" s="215"/>
      <c r="BOL67" s="215"/>
      <c r="BOM67" s="215"/>
      <c r="BON67" s="215"/>
      <c r="BOO67" s="215"/>
      <c r="BOP67" s="215"/>
      <c r="BOQ67" s="215"/>
      <c r="BOR67" s="215"/>
      <c r="BOS67" s="215"/>
      <c r="BOT67" s="215"/>
      <c r="BOU67" s="215"/>
      <c r="BOV67" s="215"/>
      <c r="BOW67" s="215"/>
      <c r="BOX67" s="215"/>
      <c r="BOY67" s="215"/>
      <c r="BOZ67" s="215"/>
      <c r="BPA67" s="215"/>
      <c r="BPB67" s="215"/>
      <c r="BPC67" s="215"/>
      <c r="BPD67" s="215"/>
      <c r="BPE67" s="215"/>
      <c r="BPF67" s="215"/>
      <c r="BPG67" s="215"/>
      <c r="BPH67" s="215"/>
      <c r="BPI67" s="215"/>
      <c r="BPJ67" s="215"/>
      <c r="BPK67" s="215"/>
      <c r="BPL67" s="215"/>
      <c r="BPM67" s="215"/>
      <c r="BPN67" s="215"/>
      <c r="BPO67" s="215"/>
      <c r="BPP67" s="215"/>
      <c r="BPQ67" s="215"/>
      <c r="BPR67" s="215"/>
      <c r="BPS67" s="215"/>
      <c r="BPT67" s="215"/>
      <c r="BPU67" s="215"/>
      <c r="BPV67" s="215"/>
      <c r="BPW67" s="215"/>
      <c r="BPX67" s="215"/>
      <c r="BPY67" s="215"/>
      <c r="BPZ67" s="215"/>
      <c r="BQA67" s="215"/>
      <c r="BQB67" s="215"/>
      <c r="BQC67" s="215"/>
      <c r="BQD67" s="215"/>
      <c r="BQE67" s="215"/>
      <c r="BQF67" s="215"/>
      <c r="BQG67" s="215"/>
      <c r="BQH67" s="215"/>
      <c r="BQI67" s="215"/>
      <c r="BQJ67" s="215"/>
      <c r="BQK67" s="215"/>
      <c r="BQL67" s="215"/>
      <c r="BQM67" s="215"/>
      <c r="BQN67" s="215"/>
      <c r="BQO67" s="215"/>
      <c r="BQP67" s="215"/>
      <c r="BQQ67" s="215"/>
      <c r="BQR67" s="215"/>
      <c r="BQS67" s="215"/>
      <c r="BQT67" s="215"/>
      <c r="BQU67" s="215"/>
      <c r="BQV67" s="215"/>
      <c r="BQW67" s="215"/>
      <c r="BQX67" s="215"/>
      <c r="BQY67" s="215"/>
      <c r="BQZ67" s="215"/>
      <c r="BRA67" s="215"/>
      <c r="BRB67" s="215"/>
      <c r="BRC67" s="215"/>
      <c r="BRD67" s="215"/>
      <c r="BRE67" s="215"/>
      <c r="BRF67" s="215"/>
      <c r="BRG67" s="215"/>
      <c r="BRH67" s="215"/>
      <c r="BRI67" s="215"/>
      <c r="BRJ67" s="215"/>
      <c r="BRK67" s="215"/>
      <c r="BRL67" s="215"/>
      <c r="BRM67" s="215"/>
      <c r="BRN67" s="215"/>
      <c r="BRO67" s="215"/>
      <c r="BRP67" s="215"/>
      <c r="BRQ67" s="215"/>
      <c r="BRR67" s="215"/>
      <c r="BRS67" s="215"/>
      <c r="BRT67" s="215"/>
      <c r="BRU67" s="215"/>
      <c r="BRV67" s="215"/>
      <c r="BRW67" s="215"/>
      <c r="BRX67" s="215"/>
      <c r="BRY67" s="215"/>
      <c r="BRZ67" s="215"/>
      <c r="BSA67" s="215"/>
      <c r="BSB67" s="215"/>
      <c r="BSC67" s="215"/>
      <c r="BSD67" s="215"/>
      <c r="BSE67" s="215"/>
      <c r="BSF67" s="215"/>
      <c r="BSG67" s="215"/>
      <c r="BSH67" s="215"/>
      <c r="BSI67" s="215"/>
      <c r="BSJ67" s="215"/>
      <c r="BSK67" s="215"/>
      <c r="BSL67" s="215"/>
      <c r="BSM67" s="215"/>
      <c r="BSN67" s="215"/>
      <c r="BSO67" s="215"/>
      <c r="BSP67" s="215"/>
      <c r="BSQ67" s="215"/>
      <c r="BSR67" s="215"/>
      <c r="BSS67" s="215"/>
      <c r="BST67" s="215"/>
      <c r="BSU67" s="215"/>
      <c r="BSV67" s="215"/>
      <c r="BSW67" s="215"/>
      <c r="BSX67" s="215"/>
      <c r="BSY67" s="215"/>
      <c r="BSZ67" s="215"/>
      <c r="BTA67" s="215"/>
      <c r="BTB67" s="215"/>
      <c r="BTC67" s="215"/>
      <c r="BTD67" s="215"/>
      <c r="BTE67" s="215"/>
      <c r="BTF67" s="215"/>
      <c r="BTG67" s="215"/>
      <c r="BTH67" s="215"/>
      <c r="BTI67" s="215"/>
      <c r="BTJ67" s="215"/>
      <c r="BTK67" s="215"/>
      <c r="BTL67" s="215"/>
      <c r="BTM67" s="215"/>
      <c r="BTN67" s="215"/>
      <c r="BTO67" s="215"/>
      <c r="BTP67" s="215"/>
      <c r="BTQ67" s="215"/>
      <c r="BTR67" s="215"/>
      <c r="BTS67" s="215"/>
      <c r="BTT67" s="215"/>
      <c r="BTU67" s="215"/>
      <c r="BTV67" s="215"/>
      <c r="BTW67" s="215"/>
      <c r="BTX67" s="215"/>
      <c r="BTY67" s="215"/>
      <c r="BTZ67" s="215"/>
      <c r="BUA67" s="215"/>
      <c r="BUB67" s="215"/>
      <c r="BUC67" s="215"/>
      <c r="BUD67" s="215"/>
      <c r="BUE67" s="215"/>
      <c r="BUF67" s="215"/>
      <c r="BUG67" s="215"/>
      <c r="BUH67" s="215"/>
      <c r="BUI67" s="215"/>
      <c r="BUJ67" s="215"/>
      <c r="BUK67" s="215"/>
      <c r="BUL67" s="215"/>
      <c r="BUM67" s="215"/>
      <c r="BUN67" s="215"/>
      <c r="BUO67" s="215"/>
      <c r="BUP67" s="215"/>
      <c r="BUQ67" s="215"/>
      <c r="BUR67" s="215"/>
      <c r="BUS67" s="215"/>
      <c r="BUT67" s="215"/>
      <c r="BUU67" s="215"/>
      <c r="BUV67" s="215"/>
      <c r="BUW67" s="215"/>
      <c r="BUX67" s="215"/>
      <c r="BUY67" s="215"/>
      <c r="BUZ67" s="215"/>
      <c r="BVA67" s="215"/>
      <c r="BVB67" s="215"/>
      <c r="BVC67" s="215"/>
      <c r="BVD67" s="215"/>
      <c r="BVE67" s="215"/>
      <c r="BVF67" s="215"/>
      <c r="BVG67" s="215"/>
      <c r="BVH67" s="215"/>
      <c r="BVI67" s="215"/>
      <c r="BVJ67" s="215"/>
      <c r="BVK67" s="215"/>
      <c r="BVL67" s="215"/>
      <c r="BVM67" s="215"/>
      <c r="BVN67" s="215"/>
      <c r="BVO67" s="215"/>
      <c r="BVP67" s="215"/>
      <c r="BVQ67" s="215"/>
      <c r="BVR67" s="215"/>
      <c r="BVS67" s="215"/>
      <c r="BVT67" s="215"/>
      <c r="BVU67" s="215"/>
      <c r="BVV67" s="215"/>
      <c r="BVW67" s="215"/>
      <c r="BVX67" s="215"/>
      <c r="BVY67" s="215"/>
      <c r="BVZ67" s="215"/>
      <c r="BWA67" s="215"/>
      <c r="BWB67" s="215"/>
      <c r="BWC67" s="215"/>
      <c r="BWD67" s="215"/>
      <c r="BWE67" s="215"/>
      <c r="BWF67" s="215"/>
      <c r="BWG67" s="215"/>
      <c r="BWH67" s="215"/>
      <c r="BWI67" s="215"/>
      <c r="BWJ67" s="215"/>
      <c r="BWK67" s="215"/>
      <c r="BWL67" s="215"/>
      <c r="BWM67" s="215"/>
      <c r="BWN67" s="215"/>
      <c r="BWO67" s="215"/>
      <c r="BWP67" s="215"/>
      <c r="BWQ67" s="215"/>
      <c r="BWR67" s="215"/>
      <c r="BWS67" s="215"/>
      <c r="BWT67" s="215"/>
      <c r="BWU67" s="215"/>
      <c r="BWV67" s="215"/>
      <c r="BWW67" s="215"/>
      <c r="BWX67" s="215"/>
      <c r="BWY67" s="215"/>
      <c r="BWZ67" s="215"/>
      <c r="BXA67" s="215"/>
      <c r="BXB67" s="215"/>
      <c r="BXC67" s="215"/>
      <c r="BXD67" s="215"/>
      <c r="BXE67" s="215"/>
      <c r="BXF67" s="215"/>
      <c r="BXG67" s="215"/>
      <c r="BXH67" s="215"/>
      <c r="BXI67" s="215"/>
      <c r="BXJ67" s="215"/>
      <c r="BXK67" s="215"/>
      <c r="BXL67" s="215"/>
      <c r="BXM67" s="215"/>
      <c r="BXN67" s="215"/>
      <c r="BXO67" s="215"/>
      <c r="BXP67" s="215"/>
      <c r="BXQ67" s="215"/>
      <c r="BXR67" s="215"/>
      <c r="BXS67" s="215"/>
      <c r="BXT67" s="215"/>
      <c r="BXU67" s="215"/>
      <c r="BXV67" s="215"/>
      <c r="BXW67" s="215"/>
      <c r="BXX67" s="215"/>
      <c r="BXY67" s="215"/>
      <c r="BXZ67" s="215"/>
      <c r="BYA67" s="215"/>
      <c r="BYB67" s="215"/>
      <c r="BYC67" s="215"/>
      <c r="BYD67" s="215"/>
      <c r="BYE67" s="215"/>
      <c r="BYF67" s="215"/>
      <c r="BYG67" s="215"/>
      <c r="BYH67" s="215"/>
      <c r="BYI67" s="215"/>
      <c r="BYJ67" s="215"/>
      <c r="BYK67" s="215"/>
      <c r="BYL67" s="215"/>
      <c r="BYM67" s="215"/>
      <c r="BYN67" s="215"/>
      <c r="BYO67" s="215"/>
      <c r="BYP67" s="215"/>
      <c r="BYQ67" s="215"/>
      <c r="BYR67" s="215"/>
      <c r="BYS67" s="215"/>
      <c r="BYT67" s="215"/>
      <c r="BYU67" s="215"/>
      <c r="BYV67" s="215"/>
      <c r="BYW67" s="215"/>
      <c r="BYX67" s="215"/>
      <c r="BYY67" s="215"/>
      <c r="BYZ67" s="215"/>
      <c r="BZA67" s="215"/>
      <c r="BZB67" s="215"/>
      <c r="BZC67" s="215"/>
      <c r="BZD67" s="215"/>
      <c r="BZE67" s="215"/>
      <c r="BZF67" s="215"/>
      <c r="BZG67" s="215"/>
      <c r="BZH67" s="215"/>
      <c r="BZI67" s="215"/>
      <c r="BZJ67" s="215"/>
      <c r="BZK67" s="215"/>
      <c r="BZL67" s="215"/>
      <c r="BZM67" s="215"/>
      <c r="BZN67" s="215"/>
      <c r="BZO67" s="215"/>
      <c r="BZP67" s="215"/>
      <c r="BZQ67" s="215"/>
      <c r="BZR67" s="215"/>
      <c r="BZS67" s="215"/>
      <c r="BZT67" s="215"/>
      <c r="BZU67" s="215"/>
      <c r="BZV67" s="215"/>
      <c r="BZW67" s="215"/>
      <c r="BZX67" s="215"/>
      <c r="BZY67" s="215"/>
      <c r="BZZ67" s="215"/>
      <c r="CAA67" s="215"/>
      <c r="CAB67" s="215"/>
      <c r="CAC67" s="215"/>
      <c r="CAD67" s="215"/>
      <c r="CAE67" s="215"/>
      <c r="CAF67" s="215"/>
      <c r="CAG67" s="215"/>
      <c r="CAH67" s="215"/>
      <c r="CAI67" s="215"/>
      <c r="CAJ67" s="215"/>
      <c r="CAK67" s="215"/>
      <c r="CAL67" s="215"/>
      <c r="CAM67" s="215"/>
      <c r="CAN67" s="215"/>
      <c r="CAO67" s="215"/>
      <c r="CAP67" s="215"/>
      <c r="CAQ67" s="215"/>
      <c r="CAR67" s="215"/>
      <c r="CAS67" s="215"/>
      <c r="CAT67" s="215"/>
      <c r="CAU67" s="215"/>
      <c r="CAV67" s="215"/>
      <c r="CAW67" s="215"/>
      <c r="CAX67" s="215"/>
      <c r="CAY67" s="215"/>
      <c r="CAZ67" s="215"/>
      <c r="CBA67" s="215"/>
      <c r="CBB67" s="215"/>
      <c r="CBC67" s="215"/>
      <c r="CBD67" s="215"/>
      <c r="CBE67" s="215"/>
      <c r="CBF67" s="215"/>
      <c r="CBG67" s="215"/>
      <c r="CBH67" s="215"/>
      <c r="CBI67" s="215"/>
      <c r="CBJ67" s="215"/>
      <c r="CBK67" s="215"/>
      <c r="CBL67" s="215"/>
      <c r="CBM67" s="215"/>
      <c r="CBN67" s="215"/>
      <c r="CBO67" s="215"/>
      <c r="CBP67" s="215"/>
      <c r="CBQ67" s="215"/>
      <c r="CBR67" s="215"/>
      <c r="CBS67" s="215"/>
      <c r="CBT67" s="215"/>
      <c r="CBU67" s="215"/>
      <c r="CBV67" s="215"/>
      <c r="CBW67" s="215"/>
      <c r="CBX67" s="215"/>
      <c r="CBY67" s="215"/>
      <c r="CBZ67" s="215"/>
      <c r="CCA67" s="215"/>
      <c r="CCB67" s="215"/>
      <c r="CCC67" s="215"/>
      <c r="CCD67" s="215"/>
      <c r="CCE67" s="215"/>
      <c r="CCF67" s="215"/>
      <c r="CCG67" s="215"/>
      <c r="CCH67" s="215"/>
      <c r="CCI67" s="215"/>
      <c r="CCJ67" s="215"/>
      <c r="CCK67" s="215"/>
      <c r="CCL67" s="215"/>
      <c r="CCM67" s="215"/>
      <c r="CCN67" s="215"/>
      <c r="CCO67" s="215"/>
      <c r="CCP67" s="215"/>
      <c r="CCQ67" s="215"/>
      <c r="CCR67" s="215"/>
      <c r="CCS67" s="215"/>
      <c r="CCT67" s="215"/>
      <c r="CCU67" s="215"/>
      <c r="CCV67" s="215"/>
      <c r="CCW67" s="215"/>
      <c r="CCX67" s="215"/>
      <c r="CCY67" s="215"/>
      <c r="CCZ67" s="215"/>
      <c r="CDA67" s="215"/>
      <c r="CDB67" s="215"/>
      <c r="CDC67" s="215"/>
      <c r="CDD67" s="215"/>
      <c r="CDE67" s="215"/>
      <c r="CDF67" s="215"/>
      <c r="CDG67" s="215"/>
      <c r="CDH67" s="215"/>
      <c r="CDI67" s="215"/>
      <c r="CDJ67" s="215"/>
      <c r="CDK67" s="215"/>
      <c r="CDL67" s="215"/>
      <c r="CDM67" s="215"/>
      <c r="CDN67" s="215"/>
      <c r="CDO67" s="215"/>
      <c r="CDP67" s="215"/>
      <c r="CDQ67" s="215"/>
      <c r="CDR67" s="215"/>
      <c r="CDS67" s="215"/>
      <c r="CDT67" s="215"/>
      <c r="CDU67" s="215"/>
      <c r="CDV67" s="215"/>
      <c r="CDW67" s="215"/>
      <c r="CDX67" s="215"/>
      <c r="CDY67" s="215"/>
      <c r="CDZ67" s="215"/>
      <c r="CEA67" s="215"/>
      <c r="CEB67" s="215"/>
      <c r="CEC67" s="215"/>
      <c r="CED67" s="215"/>
      <c r="CEE67" s="215"/>
      <c r="CEF67" s="215"/>
      <c r="CEG67" s="215"/>
      <c r="CEH67" s="215"/>
      <c r="CEI67" s="215"/>
      <c r="CEJ67" s="215"/>
      <c r="CEK67" s="215"/>
      <c r="CEL67" s="215"/>
      <c r="CEM67" s="215"/>
      <c r="CEN67" s="215"/>
      <c r="CEO67" s="215"/>
      <c r="CEP67" s="215"/>
      <c r="CEQ67" s="215"/>
      <c r="CER67" s="215"/>
      <c r="CES67" s="215"/>
      <c r="CET67" s="215"/>
      <c r="CEU67" s="215"/>
      <c r="CEV67" s="215"/>
      <c r="CEW67" s="215"/>
      <c r="CEX67" s="215"/>
      <c r="CEY67" s="215"/>
      <c r="CEZ67" s="215"/>
      <c r="CFA67" s="215"/>
      <c r="CFB67" s="215"/>
      <c r="CFC67" s="215"/>
      <c r="CFD67" s="215"/>
      <c r="CFE67" s="215"/>
      <c r="CFF67" s="215"/>
      <c r="CFG67" s="215"/>
      <c r="CFH67" s="215"/>
      <c r="CFI67" s="215"/>
      <c r="CFJ67" s="215"/>
      <c r="CFK67" s="215"/>
      <c r="CFL67" s="215"/>
      <c r="CFM67" s="215"/>
      <c r="CFN67" s="215"/>
      <c r="CFO67" s="215"/>
      <c r="CFP67" s="215"/>
      <c r="CFQ67" s="215"/>
      <c r="CFR67" s="215"/>
      <c r="CFS67" s="215"/>
      <c r="CFT67" s="215"/>
      <c r="CFU67" s="215"/>
      <c r="CFV67" s="215"/>
      <c r="CFW67" s="215"/>
      <c r="CFX67" s="215"/>
      <c r="CFY67" s="215"/>
      <c r="CFZ67" s="215"/>
      <c r="CGA67" s="215"/>
      <c r="CGB67" s="215"/>
      <c r="CGC67" s="215"/>
      <c r="CGD67" s="215"/>
      <c r="CGE67" s="215"/>
      <c r="CGF67" s="215"/>
      <c r="CGG67" s="215"/>
      <c r="CGH67" s="215"/>
      <c r="CGI67" s="215"/>
      <c r="CGJ67" s="215"/>
      <c r="CGK67" s="215"/>
      <c r="CGL67" s="215"/>
      <c r="CGM67" s="215"/>
      <c r="CGN67" s="215"/>
      <c r="CGO67" s="215"/>
      <c r="CGP67" s="215"/>
      <c r="CGQ67" s="215"/>
      <c r="CGR67" s="215"/>
      <c r="CGS67" s="215"/>
      <c r="CGT67" s="215"/>
      <c r="CGU67" s="215"/>
      <c r="CGV67" s="215"/>
      <c r="CGW67" s="215"/>
      <c r="CGX67" s="215"/>
      <c r="CGY67" s="215"/>
      <c r="CGZ67" s="215"/>
      <c r="CHA67" s="215"/>
      <c r="CHB67" s="215"/>
      <c r="CHC67" s="215"/>
      <c r="CHD67" s="215"/>
      <c r="CHE67" s="215"/>
    </row>
    <row r="68" spans="1:2241" ht="64.5" customHeight="1" x14ac:dyDescent="0.25">
      <c r="A68" s="42"/>
      <c r="B68" s="207" t="s">
        <v>448</v>
      </c>
      <c r="C68" s="143" t="s">
        <v>312</v>
      </c>
      <c r="D68" s="103" t="s">
        <v>258</v>
      </c>
      <c r="E68" s="103" t="s">
        <v>253</v>
      </c>
      <c r="F68" s="102" t="s">
        <v>376</v>
      </c>
      <c r="G68" s="102">
        <v>7.3</v>
      </c>
      <c r="H68" s="42"/>
      <c r="I68" s="166">
        <v>3000</v>
      </c>
      <c r="J68" s="166">
        <f t="shared" ref="J68:J104" si="25">I68-L68</f>
        <v>1300</v>
      </c>
      <c r="K68" s="106">
        <f t="shared" ref="K68:K104" si="26">J68/I68*100</f>
        <v>43.333333333333336</v>
      </c>
      <c r="L68" s="166">
        <v>1700</v>
      </c>
      <c r="M68" s="218"/>
      <c r="N68" s="108">
        <v>39003</v>
      </c>
      <c r="O68" s="102" t="s">
        <v>109</v>
      </c>
      <c r="P68" s="42"/>
      <c r="Q68" s="42"/>
      <c r="R68" s="42"/>
      <c r="S68" s="42"/>
      <c r="T68" s="42"/>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8"/>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c r="BHA68" s="6"/>
      <c r="BHB68" s="6"/>
      <c r="BHC68" s="6"/>
      <c r="BHD68" s="6"/>
      <c r="BHE68" s="6"/>
      <c r="BHF68" s="6"/>
      <c r="BHG68" s="6"/>
      <c r="BHH68" s="6"/>
      <c r="BHI68" s="6"/>
      <c r="BHJ68" s="6"/>
      <c r="BHK68" s="6"/>
      <c r="BHL68" s="6"/>
      <c r="BHM68" s="6"/>
      <c r="BHN68" s="6"/>
      <c r="BHO68" s="6"/>
      <c r="BHP68" s="6"/>
      <c r="BHQ68" s="6"/>
      <c r="BHR68" s="6"/>
      <c r="BHS68" s="6"/>
      <c r="BHT68" s="6"/>
      <c r="BHU68" s="6"/>
      <c r="BHV68" s="6"/>
      <c r="BHW68" s="6"/>
      <c r="BHX68" s="6"/>
      <c r="BHY68" s="6"/>
      <c r="BHZ68" s="6"/>
      <c r="BIA68" s="6"/>
      <c r="BIB68" s="6"/>
      <c r="BIC68" s="6"/>
      <c r="BID68" s="6"/>
      <c r="BIE68" s="6"/>
      <c r="BIF68" s="6"/>
      <c r="BIG68" s="6"/>
      <c r="BIH68" s="6"/>
      <c r="BII68" s="6"/>
      <c r="BIJ68" s="6"/>
      <c r="BIK68" s="6"/>
      <c r="BIL68" s="6"/>
      <c r="BIM68" s="6"/>
      <c r="BIN68" s="6"/>
      <c r="BIO68" s="6"/>
      <c r="BIP68" s="6"/>
      <c r="BIQ68" s="6"/>
      <c r="BIR68" s="6"/>
      <c r="BIS68" s="6"/>
      <c r="BIT68" s="6"/>
      <c r="BIU68" s="6"/>
      <c r="BIV68" s="6"/>
      <c r="BIW68" s="6"/>
      <c r="BIX68" s="6"/>
      <c r="BIY68" s="6"/>
      <c r="BIZ68" s="6"/>
      <c r="BJA68" s="6"/>
      <c r="BJB68" s="6"/>
      <c r="BJC68" s="6"/>
      <c r="BJD68" s="6"/>
      <c r="BJE68" s="6"/>
      <c r="BJF68" s="6"/>
      <c r="BJG68" s="6"/>
      <c r="BJH68" s="6"/>
      <c r="BJI68" s="6"/>
      <c r="BJJ68" s="6"/>
      <c r="BJK68" s="6"/>
      <c r="BJL68" s="6"/>
      <c r="BJM68" s="6"/>
      <c r="BJN68" s="6"/>
      <c r="BJO68" s="6"/>
      <c r="BJP68" s="6"/>
      <c r="BJQ68" s="6"/>
      <c r="BJR68" s="6"/>
      <c r="BJS68" s="6"/>
      <c r="BJT68" s="6"/>
      <c r="BJU68" s="6"/>
      <c r="BJV68" s="6"/>
      <c r="BJW68" s="6"/>
      <c r="BJX68" s="6"/>
      <c r="BJY68" s="6"/>
      <c r="BJZ68" s="6"/>
      <c r="BKA68" s="6"/>
      <c r="BKB68" s="6"/>
      <c r="BKC68" s="6"/>
      <c r="BKD68" s="6"/>
      <c r="BKE68" s="6"/>
      <c r="BKF68" s="6"/>
      <c r="BKG68" s="6"/>
      <c r="BKH68" s="6"/>
      <c r="BKI68" s="6"/>
      <c r="BKJ68" s="6"/>
      <c r="BKK68" s="6"/>
      <c r="BKL68" s="6"/>
      <c r="BKM68" s="6"/>
      <c r="BKN68" s="6"/>
      <c r="BKO68" s="6"/>
      <c r="BKP68" s="6"/>
      <c r="BKQ68" s="6"/>
      <c r="BKR68" s="6"/>
      <c r="BKS68" s="6"/>
      <c r="BKT68" s="6"/>
      <c r="BKU68" s="6"/>
      <c r="BKV68" s="6"/>
      <c r="BKW68" s="6"/>
      <c r="BKX68" s="6"/>
      <c r="BKY68" s="6"/>
      <c r="BKZ68" s="6"/>
      <c r="BLA68" s="6"/>
      <c r="BLB68" s="6"/>
      <c r="BLC68" s="6"/>
      <c r="BLD68" s="6"/>
      <c r="BLE68" s="6"/>
      <c r="BLF68" s="6"/>
      <c r="BLG68" s="6"/>
      <c r="BLH68" s="6"/>
      <c r="BLI68" s="6"/>
      <c r="BLJ68" s="6"/>
      <c r="BLK68" s="6"/>
      <c r="BLL68" s="6"/>
      <c r="BLM68" s="6"/>
      <c r="BLN68" s="6"/>
      <c r="BLO68" s="6"/>
      <c r="BLP68" s="6"/>
      <c r="BLQ68" s="6"/>
      <c r="BLR68" s="6"/>
      <c r="BLS68" s="6"/>
      <c r="BLT68" s="6"/>
      <c r="BLU68" s="6"/>
      <c r="BLV68" s="6"/>
      <c r="BLW68" s="6"/>
      <c r="BLX68" s="6"/>
      <c r="BLY68" s="6"/>
      <c r="BLZ68" s="6"/>
      <c r="BMA68" s="6"/>
      <c r="BMB68" s="6"/>
      <c r="BMC68" s="6"/>
      <c r="BMD68" s="6"/>
      <c r="BME68" s="6"/>
      <c r="BMF68" s="6"/>
      <c r="BMG68" s="6"/>
      <c r="BMH68" s="6"/>
      <c r="BMI68" s="6"/>
      <c r="BMJ68" s="6"/>
      <c r="BMK68" s="6"/>
      <c r="BML68" s="6"/>
      <c r="BMM68" s="6"/>
      <c r="BMN68" s="6"/>
      <c r="BMO68" s="6"/>
      <c r="BMP68" s="6"/>
      <c r="BMQ68" s="6"/>
      <c r="BMR68" s="6"/>
      <c r="BMS68" s="6"/>
      <c r="BMT68" s="6"/>
      <c r="BMU68" s="6"/>
      <c r="BMV68" s="6"/>
      <c r="BMW68" s="6"/>
      <c r="BMX68" s="6"/>
      <c r="BMY68" s="6"/>
      <c r="BMZ68" s="6"/>
      <c r="BNA68" s="6"/>
      <c r="BNB68" s="6"/>
      <c r="BNC68" s="6"/>
      <c r="BND68" s="6"/>
      <c r="BNE68" s="6"/>
      <c r="BNF68" s="6"/>
      <c r="BNG68" s="6"/>
      <c r="BNH68" s="6"/>
      <c r="BNI68" s="6"/>
      <c r="BNJ68" s="6"/>
      <c r="BNK68" s="6"/>
      <c r="BNL68" s="6"/>
      <c r="BNM68" s="6"/>
      <c r="BNN68" s="6"/>
      <c r="BNO68" s="6"/>
      <c r="BNP68" s="6"/>
      <c r="BNQ68" s="6"/>
      <c r="BNR68" s="6"/>
      <c r="BNS68" s="6"/>
      <c r="BNT68" s="6"/>
      <c r="BNU68" s="6"/>
      <c r="BNV68" s="6"/>
      <c r="BNW68" s="6"/>
      <c r="BNX68" s="6"/>
      <c r="BNY68" s="6"/>
      <c r="BNZ68" s="6"/>
      <c r="BOA68" s="6"/>
      <c r="BOB68" s="6"/>
      <c r="BOC68" s="6"/>
      <c r="BOD68" s="6"/>
      <c r="BOE68" s="6"/>
      <c r="BOF68" s="6"/>
      <c r="BOG68" s="6"/>
      <c r="BOH68" s="6"/>
      <c r="BOI68" s="6"/>
      <c r="BOJ68" s="6"/>
      <c r="BOK68" s="6"/>
      <c r="BOL68" s="6"/>
      <c r="BOM68" s="6"/>
      <c r="BON68" s="6"/>
      <c r="BOO68" s="6"/>
      <c r="BOP68" s="6"/>
      <c r="BOQ68" s="6"/>
      <c r="BOR68" s="6"/>
      <c r="BOS68" s="6"/>
      <c r="BOT68" s="6"/>
      <c r="BOU68" s="6"/>
      <c r="BOV68" s="6"/>
      <c r="BOW68" s="6"/>
      <c r="BOX68" s="6"/>
      <c r="BOY68" s="6"/>
      <c r="BOZ68" s="6"/>
      <c r="BPA68" s="6"/>
      <c r="BPB68" s="6"/>
      <c r="BPC68" s="6"/>
      <c r="BPD68" s="6"/>
      <c r="BPE68" s="6"/>
      <c r="BPF68" s="6"/>
      <c r="BPG68" s="6"/>
      <c r="BPH68" s="6"/>
      <c r="BPI68" s="6"/>
      <c r="BPJ68" s="6"/>
      <c r="BPK68" s="6"/>
      <c r="BPL68" s="6"/>
      <c r="BPM68" s="6"/>
      <c r="BPN68" s="6"/>
      <c r="BPO68" s="6"/>
      <c r="BPP68" s="6"/>
      <c r="BPQ68" s="6"/>
      <c r="BPR68" s="6"/>
      <c r="BPS68" s="6"/>
      <c r="BPT68" s="6"/>
      <c r="BPU68" s="6"/>
      <c r="BPV68" s="6"/>
      <c r="BPW68" s="6"/>
      <c r="BPX68" s="6"/>
      <c r="BPY68" s="6"/>
      <c r="BPZ68" s="6"/>
      <c r="BQA68" s="6"/>
      <c r="BQB68" s="6"/>
      <c r="BQC68" s="6"/>
      <c r="BQD68" s="6"/>
      <c r="BQE68" s="6"/>
      <c r="BQF68" s="6"/>
      <c r="BQG68" s="6"/>
      <c r="BQH68" s="6"/>
      <c r="BQI68" s="6"/>
      <c r="BQJ68" s="6"/>
      <c r="BQK68" s="6"/>
      <c r="BQL68" s="6"/>
      <c r="BQM68" s="6"/>
      <c r="BQN68" s="6"/>
      <c r="BQO68" s="6"/>
      <c r="BQP68" s="6"/>
      <c r="BQQ68" s="6"/>
      <c r="BQR68" s="6"/>
      <c r="BQS68" s="6"/>
      <c r="BQT68" s="6"/>
      <c r="BQU68" s="6"/>
      <c r="BQV68" s="6"/>
      <c r="BQW68" s="6"/>
      <c r="BQX68" s="6"/>
      <c r="BQY68" s="6"/>
      <c r="BQZ68" s="6"/>
      <c r="BRA68" s="6"/>
      <c r="BRB68" s="6"/>
      <c r="BRC68" s="6"/>
      <c r="BRD68" s="6"/>
      <c r="BRE68" s="6"/>
      <c r="BRF68" s="6"/>
      <c r="BRG68" s="6"/>
      <c r="BRH68" s="6"/>
      <c r="BRI68" s="6"/>
      <c r="BRJ68" s="6"/>
      <c r="BRK68" s="6"/>
      <c r="BRL68" s="6"/>
      <c r="BRM68" s="6"/>
      <c r="BRN68" s="6"/>
      <c r="BRO68" s="6"/>
      <c r="BRP68" s="6"/>
      <c r="BRQ68" s="6"/>
      <c r="BRR68" s="6"/>
      <c r="BRS68" s="6"/>
      <c r="BRT68" s="6"/>
      <c r="BRU68" s="6"/>
      <c r="BRV68" s="6"/>
      <c r="BRW68" s="6"/>
      <c r="BRX68" s="6"/>
      <c r="BRY68" s="6"/>
      <c r="BRZ68" s="6"/>
      <c r="BSA68" s="6"/>
      <c r="BSB68" s="6"/>
      <c r="BSC68" s="6"/>
      <c r="BSD68" s="6"/>
      <c r="BSE68" s="6"/>
      <c r="BSF68" s="6"/>
      <c r="BSG68" s="6"/>
      <c r="BSH68" s="6"/>
      <c r="BSI68" s="6"/>
      <c r="BSJ68" s="6"/>
      <c r="BSK68" s="6"/>
      <c r="BSL68" s="6"/>
      <c r="BSM68" s="6"/>
      <c r="BSN68" s="6"/>
      <c r="BSO68" s="6"/>
      <c r="BSP68" s="6"/>
      <c r="BSQ68" s="6"/>
      <c r="BSR68" s="6"/>
      <c r="BSS68" s="6"/>
      <c r="BST68" s="6"/>
      <c r="BSU68" s="6"/>
      <c r="BSV68" s="6"/>
      <c r="BSW68" s="6"/>
      <c r="BSX68" s="6"/>
      <c r="BSY68" s="6"/>
      <c r="BSZ68" s="6"/>
      <c r="BTA68" s="6"/>
      <c r="BTB68" s="6"/>
      <c r="BTC68" s="6"/>
      <c r="BTD68" s="6"/>
      <c r="BTE68" s="6"/>
      <c r="BTF68" s="6"/>
      <c r="BTG68" s="6"/>
      <c r="BTH68" s="6"/>
      <c r="BTI68" s="6"/>
      <c r="BTJ68" s="6"/>
      <c r="BTK68" s="6"/>
      <c r="BTL68" s="6"/>
      <c r="BTM68" s="6"/>
      <c r="BTN68" s="6"/>
      <c r="BTO68" s="6"/>
      <c r="BTP68" s="6"/>
      <c r="BTQ68" s="6"/>
      <c r="BTR68" s="6"/>
      <c r="BTS68" s="6"/>
      <c r="BTT68" s="6"/>
      <c r="BTU68" s="6"/>
      <c r="BTV68" s="6"/>
      <c r="BTW68" s="6"/>
      <c r="BTX68" s="6"/>
      <c r="BTY68" s="6"/>
      <c r="BTZ68" s="6"/>
      <c r="BUA68" s="6"/>
      <c r="BUB68" s="6"/>
      <c r="BUC68" s="6"/>
      <c r="BUD68" s="6"/>
      <c r="BUE68" s="6"/>
      <c r="BUF68" s="6"/>
      <c r="BUG68" s="6"/>
      <c r="BUH68" s="6"/>
      <c r="BUI68" s="6"/>
      <c r="BUJ68" s="6"/>
      <c r="BUK68" s="6"/>
      <c r="BUL68" s="6"/>
      <c r="BUM68" s="6"/>
      <c r="BUN68" s="6"/>
      <c r="BUO68" s="6"/>
      <c r="BUP68" s="6"/>
      <c r="BUQ68" s="6"/>
      <c r="BUR68" s="6"/>
      <c r="BUS68" s="6"/>
      <c r="BUT68" s="6"/>
      <c r="BUU68" s="6"/>
      <c r="BUV68" s="6"/>
      <c r="BUW68" s="6"/>
      <c r="BUX68" s="6"/>
      <c r="BUY68" s="6"/>
      <c r="BUZ68" s="6"/>
      <c r="BVA68" s="6"/>
      <c r="BVB68" s="6"/>
      <c r="BVC68" s="6"/>
      <c r="BVD68" s="6"/>
      <c r="BVE68" s="6"/>
      <c r="BVF68" s="6"/>
      <c r="BVG68" s="6"/>
      <c r="BVH68" s="6"/>
      <c r="BVI68" s="6"/>
      <c r="BVJ68" s="6"/>
      <c r="BVK68" s="6"/>
      <c r="BVL68" s="6"/>
      <c r="BVM68" s="6"/>
      <c r="BVN68" s="6"/>
      <c r="BVO68" s="6"/>
      <c r="BVP68" s="6"/>
      <c r="BVQ68" s="6"/>
      <c r="BVR68" s="6"/>
      <c r="BVS68" s="6"/>
      <c r="BVT68" s="6"/>
      <c r="BVU68" s="6"/>
      <c r="BVV68" s="6"/>
      <c r="BVW68" s="6"/>
      <c r="BVX68" s="6"/>
      <c r="BVY68" s="6"/>
      <c r="BVZ68" s="6"/>
      <c r="BWA68" s="6"/>
      <c r="BWB68" s="6"/>
      <c r="BWC68" s="6"/>
      <c r="BWD68" s="6"/>
      <c r="BWE68" s="6"/>
      <c r="BWF68" s="6"/>
      <c r="BWG68" s="6"/>
      <c r="BWH68" s="6"/>
      <c r="BWI68" s="6"/>
      <c r="BWJ68" s="6"/>
      <c r="BWK68" s="6"/>
      <c r="BWL68" s="6"/>
      <c r="BWM68" s="6"/>
      <c r="BWN68" s="6"/>
      <c r="BWO68" s="6"/>
      <c r="BWP68" s="6"/>
      <c r="BWQ68" s="6"/>
      <c r="BWR68" s="6"/>
      <c r="BWS68" s="6"/>
      <c r="BWT68" s="6"/>
      <c r="BWU68" s="6"/>
      <c r="BWV68" s="6"/>
      <c r="BWW68" s="6"/>
      <c r="BWX68" s="6"/>
      <c r="BWY68" s="6"/>
      <c r="BWZ68" s="6"/>
      <c r="BXA68" s="6"/>
      <c r="BXB68" s="6"/>
      <c r="BXC68" s="6"/>
      <c r="BXD68" s="6"/>
      <c r="BXE68" s="6"/>
      <c r="BXF68" s="6"/>
      <c r="BXG68" s="6"/>
      <c r="BXH68" s="6"/>
      <c r="BXI68" s="6"/>
      <c r="BXJ68" s="6"/>
      <c r="BXK68" s="6"/>
      <c r="BXL68" s="6"/>
      <c r="BXM68" s="6"/>
      <c r="BXN68" s="6"/>
      <c r="BXO68" s="6"/>
      <c r="BXP68" s="6"/>
      <c r="BXQ68" s="6"/>
      <c r="BXR68" s="6"/>
      <c r="BXS68" s="6"/>
      <c r="BXT68" s="6"/>
      <c r="BXU68" s="6"/>
      <c r="BXV68" s="6"/>
      <c r="BXW68" s="6"/>
      <c r="BXX68" s="6"/>
      <c r="BXY68" s="6"/>
      <c r="BXZ68" s="6"/>
      <c r="BYA68" s="6"/>
      <c r="BYB68" s="6"/>
      <c r="BYC68" s="6"/>
      <c r="BYD68" s="6"/>
      <c r="BYE68" s="6"/>
      <c r="BYF68" s="6"/>
      <c r="BYG68" s="6"/>
      <c r="BYH68" s="6"/>
      <c r="BYI68" s="6"/>
      <c r="BYJ68" s="6"/>
      <c r="BYK68" s="6"/>
      <c r="BYL68" s="6"/>
      <c r="BYM68" s="6"/>
      <c r="BYN68" s="6"/>
      <c r="BYO68" s="6"/>
      <c r="BYP68" s="6"/>
      <c r="BYQ68" s="6"/>
      <c r="BYR68" s="6"/>
      <c r="BYS68" s="6"/>
      <c r="BYT68" s="6"/>
      <c r="BYU68" s="6"/>
      <c r="BYV68" s="6"/>
      <c r="BYW68" s="6"/>
      <c r="BYX68" s="6"/>
      <c r="BYY68" s="6"/>
      <c r="BYZ68" s="6"/>
      <c r="BZA68" s="6"/>
      <c r="BZB68" s="6"/>
      <c r="BZC68" s="6"/>
      <c r="BZD68" s="6"/>
      <c r="BZE68" s="6"/>
      <c r="BZF68" s="6"/>
      <c r="BZG68" s="6"/>
      <c r="BZH68" s="6"/>
      <c r="BZI68" s="6"/>
      <c r="BZJ68" s="6"/>
      <c r="BZK68" s="6"/>
      <c r="BZL68" s="6"/>
      <c r="BZM68" s="6"/>
      <c r="BZN68" s="6"/>
      <c r="BZO68" s="6"/>
      <c r="BZP68" s="6"/>
      <c r="BZQ68" s="6"/>
      <c r="BZR68" s="6"/>
      <c r="BZS68" s="6"/>
      <c r="BZT68" s="6"/>
      <c r="BZU68" s="6"/>
      <c r="BZV68" s="6"/>
      <c r="BZW68" s="6"/>
      <c r="BZX68" s="6"/>
      <c r="BZY68" s="6"/>
      <c r="BZZ68" s="6"/>
      <c r="CAA68" s="6"/>
      <c r="CAB68" s="6"/>
      <c r="CAC68" s="6"/>
      <c r="CAD68" s="6"/>
      <c r="CAE68" s="6"/>
      <c r="CAF68" s="6"/>
      <c r="CAG68" s="6"/>
      <c r="CAH68" s="6"/>
      <c r="CAI68" s="6"/>
      <c r="CAJ68" s="6"/>
      <c r="CAK68" s="6"/>
      <c r="CAL68" s="6"/>
      <c r="CAM68" s="6"/>
      <c r="CAN68" s="6"/>
      <c r="CAO68" s="6"/>
      <c r="CAP68" s="6"/>
      <c r="CAQ68" s="6"/>
      <c r="CAR68" s="6"/>
      <c r="CAS68" s="6"/>
      <c r="CAT68" s="6"/>
      <c r="CAU68" s="6"/>
      <c r="CAV68" s="6"/>
      <c r="CAW68" s="6"/>
      <c r="CAX68" s="6"/>
      <c r="CAY68" s="6"/>
      <c r="CAZ68" s="6"/>
      <c r="CBA68" s="6"/>
      <c r="CBB68" s="6"/>
      <c r="CBC68" s="6"/>
      <c r="CBD68" s="6"/>
      <c r="CBE68" s="6"/>
      <c r="CBF68" s="6"/>
      <c r="CBG68" s="6"/>
      <c r="CBH68" s="6"/>
      <c r="CBI68" s="6"/>
      <c r="CBJ68" s="6"/>
      <c r="CBK68" s="6"/>
      <c r="CBL68" s="6"/>
      <c r="CBM68" s="6"/>
      <c r="CBN68" s="6"/>
      <c r="CBO68" s="6"/>
      <c r="CBP68" s="6"/>
      <c r="CBQ68" s="6"/>
      <c r="CBR68" s="6"/>
      <c r="CBS68" s="6"/>
      <c r="CBT68" s="6"/>
      <c r="CBU68" s="6"/>
      <c r="CBV68" s="6"/>
      <c r="CBW68" s="6"/>
      <c r="CBX68" s="6"/>
      <c r="CBY68" s="6"/>
      <c r="CBZ68" s="6"/>
      <c r="CCA68" s="6"/>
      <c r="CCB68" s="6"/>
      <c r="CCC68" s="6"/>
      <c r="CCD68" s="6"/>
      <c r="CCE68" s="6"/>
      <c r="CCF68" s="6"/>
      <c r="CCG68" s="6"/>
      <c r="CCH68" s="6"/>
      <c r="CCI68" s="6"/>
      <c r="CCJ68" s="6"/>
      <c r="CCK68" s="6"/>
      <c r="CCL68" s="6"/>
      <c r="CCM68" s="6"/>
      <c r="CCN68" s="6"/>
      <c r="CCO68" s="6"/>
      <c r="CCP68" s="6"/>
      <c r="CCQ68" s="6"/>
      <c r="CCR68" s="6"/>
      <c r="CCS68" s="6"/>
      <c r="CCT68" s="6"/>
      <c r="CCU68" s="6"/>
      <c r="CCV68" s="6"/>
      <c r="CCW68" s="6"/>
      <c r="CCX68" s="6"/>
      <c r="CCY68" s="6"/>
      <c r="CCZ68" s="6"/>
      <c r="CDA68" s="6"/>
      <c r="CDB68" s="6"/>
      <c r="CDC68" s="6"/>
      <c r="CDD68" s="6"/>
      <c r="CDE68" s="6"/>
      <c r="CDF68" s="6"/>
      <c r="CDG68" s="6"/>
      <c r="CDH68" s="6"/>
      <c r="CDI68" s="6"/>
      <c r="CDJ68" s="6"/>
      <c r="CDK68" s="6"/>
      <c r="CDL68" s="6"/>
      <c r="CDM68" s="6"/>
      <c r="CDN68" s="6"/>
      <c r="CDO68" s="6"/>
      <c r="CDP68" s="6"/>
      <c r="CDQ68" s="6"/>
      <c r="CDR68" s="6"/>
      <c r="CDS68" s="6"/>
      <c r="CDT68" s="6"/>
      <c r="CDU68" s="6"/>
      <c r="CDV68" s="6"/>
      <c r="CDW68" s="6"/>
      <c r="CDX68" s="6"/>
      <c r="CDY68" s="6"/>
      <c r="CDZ68" s="6"/>
      <c r="CEA68" s="6"/>
      <c r="CEB68" s="6"/>
      <c r="CEC68" s="6"/>
      <c r="CED68" s="6"/>
      <c r="CEE68" s="6"/>
      <c r="CEF68" s="6"/>
      <c r="CEG68" s="6"/>
      <c r="CEH68" s="6"/>
      <c r="CEI68" s="6"/>
      <c r="CEJ68" s="6"/>
      <c r="CEK68" s="6"/>
      <c r="CEL68" s="6"/>
      <c r="CEM68" s="6"/>
      <c r="CEN68" s="6"/>
      <c r="CEO68" s="6"/>
      <c r="CEP68" s="6"/>
      <c r="CEQ68" s="6"/>
      <c r="CER68" s="6"/>
      <c r="CES68" s="6"/>
      <c r="CET68" s="6"/>
      <c r="CEU68" s="6"/>
      <c r="CEV68" s="6"/>
      <c r="CEW68" s="6"/>
      <c r="CEX68" s="6"/>
      <c r="CEY68" s="6"/>
      <c r="CEZ68" s="6"/>
      <c r="CFA68" s="6"/>
      <c r="CFB68" s="6"/>
      <c r="CFC68" s="6"/>
      <c r="CFD68" s="6"/>
      <c r="CFE68" s="6"/>
      <c r="CFF68" s="6"/>
      <c r="CFG68" s="6"/>
      <c r="CFH68" s="6"/>
      <c r="CFI68" s="6"/>
      <c r="CFJ68" s="6"/>
      <c r="CFK68" s="6"/>
      <c r="CFL68" s="6"/>
      <c r="CFM68" s="6"/>
      <c r="CFN68" s="6"/>
      <c r="CFO68" s="6"/>
      <c r="CFP68" s="6"/>
      <c r="CFQ68" s="6"/>
      <c r="CFR68" s="6"/>
      <c r="CFS68" s="6"/>
      <c r="CFT68" s="6"/>
      <c r="CFU68" s="6"/>
      <c r="CFV68" s="6"/>
      <c r="CFW68" s="6"/>
      <c r="CFX68" s="6"/>
      <c r="CFY68" s="6"/>
      <c r="CFZ68" s="6"/>
      <c r="CGA68" s="6"/>
      <c r="CGB68" s="6"/>
      <c r="CGC68" s="6"/>
      <c r="CGD68" s="6"/>
      <c r="CGE68" s="6"/>
      <c r="CGF68" s="6"/>
      <c r="CGG68" s="6"/>
      <c r="CGH68" s="6"/>
      <c r="CGI68" s="6"/>
      <c r="CGJ68" s="6"/>
      <c r="CGK68" s="6"/>
      <c r="CGL68" s="6"/>
      <c r="CGM68" s="6"/>
      <c r="CGN68" s="6"/>
      <c r="CGO68" s="6"/>
      <c r="CGP68" s="6"/>
      <c r="CGQ68" s="6"/>
      <c r="CGR68" s="6"/>
      <c r="CGS68" s="6"/>
      <c r="CGT68" s="6"/>
      <c r="CGU68" s="6"/>
      <c r="CGV68" s="6"/>
      <c r="CGW68" s="6"/>
      <c r="CGX68" s="6"/>
      <c r="CGY68" s="6"/>
      <c r="CGZ68" s="6"/>
      <c r="CHA68" s="6"/>
      <c r="CHB68" s="6"/>
      <c r="CHC68" s="6"/>
      <c r="CHD68" s="6"/>
      <c r="CHE68" s="6"/>
    </row>
    <row r="69" spans="1:2241" ht="65.25" customHeight="1" x14ac:dyDescent="0.25">
      <c r="A69" s="42"/>
      <c r="B69" s="207" t="s">
        <v>449</v>
      </c>
      <c r="C69" s="143" t="s">
        <v>313</v>
      </c>
      <c r="D69" s="103" t="s">
        <v>259</v>
      </c>
      <c r="E69" s="103" t="s">
        <v>253</v>
      </c>
      <c r="F69" s="102" t="s">
        <v>377</v>
      </c>
      <c r="G69" s="102">
        <v>1.3</v>
      </c>
      <c r="H69" s="42"/>
      <c r="I69" s="166">
        <v>3000</v>
      </c>
      <c r="J69" s="166">
        <f t="shared" si="25"/>
        <v>1300</v>
      </c>
      <c r="K69" s="106">
        <f t="shared" si="26"/>
        <v>43.333333333333336</v>
      </c>
      <c r="L69" s="166">
        <v>1700</v>
      </c>
      <c r="M69" s="218"/>
      <c r="N69" s="108">
        <v>39003</v>
      </c>
      <c r="O69" s="102" t="s">
        <v>109</v>
      </c>
      <c r="P69" s="42"/>
      <c r="Q69" s="42"/>
      <c r="R69" s="42"/>
      <c r="S69" s="42"/>
      <c r="T69" s="42"/>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8"/>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c r="BHA69" s="6"/>
      <c r="BHB69" s="6"/>
      <c r="BHC69" s="6"/>
      <c r="BHD69" s="6"/>
      <c r="BHE69" s="6"/>
      <c r="BHF69" s="6"/>
      <c r="BHG69" s="6"/>
      <c r="BHH69" s="6"/>
      <c r="BHI69" s="6"/>
      <c r="BHJ69" s="6"/>
      <c r="BHK69" s="6"/>
      <c r="BHL69" s="6"/>
      <c r="BHM69" s="6"/>
      <c r="BHN69" s="6"/>
      <c r="BHO69" s="6"/>
      <c r="BHP69" s="6"/>
      <c r="BHQ69" s="6"/>
      <c r="BHR69" s="6"/>
      <c r="BHS69" s="6"/>
      <c r="BHT69" s="6"/>
      <c r="BHU69" s="6"/>
      <c r="BHV69" s="6"/>
      <c r="BHW69" s="6"/>
      <c r="BHX69" s="6"/>
      <c r="BHY69" s="6"/>
      <c r="BHZ69" s="6"/>
      <c r="BIA69" s="6"/>
      <c r="BIB69" s="6"/>
      <c r="BIC69" s="6"/>
      <c r="BID69" s="6"/>
      <c r="BIE69" s="6"/>
      <c r="BIF69" s="6"/>
      <c r="BIG69" s="6"/>
      <c r="BIH69" s="6"/>
      <c r="BII69" s="6"/>
      <c r="BIJ69" s="6"/>
      <c r="BIK69" s="6"/>
      <c r="BIL69" s="6"/>
      <c r="BIM69" s="6"/>
      <c r="BIN69" s="6"/>
      <c r="BIO69" s="6"/>
      <c r="BIP69" s="6"/>
      <c r="BIQ69" s="6"/>
      <c r="BIR69" s="6"/>
      <c r="BIS69" s="6"/>
      <c r="BIT69" s="6"/>
      <c r="BIU69" s="6"/>
      <c r="BIV69" s="6"/>
      <c r="BIW69" s="6"/>
      <c r="BIX69" s="6"/>
      <c r="BIY69" s="6"/>
      <c r="BIZ69" s="6"/>
      <c r="BJA69" s="6"/>
      <c r="BJB69" s="6"/>
      <c r="BJC69" s="6"/>
      <c r="BJD69" s="6"/>
      <c r="BJE69" s="6"/>
      <c r="BJF69" s="6"/>
      <c r="BJG69" s="6"/>
      <c r="BJH69" s="6"/>
      <c r="BJI69" s="6"/>
      <c r="BJJ69" s="6"/>
      <c r="BJK69" s="6"/>
      <c r="BJL69" s="6"/>
      <c r="BJM69" s="6"/>
      <c r="BJN69" s="6"/>
      <c r="BJO69" s="6"/>
      <c r="BJP69" s="6"/>
      <c r="BJQ69" s="6"/>
      <c r="BJR69" s="6"/>
      <c r="BJS69" s="6"/>
      <c r="BJT69" s="6"/>
      <c r="BJU69" s="6"/>
      <c r="BJV69" s="6"/>
      <c r="BJW69" s="6"/>
      <c r="BJX69" s="6"/>
      <c r="BJY69" s="6"/>
      <c r="BJZ69" s="6"/>
      <c r="BKA69" s="6"/>
      <c r="BKB69" s="6"/>
      <c r="BKC69" s="6"/>
      <c r="BKD69" s="6"/>
      <c r="BKE69" s="6"/>
      <c r="BKF69" s="6"/>
      <c r="BKG69" s="6"/>
      <c r="BKH69" s="6"/>
      <c r="BKI69" s="6"/>
      <c r="BKJ69" s="6"/>
      <c r="BKK69" s="6"/>
      <c r="BKL69" s="6"/>
      <c r="BKM69" s="6"/>
      <c r="BKN69" s="6"/>
      <c r="BKO69" s="6"/>
      <c r="BKP69" s="6"/>
      <c r="BKQ69" s="6"/>
      <c r="BKR69" s="6"/>
      <c r="BKS69" s="6"/>
      <c r="BKT69" s="6"/>
      <c r="BKU69" s="6"/>
      <c r="BKV69" s="6"/>
      <c r="BKW69" s="6"/>
      <c r="BKX69" s="6"/>
      <c r="BKY69" s="6"/>
      <c r="BKZ69" s="6"/>
      <c r="BLA69" s="6"/>
      <c r="BLB69" s="6"/>
      <c r="BLC69" s="6"/>
      <c r="BLD69" s="6"/>
      <c r="BLE69" s="6"/>
      <c r="BLF69" s="6"/>
      <c r="BLG69" s="6"/>
      <c r="BLH69" s="6"/>
      <c r="BLI69" s="6"/>
      <c r="BLJ69" s="6"/>
      <c r="BLK69" s="6"/>
      <c r="BLL69" s="6"/>
      <c r="BLM69" s="6"/>
      <c r="BLN69" s="6"/>
      <c r="BLO69" s="6"/>
      <c r="BLP69" s="6"/>
      <c r="BLQ69" s="6"/>
      <c r="BLR69" s="6"/>
      <c r="BLS69" s="6"/>
      <c r="BLT69" s="6"/>
      <c r="BLU69" s="6"/>
      <c r="BLV69" s="6"/>
      <c r="BLW69" s="6"/>
      <c r="BLX69" s="6"/>
      <c r="BLY69" s="6"/>
      <c r="BLZ69" s="6"/>
      <c r="BMA69" s="6"/>
      <c r="BMB69" s="6"/>
      <c r="BMC69" s="6"/>
      <c r="BMD69" s="6"/>
      <c r="BME69" s="6"/>
      <c r="BMF69" s="6"/>
      <c r="BMG69" s="6"/>
      <c r="BMH69" s="6"/>
      <c r="BMI69" s="6"/>
      <c r="BMJ69" s="6"/>
      <c r="BMK69" s="6"/>
      <c r="BML69" s="6"/>
      <c r="BMM69" s="6"/>
      <c r="BMN69" s="6"/>
      <c r="BMO69" s="6"/>
      <c r="BMP69" s="6"/>
      <c r="BMQ69" s="6"/>
      <c r="BMR69" s="6"/>
      <c r="BMS69" s="6"/>
      <c r="BMT69" s="6"/>
      <c r="BMU69" s="6"/>
      <c r="BMV69" s="6"/>
      <c r="BMW69" s="6"/>
      <c r="BMX69" s="6"/>
      <c r="BMY69" s="6"/>
      <c r="BMZ69" s="6"/>
      <c r="BNA69" s="6"/>
      <c r="BNB69" s="6"/>
      <c r="BNC69" s="6"/>
      <c r="BND69" s="6"/>
      <c r="BNE69" s="6"/>
      <c r="BNF69" s="6"/>
      <c r="BNG69" s="6"/>
      <c r="BNH69" s="6"/>
      <c r="BNI69" s="6"/>
      <c r="BNJ69" s="6"/>
      <c r="BNK69" s="6"/>
      <c r="BNL69" s="6"/>
      <c r="BNM69" s="6"/>
      <c r="BNN69" s="6"/>
      <c r="BNO69" s="6"/>
      <c r="BNP69" s="6"/>
      <c r="BNQ69" s="6"/>
      <c r="BNR69" s="6"/>
      <c r="BNS69" s="6"/>
      <c r="BNT69" s="6"/>
      <c r="BNU69" s="6"/>
      <c r="BNV69" s="6"/>
      <c r="BNW69" s="6"/>
      <c r="BNX69" s="6"/>
      <c r="BNY69" s="6"/>
      <c r="BNZ69" s="6"/>
      <c r="BOA69" s="6"/>
      <c r="BOB69" s="6"/>
      <c r="BOC69" s="6"/>
      <c r="BOD69" s="6"/>
      <c r="BOE69" s="6"/>
      <c r="BOF69" s="6"/>
      <c r="BOG69" s="6"/>
      <c r="BOH69" s="6"/>
      <c r="BOI69" s="6"/>
      <c r="BOJ69" s="6"/>
      <c r="BOK69" s="6"/>
      <c r="BOL69" s="6"/>
      <c r="BOM69" s="6"/>
      <c r="BON69" s="6"/>
      <c r="BOO69" s="6"/>
      <c r="BOP69" s="6"/>
      <c r="BOQ69" s="6"/>
      <c r="BOR69" s="6"/>
      <c r="BOS69" s="6"/>
      <c r="BOT69" s="6"/>
      <c r="BOU69" s="6"/>
      <c r="BOV69" s="6"/>
      <c r="BOW69" s="6"/>
      <c r="BOX69" s="6"/>
      <c r="BOY69" s="6"/>
      <c r="BOZ69" s="6"/>
      <c r="BPA69" s="6"/>
      <c r="BPB69" s="6"/>
      <c r="BPC69" s="6"/>
      <c r="BPD69" s="6"/>
      <c r="BPE69" s="6"/>
      <c r="BPF69" s="6"/>
      <c r="BPG69" s="6"/>
      <c r="BPH69" s="6"/>
      <c r="BPI69" s="6"/>
      <c r="BPJ69" s="6"/>
      <c r="BPK69" s="6"/>
      <c r="BPL69" s="6"/>
      <c r="BPM69" s="6"/>
      <c r="BPN69" s="6"/>
      <c r="BPO69" s="6"/>
      <c r="BPP69" s="6"/>
      <c r="BPQ69" s="6"/>
      <c r="BPR69" s="6"/>
      <c r="BPS69" s="6"/>
      <c r="BPT69" s="6"/>
      <c r="BPU69" s="6"/>
      <c r="BPV69" s="6"/>
      <c r="BPW69" s="6"/>
      <c r="BPX69" s="6"/>
      <c r="BPY69" s="6"/>
      <c r="BPZ69" s="6"/>
      <c r="BQA69" s="6"/>
      <c r="BQB69" s="6"/>
      <c r="BQC69" s="6"/>
      <c r="BQD69" s="6"/>
      <c r="BQE69" s="6"/>
      <c r="BQF69" s="6"/>
      <c r="BQG69" s="6"/>
      <c r="BQH69" s="6"/>
      <c r="BQI69" s="6"/>
      <c r="BQJ69" s="6"/>
      <c r="BQK69" s="6"/>
      <c r="BQL69" s="6"/>
      <c r="BQM69" s="6"/>
      <c r="BQN69" s="6"/>
      <c r="BQO69" s="6"/>
      <c r="BQP69" s="6"/>
      <c r="BQQ69" s="6"/>
      <c r="BQR69" s="6"/>
      <c r="BQS69" s="6"/>
      <c r="BQT69" s="6"/>
      <c r="BQU69" s="6"/>
      <c r="BQV69" s="6"/>
      <c r="BQW69" s="6"/>
      <c r="BQX69" s="6"/>
      <c r="BQY69" s="6"/>
      <c r="BQZ69" s="6"/>
      <c r="BRA69" s="6"/>
      <c r="BRB69" s="6"/>
      <c r="BRC69" s="6"/>
      <c r="BRD69" s="6"/>
      <c r="BRE69" s="6"/>
      <c r="BRF69" s="6"/>
      <c r="BRG69" s="6"/>
      <c r="BRH69" s="6"/>
      <c r="BRI69" s="6"/>
      <c r="BRJ69" s="6"/>
      <c r="BRK69" s="6"/>
      <c r="BRL69" s="6"/>
      <c r="BRM69" s="6"/>
      <c r="BRN69" s="6"/>
      <c r="BRO69" s="6"/>
      <c r="BRP69" s="6"/>
      <c r="BRQ69" s="6"/>
      <c r="BRR69" s="6"/>
      <c r="BRS69" s="6"/>
      <c r="BRT69" s="6"/>
      <c r="BRU69" s="6"/>
      <c r="BRV69" s="6"/>
      <c r="BRW69" s="6"/>
      <c r="BRX69" s="6"/>
      <c r="BRY69" s="6"/>
      <c r="BRZ69" s="6"/>
      <c r="BSA69" s="6"/>
      <c r="BSB69" s="6"/>
      <c r="BSC69" s="6"/>
      <c r="BSD69" s="6"/>
      <c r="BSE69" s="6"/>
      <c r="BSF69" s="6"/>
      <c r="BSG69" s="6"/>
      <c r="BSH69" s="6"/>
      <c r="BSI69" s="6"/>
      <c r="BSJ69" s="6"/>
      <c r="BSK69" s="6"/>
      <c r="BSL69" s="6"/>
      <c r="BSM69" s="6"/>
      <c r="BSN69" s="6"/>
      <c r="BSO69" s="6"/>
      <c r="BSP69" s="6"/>
      <c r="BSQ69" s="6"/>
      <c r="BSR69" s="6"/>
      <c r="BSS69" s="6"/>
      <c r="BST69" s="6"/>
      <c r="BSU69" s="6"/>
      <c r="BSV69" s="6"/>
      <c r="BSW69" s="6"/>
      <c r="BSX69" s="6"/>
      <c r="BSY69" s="6"/>
      <c r="BSZ69" s="6"/>
      <c r="BTA69" s="6"/>
      <c r="BTB69" s="6"/>
      <c r="BTC69" s="6"/>
      <c r="BTD69" s="6"/>
      <c r="BTE69" s="6"/>
      <c r="BTF69" s="6"/>
      <c r="BTG69" s="6"/>
      <c r="BTH69" s="6"/>
      <c r="BTI69" s="6"/>
      <c r="BTJ69" s="6"/>
      <c r="BTK69" s="6"/>
      <c r="BTL69" s="6"/>
      <c r="BTM69" s="6"/>
      <c r="BTN69" s="6"/>
      <c r="BTO69" s="6"/>
      <c r="BTP69" s="6"/>
      <c r="BTQ69" s="6"/>
      <c r="BTR69" s="6"/>
      <c r="BTS69" s="6"/>
      <c r="BTT69" s="6"/>
      <c r="BTU69" s="6"/>
      <c r="BTV69" s="6"/>
      <c r="BTW69" s="6"/>
      <c r="BTX69" s="6"/>
      <c r="BTY69" s="6"/>
      <c r="BTZ69" s="6"/>
      <c r="BUA69" s="6"/>
      <c r="BUB69" s="6"/>
      <c r="BUC69" s="6"/>
      <c r="BUD69" s="6"/>
      <c r="BUE69" s="6"/>
      <c r="BUF69" s="6"/>
      <c r="BUG69" s="6"/>
      <c r="BUH69" s="6"/>
      <c r="BUI69" s="6"/>
      <c r="BUJ69" s="6"/>
      <c r="BUK69" s="6"/>
      <c r="BUL69" s="6"/>
      <c r="BUM69" s="6"/>
      <c r="BUN69" s="6"/>
      <c r="BUO69" s="6"/>
      <c r="BUP69" s="6"/>
      <c r="BUQ69" s="6"/>
      <c r="BUR69" s="6"/>
      <c r="BUS69" s="6"/>
      <c r="BUT69" s="6"/>
      <c r="BUU69" s="6"/>
      <c r="BUV69" s="6"/>
      <c r="BUW69" s="6"/>
      <c r="BUX69" s="6"/>
      <c r="BUY69" s="6"/>
      <c r="BUZ69" s="6"/>
      <c r="BVA69" s="6"/>
      <c r="BVB69" s="6"/>
      <c r="BVC69" s="6"/>
      <c r="BVD69" s="6"/>
      <c r="BVE69" s="6"/>
      <c r="BVF69" s="6"/>
      <c r="BVG69" s="6"/>
      <c r="BVH69" s="6"/>
      <c r="BVI69" s="6"/>
      <c r="BVJ69" s="6"/>
      <c r="BVK69" s="6"/>
      <c r="BVL69" s="6"/>
      <c r="BVM69" s="6"/>
      <c r="BVN69" s="6"/>
      <c r="BVO69" s="6"/>
      <c r="BVP69" s="6"/>
      <c r="BVQ69" s="6"/>
      <c r="BVR69" s="6"/>
      <c r="BVS69" s="6"/>
      <c r="BVT69" s="6"/>
      <c r="BVU69" s="6"/>
      <c r="BVV69" s="6"/>
      <c r="BVW69" s="6"/>
      <c r="BVX69" s="6"/>
      <c r="BVY69" s="6"/>
      <c r="BVZ69" s="6"/>
      <c r="BWA69" s="6"/>
      <c r="BWB69" s="6"/>
      <c r="BWC69" s="6"/>
      <c r="BWD69" s="6"/>
      <c r="BWE69" s="6"/>
      <c r="BWF69" s="6"/>
      <c r="BWG69" s="6"/>
      <c r="BWH69" s="6"/>
      <c r="BWI69" s="6"/>
      <c r="BWJ69" s="6"/>
      <c r="BWK69" s="6"/>
      <c r="BWL69" s="6"/>
      <c r="BWM69" s="6"/>
      <c r="BWN69" s="6"/>
      <c r="BWO69" s="6"/>
      <c r="BWP69" s="6"/>
      <c r="BWQ69" s="6"/>
      <c r="BWR69" s="6"/>
      <c r="BWS69" s="6"/>
      <c r="BWT69" s="6"/>
      <c r="BWU69" s="6"/>
      <c r="BWV69" s="6"/>
      <c r="BWW69" s="6"/>
      <c r="BWX69" s="6"/>
      <c r="BWY69" s="6"/>
      <c r="BWZ69" s="6"/>
      <c r="BXA69" s="6"/>
      <c r="BXB69" s="6"/>
      <c r="BXC69" s="6"/>
      <c r="BXD69" s="6"/>
      <c r="BXE69" s="6"/>
      <c r="BXF69" s="6"/>
      <c r="BXG69" s="6"/>
      <c r="BXH69" s="6"/>
      <c r="BXI69" s="6"/>
      <c r="BXJ69" s="6"/>
      <c r="BXK69" s="6"/>
      <c r="BXL69" s="6"/>
      <c r="BXM69" s="6"/>
      <c r="BXN69" s="6"/>
      <c r="BXO69" s="6"/>
      <c r="BXP69" s="6"/>
      <c r="BXQ69" s="6"/>
      <c r="BXR69" s="6"/>
      <c r="BXS69" s="6"/>
      <c r="BXT69" s="6"/>
      <c r="BXU69" s="6"/>
      <c r="BXV69" s="6"/>
      <c r="BXW69" s="6"/>
      <c r="BXX69" s="6"/>
      <c r="BXY69" s="6"/>
      <c r="BXZ69" s="6"/>
      <c r="BYA69" s="6"/>
      <c r="BYB69" s="6"/>
      <c r="BYC69" s="6"/>
      <c r="BYD69" s="6"/>
      <c r="BYE69" s="6"/>
      <c r="BYF69" s="6"/>
      <c r="BYG69" s="6"/>
      <c r="BYH69" s="6"/>
      <c r="BYI69" s="6"/>
      <c r="BYJ69" s="6"/>
      <c r="BYK69" s="6"/>
      <c r="BYL69" s="6"/>
      <c r="BYM69" s="6"/>
      <c r="BYN69" s="6"/>
      <c r="BYO69" s="6"/>
      <c r="BYP69" s="6"/>
      <c r="BYQ69" s="6"/>
      <c r="BYR69" s="6"/>
      <c r="BYS69" s="6"/>
      <c r="BYT69" s="6"/>
      <c r="BYU69" s="6"/>
      <c r="BYV69" s="6"/>
      <c r="BYW69" s="6"/>
      <c r="BYX69" s="6"/>
      <c r="BYY69" s="6"/>
      <c r="BYZ69" s="6"/>
      <c r="BZA69" s="6"/>
      <c r="BZB69" s="6"/>
      <c r="BZC69" s="6"/>
      <c r="BZD69" s="6"/>
      <c r="BZE69" s="6"/>
      <c r="BZF69" s="6"/>
      <c r="BZG69" s="6"/>
      <c r="BZH69" s="6"/>
      <c r="BZI69" s="6"/>
      <c r="BZJ69" s="6"/>
      <c r="BZK69" s="6"/>
      <c r="BZL69" s="6"/>
      <c r="BZM69" s="6"/>
      <c r="BZN69" s="6"/>
      <c r="BZO69" s="6"/>
      <c r="BZP69" s="6"/>
      <c r="BZQ69" s="6"/>
      <c r="BZR69" s="6"/>
      <c r="BZS69" s="6"/>
      <c r="BZT69" s="6"/>
      <c r="BZU69" s="6"/>
      <c r="BZV69" s="6"/>
      <c r="BZW69" s="6"/>
      <c r="BZX69" s="6"/>
      <c r="BZY69" s="6"/>
      <c r="BZZ69" s="6"/>
      <c r="CAA69" s="6"/>
      <c r="CAB69" s="6"/>
      <c r="CAC69" s="6"/>
      <c r="CAD69" s="6"/>
      <c r="CAE69" s="6"/>
      <c r="CAF69" s="6"/>
      <c r="CAG69" s="6"/>
      <c r="CAH69" s="6"/>
      <c r="CAI69" s="6"/>
      <c r="CAJ69" s="6"/>
      <c r="CAK69" s="6"/>
      <c r="CAL69" s="6"/>
      <c r="CAM69" s="6"/>
      <c r="CAN69" s="6"/>
      <c r="CAO69" s="6"/>
      <c r="CAP69" s="6"/>
      <c r="CAQ69" s="6"/>
      <c r="CAR69" s="6"/>
      <c r="CAS69" s="6"/>
      <c r="CAT69" s="6"/>
      <c r="CAU69" s="6"/>
      <c r="CAV69" s="6"/>
      <c r="CAW69" s="6"/>
      <c r="CAX69" s="6"/>
      <c r="CAY69" s="6"/>
      <c r="CAZ69" s="6"/>
      <c r="CBA69" s="6"/>
      <c r="CBB69" s="6"/>
      <c r="CBC69" s="6"/>
      <c r="CBD69" s="6"/>
      <c r="CBE69" s="6"/>
      <c r="CBF69" s="6"/>
      <c r="CBG69" s="6"/>
      <c r="CBH69" s="6"/>
      <c r="CBI69" s="6"/>
      <c r="CBJ69" s="6"/>
      <c r="CBK69" s="6"/>
      <c r="CBL69" s="6"/>
      <c r="CBM69" s="6"/>
      <c r="CBN69" s="6"/>
      <c r="CBO69" s="6"/>
      <c r="CBP69" s="6"/>
      <c r="CBQ69" s="6"/>
      <c r="CBR69" s="6"/>
      <c r="CBS69" s="6"/>
      <c r="CBT69" s="6"/>
      <c r="CBU69" s="6"/>
      <c r="CBV69" s="6"/>
      <c r="CBW69" s="6"/>
      <c r="CBX69" s="6"/>
      <c r="CBY69" s="6"/>
      <c r="CBZ69" s="6"/>
      <c r="CCA69" s="6"/>
      <c r="CCB69" s="6"/>
      <c r="CCC69" s="6"/>
      <c r="CCD69" s="6"/>
      <c r="CCE69" s="6"/>
      <c r="CCF69" s="6"/>
      <c r="CCG69" s="6"/>
      <c r="CCH69" s="6"/>
      <c r="CCI69" s="6"/>
      <c r="CCJ69" s="6"/>
      <c r="CCK69" s="6"/>
      <c r="CCL69" s="6"/>
      <c r="CCM69" s="6"/>
      <c r="CCN69" s="6"/>
      <c r="CCO69" s="6"/>
      <c r="CCP69" s="6"/>
      <c r="CCQ69" s="6"/>
      <c r="CCR69" s="6"/>
      <c r="CCS69" s="6"/>
      <c r="CCT69" s="6"/>
      <c r="CCU69" s="6"/>
      <c r="CCV69" s="6"/>
      <c r="CCW69" s="6"/>
      <c r="CCX69" s="6"/>
      <c r="CCY69" s="6"/>
      <c r="CCZ69" s="6"/>
      <c r="CDA69" s="6"/>
      <c r="CDB69" s="6"/>
      <c r="CDC69" s="6"/>
      <c r="CDD69" s="6"/>
      <c r="CDE69" s="6"/>
      <c r="CDF69" s="6"/>
      <c r="CDG69" s="6"/>
      <c r="CDH69" s="6"/>
      <c r="CDI69" s="6"/>
      <c r="CDJ69" s="6"/>
      <c r="CDK69" s="6"/>
      <c r="CDL69" s="6"/>
      <c r="CDM69" s="6"/>
      <c r="CDN69" s="6"/>
      <c r="CDO69" s="6"/>
      <c r="CDP69" s="6"/>
      <c r="CDQ69" s="6"/>
      <c r="CDR69" s="6"/>
      <c r="CDS69" s="6"/>
      <c r="CDT69" s="6"/>
      <c r="CDU69" s="6"/>
      <c r="CDV69" s="6"/>
      <c r="CDW69" s="6"/>
      <c r="CDX69" s="6"/>
      <c r="CDY69" s="6"/>
      <c r="CDZ69" s="6"/>
      <c r="CEA69" s="6"/>
      <c r="CEB69" s="6"/>
      <c r="CEC69" s="6"/>
      <c r="CED69" s="6"/>
      <c r="CEE69" s="6"/>
      <c r="CEF69" s="6"/>
      <c r="CEG69" s="6"/>
      <c r="CEH69" s="6"/>
      <c r="CEI69" s="6"/>
      <c r="CEJ69" s="6"/>
      <c r="CEK69" s="6"/>
      <c r="CEL69" s="6"/>
      <c r="CEM69" s="6"/>
      <c r="CEN69" s="6"/>
      <c r="CEO69" s="6"/>
      <c r="CEP69" s="6"/>
      <c r="CEQ69" s="6"/>
      <c r="CER69" s="6"/>
      <c r="CES69" s="6"/>
      <c r="CET69" s="6"/>
      <c r="CEU69" s="6"/>
      <c r="CEV69" s="6"/>
      <c r="CEW69" s="6"/>
      <c r="CEX69" s="6"/>
      <c r="CEY69" s="6"/>
      <c r="CEZ69" s="6"/>
      <c r="CFA69" s="6"/>
      <c r="CFB69" s="6"/>
      <c r="CFC69" s="6"/>
      <c r="CFD69" s="6"/>
      <c r="CFE69" s="6"/>
      <c r="CFF69" s="6"/>
      <c r="CFG69" s="6"/>
      <c r="CFH69" s="6"/>
      <c r="CFI69" s="6"/>
      <c r="CFJ69" s="6"/>
      <c r="CFK69" s="6"/>
      <c r="CFL69" s="6"/>
      <c r="CFM69" s="6"/>
      <c r="CFN69" s="6"/>
      <c r="CFO69" s="6"/>
      <c r="CFP69" s="6"/>
      <c r="CFQ69" s="6"/>
      <c r="CFR69" s="6"/>
      <c r="CFS69" s="6"/>
      <c r="CFT69" s="6"/>
      <c r="CFU69" s="6"/>
      <c r="CFV69" s="6"/>
      <c r="CFW69" s="6"/>
      <c r="CFX69" s="6"/>
      <c r="CFY69" s="6"/>
      <c r="CFZ69" s="6"/>
      <c r="CGA69" s="6"/>
      <c r="CGB69" s="6"/>
      <c r="CGC69" s="6"/>
      <c r="CGD69" s="6"/>
      <c r="CGE69" s="6"/>
      <c r="CGF69" s="6"/>
      <c r="CGG69" s="6"/>
      <c r="CGH69" s="6"/>
      <c r="CGI69" s="6"/>
      <c r="CGJ69" s="6"/>
      <c r="CGK69" s="6"/>
      <c r="CGL69" s="6"/>
      <c r="CGM69" s="6"/>
      <c r="CGN69" s="6"/>
      <c r="CGO69" s="6"/>
      <c r="CGP69" s="6"/>
      <c r="CGQ69" s="6"/>
      <c r="CGR69" s="6"/>
      <c r="CGS69" s="6"/>
      <c r="CGT69" s="6"/>
      <c r="CGU69" s="6"/>
      <c r="CGV69" s="6"/>
      <c r="CGW69" s="6"/>
      <c r="CGX69" s="6"/>
      <c r="CGY69" s="6"/>
      <c r="CGZ69" s="6"/>
      <c r="CHA69" s="6"/>
      <c r="CHB69" s="6"/>
      <c r="CHC69" s="6"/>
      <c r="CHD69" s="6"/>
      <c r="CHE69" s="6"/>
    </row>
    <row r="70" spans="1:2241" ht="65.25" customHeight="1" x14ac:dyDescent="0.25">
      <c r="A70" s="42"/>
      <c r="B70" s="207" t="s">
        <v>450</v>
      </c>
      <c r="C70" s="143" t="s">
        <v>314</v>
      </c>
      <c r="D70" s="103" t="s">
        <v>260</v>
      </c>
      <c r="E70" s="103" t="s">
        <v>253</v>
      </c>
      <c r="F70" s="102" t="s">
        <v>378</v>
      </c>
      <c r="G70" s="116">
        <v>7.5</v>
      </c>
      <c r="H70" s="42"/>
      <c r="I70" s="166">
        <v>3000</v>
      </c>
      <c r="J70" s="166">
        <f t="shared" si="25"/>
        <v>1300</v>
      </c>
      <c r="K70" s="106">
        <f t="shared" si="26"/>
        <v>43.333333333333336</v>
      </c>
      <c r="L70" s="166">
        <v>1700</v>
      </c>
      <c r="M70" s="218"/>
      <c r="N70" s="108">
        <v>39003</v>
      </c>
      <c r="O70" s="102" t="s">
        <v>109</v>
      </c>
      <c r="P70" s="42"/>
      <c r="Q70" s="42"/>
      <c r="R70" s="42"/>
      <c r="S70" s="42"/>
      <c r="T70" s="42"/>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8"/>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c r="BHA70" s="6"/>
      <c r="BHB70" s="6"/>
      <c r="BHC70" s="6"/>
      <c r="BHD70" s="6"/>
      <c r="BHE70" s="6"/>
      <c r="BHF70" s="6"/>
      <c r="BHG70" s="6"/>
      <c r="BHH70" s="6"/>
      <c r="BHI70" s="6"/>
      <c r="BHJ70" s="6"/>
      <c r="BHK70" s="6"/>
      <c r="BHL70" s="6"/>
      <c r="BHM70" s="6"/>
      <c r="BHN70" s="6"/>
      <c r="BHO70" s="6"/>
      <c r="BHP70" s="6"/>
      <c r="BHQ70" s="6"/>
      <c r="BHR70" s="6"/>
      <c r="BHS70" s="6"/>
      <c r="BHT70" s="6"/>
      <c r="BHU70" s="6"/>
      <c r="BHV70" s="6"/>
      <c r="BHW70" s="6"/>
      <c r="BHX70" s="6"/>
      <c r="BHY70" s="6"/>
      <c r="BHZ70" s="6"/>
      <c r="BIA70" s="6"/>
      <c r="BIB70" s="6"/>
      <c r="BIC70" s="6"/>
      <c r="BID70" s="6"/>
      <c r="BIE70" s="6"/>
      <c r="BIF70" s="6"/>
      <c r="BIG70" s="6"/>
      <c r="BIH70" s="6"/>
      <c r="BII70" s="6"/>
      <c r="BIJ70" s="6"/>
      <c r="BIK70" s="6"/>
      <c r="BIL70" s="6"/>
      <c r="BIM70" s="6"/>
      <c r="BIN70" s="6"/>
      <c r="BIO70" s="6"/>
      <c r="BIP70" s="6"/>
      <c r="BIQ70" s="6"/>
      <c r="BIR70" s="6"/>
      <c r="BIS70" s="6"/>
      <c r="BIT70" s="6"/>
      <c r="BIU70" s="6"/>
      <c r="BIV70" s="6"/>
      <c r="BIW70" s="6"/>
      <c r="BIX70" s="6"/>
      <c r="BIY70" s="6"/>
      <c r="BIZ70" s="6"/>
      <c r="BJA70" s="6"/>
      <c r="BJB70" s="6"/>
      <c r="BJC70" s="6"/>
      <c r="BJD70" s="6"/>
      <c r="BJE70" s="6"/>
      <c r="BJF70" s="6"/>
      <c r="BJG70" s="6"/>
      <c r="BJH70" s="6"/>
      <c r="BJI70" s="6"/>
      <c r="BJJ70" s="6"/>
      <c r="BJK70" s="6"/>
      <c r="BJL70" s="6"/>
      <c r="BJM70" s="6"/>
      <c r="BJN70" s="6"/>
      <c r="BJO70" s="6"/>
      <c r="BJP70" s="6"/>
      <c r="BJQ70" s="6"/>
      <c r="BJR70" s="6"/>
      <c r="BJS70" s="6"/>
      <c r="BJT70" s="6"/>
      <c r="BJU70" s="6"/>
      <c r="BJV70" s="6"/>
      <c r="BJW70" s="6"/>
      <c r="BJX70" s="6"/>
      <c r="BJY70" s="6"/>
      <c r="BJZ70" s="6"/>
      <c r="BKA70" s="6"/>
      <c r="BKB70" s="6"/>
      <c r="BKC70" s="6"/>
      <c r="BKD70" s="6"/>
      <c r="BKE70" s="6"/>
      <c r="BKF70" s="6"/>
      <c r="BKG70" s="6"/>
      <c r="BKH70" s="6"/>
      <c r="BKI70" s="6"/>
      <c r="BKJ70" s="6"/>
      <c r="BKK70" s="6"/>
      <c r="BKL70" s="6"/>
      <c r="BKM70" s="6"/>
      <c r="BKN70" s="6"/>
      <c r="BKO70" s="6"/>
      <c r="BKP70" s="6"/>
      <c r="BKQ70" s="6"/>
      <c r="BKR70" s="6"/>
      <c r="BKS70" s="6"/>
      <c r="BKT70" s="6"/>
      <c r="BKU70" s="6"/>
      <c r="BKV70" s="6"/>
      <c r="BKW70" s="6"/>
      <c r="BKX70" s="6"/>
      <c r="BKY70" s="6"/>
      <c r="BKZ70" s="6"/>
      <c r="BLA70" s="6"/>
      <c r="BLB70" s="6"/>
      <c r="BLC70" s="6"/>
      <c r="BLD70" s="6"/>
      <c r="BLE70" s="6"/>
      <c r="BLF70" s="6"/>
      <c r="BLG70" s="6"/>
      <c r="BLH70" s="6"/>
      <c r="BLI70" s="6"/>
      <c r="BLJ70" s="6"/>
      <c r="BLK70" s="6"/>
      <c r="BLL70" s="6"/>
      <c r="BLM70" s="6"/>
      <c r="BLN70" s="6"/>
      <c r="BLO70" s="6"/>
      <c r="BLP70" s="6"/>
      <c r="BLQ70" s="6"/>
      <c r="BLR70" s="6"/>
      <c r="BLS70" s="6"/>
      <c r="BLT70" s="6"/>
      <c r="BLU70" s="6"/>
      <c r="BLV70" s="6"/>
      <c r="BLW70" s="6"/>
      <c r="BLX70" s="6"/>
      <c r="BLY70" s="6"/>
      <c r="BLZ70" s="6"/>
      <c r="BMA70" s="6"/>
      <c r="BMB70" s="6"/>
      <c r="BMC70" s="6"/>
      <c r="BMD70" s="6"/>
      <c r="BME70" s="6"/>
      <c r="BMF70" s="6"/>
      <c r="BMG70" s="6"/>
      <c r="BMH70" s="6"/>
      <c r="BMI70" s="6"/>
      <c r="BMJ70" s="6"/>
      <c r="BMK70" s="6"/>
      <c r="BML70" s="6"/>
      <c r="BMM70" s="6"/>
      <c r="BMN70" s="6"/>
      <c r="BMO70" s="6"/>
      <c r="BMP70" s="6"/>
      <c r="BMQ70" s="6"/>
      <c r="BMR70" s="6"/>
      <c r="BMS70" s="6"/>
      <c r="BMT70" s="6"/>
      <c r="BMU70" s="6"/>
      <c r="BMV70" s="6"/>
      <c r="BMW70" s="6"/>
      <c r="BMX70" s="6"/>
      <c r="BMY70" s="6"/>
      <c r="BMZ70" s="6"/>
      <c r="BNA70" s="6"/>
      <c r="BNB70" s="6"/>
      <c r="BNC70" s="6"/>
      <c r="BND70" s="6"/>
      <c r="BNE70" s="6"/>
      <c r="BNF70" s="6"/>
      <c r="BNG70" s="6"/>
      <c r="BNH70" s="6"/>
      <c r="BNI70" s="6"/>
      <c r="BNJ70" s="6"/>
      <c r="BNK70" s="6"/>
      <c r="BNL70" s="6"/>
      <c r="BNM70" s="6"/>
      <c r="BNN70" s="6"/>
      <c r="BNO70" s="6"/>
      <c r="BNP70" s="6"/>
      <c r="BNQ70" s="6"/>
      <c r="BNR70" s="6"/>
      <c r="BNS70" s="6"/>
      <c r="BNT70" s="6"/>
      <c r="BNU70" s="6"/>
      <c r="BNV70" s="6"/>
      <c r="BNW70" s="6"/>
      <c r="BNX70" s="6"/>
      <c r="BNY70" s="6"/>
      <c r="BNZ70" s="6"/>
      <c r="BOA70" s="6"/>
      <c r="BOB70" s="6"/>
      <c r="BOC70" s="6"/>
      <c r="BOD70" s="6"/>
      <c r="BOE70" s="6"/>
      <c r="BOF70" s="6"/>
      <c r="BOG70" s="6"/>
      <c r="BOH70" s="6"/>
      <c r="BOI70" s="6"/>
      <c r="BOJ70" s="6"/>
      <c r="BOK70" s="6"/>
      <c r="BOL70" s="6"/>
      <c r="BOM70" s="6"/>
      <c r="BON70" s="6"/>
      <c r="BOO70" s="6"/>
      <c r="BOP70" s="6"/>
      <c r="BOQ70" s="6"/>
      <c r="BOR70" s="6"/>
      <c r="BOS70" s="6"/>
      <c r="BOT70" s="6"/>
      <c r="BOU70" s="6"/>
      <c r="BOV70" s="6"/>
      <c r="BOW70" s="6"/>
      <c r="BOX70" s="6"/>
      <c r="BOY70" s="6"/>
      <c r="BOZ70" s="6"/>
      <c r="BPA70" s="6"/>
      <c r="BPB70" s="6"/>
      <c r="BPC70" s="6"/>
      <c r="BPD70" s="6"/>
      <c r="BPE70" s="6"/>
      <c r="BPF70" s="6"/>
      <c r="BPG70" s="6"/>
      <c r="BPH70" s="6"/>
      <c r="BPI70" s="6"/>
      <c r="BPJ70" s="6"/>
      <c r="BPK70" s="6"/>
      <c r="BPL70" s="6"/>
      <c r="BPM70" s="6"/>
      <c r="BPN70" s="6"/>
      <c r="BPO70" s="6"/>
      <c r="BPP70" s="6"/>
      <c r="BPQ70" s="6"/>
      <c r="BPR70" s="6"/>
      <c r="BPS70" s="6"/>
      <c r="BPT70" s="6"/>
      <c r="BPU70" s="6"/>
      <c r="BPV70" s="6"/>
      <c r="BPW70" s="6"/>
      <c r="BPX70" s="6"/>
      <c r="BPY70" s="6"/>
      <c r="BPZ70" s="6"/>
      <c r="BQA70" s="6"/>
      <c r="BQB70" s="6"/>
      <c r="BQC70" s="6"/>
      <c r="BQD70" s="6"/>
      <c r="BQE70" s="6"/>
      <c r="BQF70" s="6"/>
      <c r="BQG70" s="6"/>
      <c r="BQH70" s="6"/>
      <c r="BQI70" s="6"/>
      <c r="BQJ70" s="6"/>
      <c r="BQK70" s="6"/>
      <c r="BQL70" s="6"/>
      <c r="BQM70" s="6"/>
      <c r="BQN70" s="6"/>
      <c r="BQO70" s="6"/>
      <c r="BQP70" s="6"/>
      <c r="BQQ70" s="6"/>
      <c r="BQR70" s="6"/>
      <c r="BQS70" s="6"/>
      <c r="BQT70" s="6"/>
      <c r="BQU70" s="6"/>
      <c r="BQV70" s="6"/>
      <c r="BQW70" s="6"/>
      <c r="BQX70" s="6"/>
      <c r="BQY70" s="6"/>
      <c r="BQZ70" s="6"/>
      <c r="BRA70" s="6"/>
      <c r="BRB70" s="6"/>
      <c r="BRC70" s="6"/>
      <c r="BRD70" s="6"/>
      <c r="BRE70" s="6"/>
      <c r="BRF70" s="6"/>
      <c r="BRG70" s="6"/>
      <c r="BRH70" s="6"/>
      <c r="BRI70" s="6"/>
      <c r="BRJ70" s="6"/>
      <c r="BRK70" s="6"/>
      <c r="BRL70" s="6"/>
      <c r="BRM70" s="6"/>
      <c r="BRN70" s="6"/>
      <c r="BRO70" s="6"/>
      <c r="BRP70" s="6"/>
      <c r="BRQ70" s="6"/>
      <c r="BRR70" s="6"/>
      <c r="BRS70" s="6"/>
      <c r="BRT70" s="6"/>
      <c r="BRU70" s="6"/>
      <c r="BRV70" s="6"/>
      <c r="BRW70" s="6"/>
      <c r="BRX70" s="6"/>
      <c r="BRY70" s="6"/>
      <c r="BRZ70" s="6"/>
      <c r="BSA70" s="6"/>
      <c r="BSB70" s="6"/>
      <c r="BSC70" s="6"/>
      <c r="BSD70" s="6"/>
      <c r="BSE70" s="6"/>
      <c r="BSF70" s="6"/>
      <c r="BSG70" s="6"/>
      <c r="BSH70" s="6"/>
      <c r="BSI70" s="6"/>
      <c r="BSJ70" s="6"/>
      <c r="BSK70" s="6"/>
      <c r="BSL70" s="6"/>
      <c r="BSM70" s="6"/>
      <c r="BSN70" s="6"/>
      <c r="BSO70" s="6"/>
      <c r="BSP70" s="6"/>
      <c r="BSQ70" s="6"/>
      <c r="BSR70" s="6"/>
      <c r="BSS70" s="6"/>
      <c r="BST70" s="6"/>
      <c r="BSU70" s="6"/>
      <c r="BSV70" s="6"/>
      <c r="BSW70" s="6"/>
      <c r="BSX70" s="6"/>
      <c r="BSY70" s="6"/>
      <c r="BSZ70" s="6"/>
      <c r="BTA70" s="6"/>
      <c r="BTB70" s="6"/>
      <c r="BTC70" s="6"/>
      <c r="BTD70" s="6"/>
      <c r="BTE70" s="6"/>
      <c r="BTF70" s="6"/>
      <c r="BTG70" s="6"/>
      <c r="BTH70" s="6"/>
      <c r="BTI70" s="6"/>
      <c r="BTJ70" s="6"/>
      <c r="BTK70" s="6"/>
      <c r="BTL70" s="6"/>
      <c r="BTM70" s="6"/>
      <c r="BTN70" s="6"/>
      <c r="BTO70" s="6"/>
      <c r="BTP70" s="6"/>
      <c r="BTQ70" s="6"/>
      <c r="BTR70" s="6"/>
      <c r="BTS70" s="6"/>
      <c r="BTT70" s="6"/>
      <c r="BTU70" s="6"/>
      <c r="BTV70" s="6"/>
      <c r="BTW70" s="6"/>
      <c r="BTX70" s="6"/>
      <c r="BTY70" s="6"/>
      <c r="BTZ70" s="6"/>
      <c r="BUA70" s="6"/>
      <c r="BUB70" s="6"/>
      <c r="BUC70" s="6"/>
      <c r="BUD70" s="6"/>
      <c r="BUE70" s="6"/>
      <c r="BUF70" s="6"/>
      <c r="BUG70" s="6"/>
      <c r="BUH70" s="6"/>
      <c r="BUI70" s="6"/>
      <c r="BUJ70" s="6"/>
      <c r="BUK70" s="6"/>
      <c r="BUL70" s="6"/>
      <c r="BUM70" s="6"/>
      <c r="BUN70" s="6"/>
      <c r="BUO70" s="6"/>
      <c r="BUP70" s="6"/>
      <c r="BUQ70" s="6"/>
      <c r="BUR70" s="6"/>
      <c r="BUS70" s="6"/>
      <c r="BUT70" s="6"/>
      <c r="BUU70" s="6"/>
      <c r="BUV70" s="6"/>
      <c r="BUW70" s="6"/>
      <c r="BUX70" s="6"/>
      <c r="BUY70" s="6"/>
      <c r="BUZ70" s="6"/>
      <c r="BVA70" s="6"/>
      <c r="BVB70" s="6"/>
      <c r="BVC70" s="6"/>
      <c r="BVD70" s="6"/>
      <c r="BVE70" s="6"/>
      <c r="BVF70" s="6"/>
      <c r="BVG70" s="6"/>
      <c r="BVH70" s="6"/>
      <c r="BVI70" s="6"/>
      <c r="BVJ70" s="6"/>
      <c r="BVK70" s="6"/>
      <c r="BVL70" s="6"/>
      <c r="BVM70" s="6"/>
      <c r="BVN70" s="6"/>
      <c r="BVO70" s="6"/>
      <c r="BVP70" s="6"/>
      <c r="BVQ70" s="6"/>
      <c r="BVR70" s="6"/>
      <c r="BVS70" s="6"/>
      <c r="BVT70" s="6"/>
      <c r="BVU70" s="6"/>
      <c r="BVV70" s="6"/>
      <c r="BVW70" s="6"/>
      <c r="BVX70" s="6"/>
      <c r="BVY70" s="6"/>
      <c r="BVZ70" s="6"/>
      <c r="BWA70" s="6"/>
      <c r="BWB70" s="6"/>
      <c r="BWC70" s="6"/>
      <c r="BWD70" s="6"/>
      <c r="BWE70" s="6"/>
      <c r="BWF70" s="6"/>
      <c r="BWG70" s="6"/>
      <c r="BWH70" s="6"/>
      <c r="BWI70" s="6"/>
      <c r="BWJ70" s="6"/>
      <c r="BWK70" s="6"/>
      <c r="BWL70" s="6"/>
      <c r="BWM70" s="6"/>
      <c r="BWN70" s="6"/>
      <c r="BWO70" s="6"/>
      <c r="BWP70" s="6"/>
      <c r="BWQ70" s="6"/>
      <c r="BWR70" s="6"/>
      <c r="BWS70" s="6"/>
      <c r="BWT70" s="6"/>
      <c r="BWU70" s="6"/>
      <c r="BWV70" s="6"/>
      <c r="BWW70" s="6"/>
      <c r="BWX70" s="6"/>
      <c r="BWY70" s="6"/>
      <c r="BWZ70" s="6"/>
      <c r="BXA70" s="6"/>
      <c r="BXB70" s="6"/>
      <c r="BXC70" s="6"/>
      <c r="BXD70" s="6"/>
      <c r="BXE70" s="6"/>
      <c r="BXF70" s="6"/>
      <c r="BXG70" s="6"/>
      <c r="BXH70" s="6"/>
      <c r="BXI70" s="6"/>
      <c r="BXJ70" s="6"/>
      <c r="BXK70" s="6"/>
      <c r="BXL70" s="6"/>
      <c r="BXM70" s="6"/>
      <c r="BXN70" s="6"/>
      <c r="BXO70" s="6"/>
      <c r="BXP70" s="6"/>
      <c r="BXQ70" s="6"/>
      <c r="BXR70" s="6"/>
      <c r="BXS70" s="6"/>
      <c r="BXT70" s="6"/>
      <c r="BXU70" s="6"/>
      <c r="BXV70" s="6"/>
      <c r="BXW70" s="6"/>
      <c r="BXX70" s="6"/>
      <c r="BXY70" s="6"/>
      <c r="BXZ70" s="6"/>
      <c r="BYA70" s="6"/>
      <c r="BYB70" s="6"/>
      <c r="BYC70" s="6"/>
      <c r="BYD70" s="6"/>
      <c r="BYE70" s="6"/>
      <c r="BYF70" s="6"/>
      <c r="BYG70" s="6"/>
      <c r="BYH70" s="6"/>
      <c r="BYI70" s="6"/>
      <c r="BYJ70" s="6"/>
      <c r="BYK70" s="6"/>
      <c r="BYL70" s="6"/>
      <c r="BYM70" s="6"/>
      <c r="BYN70" s="6"/>
      <c r="BYO70" s="6"/>
      <c r="BYP70" s="6"/>
      <c r="BYQ70" s="6"/>
      <c r="BYR70" s="6"/>
      <c r="BYS70" s="6"/>
      <c r="BYT70" s="6"/>
      <c r="BYU70" s="6"/>
      <c r="BYV70" s="6"/>
      <c r="BYW70" s="6"/>
      <c r="BYX70" s="6"/>
      <c r="BYY70" s="6"/>
      <c r="BYZ70" s="6"/>
      <c r="BZA70" s="6"/>
      <c r="BZB70" s="6"/>
      <c r="BZC70" s="6"/>
      <c r="BZD70" s="6"/>
      <c r="BZE70" s="6"/>
      <c r="BZF70" s="6"/>
      <c r="BZG70" s="6"/>
      <c r="BZH70" s="6"/>
      <c r="BZI70" s="6"/>
      <c r="BZJ70" s="6"/>
      <c r="BZK70" s="6"/>
      <c r="BZL70" s="6"/>
      <c r="BZM70" s="6"/>
      <c r="BZN70" s="6"/>
      <c r="BZO70" s="6"/>
      <c r="BZP70" s="6"/>
      <c r="BZQ70" s="6"/>
      <c r="BZR70" s="6"/>
      <c r="BZS70" s="6"/>
      <c r="BZT70" s="6"/>
      <c r="BZU70" s="6"/>
      <c r="BZV70" s="6"/>
      <c r="BZW70" s="6"/>
      <c r="BZX70" s="6"/>
      <c r="BZY70" s="6"/>
      <c r="BZZ70" s="6"/>
      <c r="CAA70" s="6"/>
      <c r="CAB70" s="6"/>
      <c r="CAC70" s="6"/>
      <c r="CAD70" s="6"/>
      <c r="CAE70" s="6"/>
      <c r="CAF70" s="6"/>
      <c r="CAG70" s="6"/>
      <c r="CAH70" s="6"/>
      <c r="CAI70" s="6"/>
      <c r="CAJ70" s="6"/>
      <c r="CAK70" s="6"/>
      <c r="CAL70" s="6"/>
      <c r="CAM70" s="6"/>
      <c r="CAN70" s="6"/>
      <c r="CAO70" s="6"/>
      <c r="CAP70" s="6"/>
      <c r="CAQ70" s="6"/>
      <c r="CAR70" s="6"/>
      <c r="CAS70" s="6"/>
      <c r="CAT70" s="6"/>
      <c r="CAU70" s="6"/>
      <c r="CAV70" s="6"/>
      <c r="CAW70" s="6"/>
      <c r="CAX70" s="6"/>
      <c r="CAY70" s="6"/>
      <c r="CAZ70" s="6"/>
      <c r="CBA70" s="6"/>
      <c r="CBB70" s="6"/>
      <c r="CBC70" s="6"/>
      <c r="CBD70" s="6"/>
      <c r="CBE70" s="6"/>
      <c r="CBF70" s="6"/>
      <c r="CBG70" s="6"/>
      <c r="CBH70" s="6"/>
      <c r="CBI70" s="6"/>
      <c r="CBJ70" s="6"/>
      <c r="CBK70" s="6"/>
      <c r="CBL70" s="6"/>
      <c r="CBM70" s="6"/>
      <c r="CBN70" s="6"/>
      <c r="CBO70" s="6"/>
      <c r="CBP70" s="6"/>
      <c r="CBQ70" s="6"/>
      <c r="CBR70" s="6"/>
      <c r="CBS70" s="6"/>
      <c r="CBT70" s="6"/>
      <c r="CBU70" s="6"/>
      <c r="CBV70" s="6"/>
      <c r="CBW70" s="6"/>
      <c r="CBX70" s="6"/>
      <c r="CBY70" s="6"/>
      <c r="CBZ70" s="6"/>
      <c r="CCA70" s="6"/>
      <c r="CCB70" s="6"/>
      <c r="CCC70" s="6"/>
      <c r="CCD70" s="6"/>
      <c r="CCE70" s="6"/>
      <c r="CCF70" s="6"/>
      <c r="CCG70" s="6"/>
      <c r="CCH70" s="6"/>
      <c r="CCI70" s="6"/>
      <c r="CCJ70" s="6"/>
      <c r="CCK70" s="6"/>
      <c r="CCL70" s="6"/>
      <c r="CCM70" s="6"/>
      <c r="CCN70" s="6"/>
      <c r="CCO70" s="6"/>
      <c r="CCP70" s="6"/>
      <c r="CCQ70" s="6"/>
      <c r="CCR70" s="6"/>
      <c r="CCS70" s="6"/>
      <c r="CCT70" s="6"/>
      <c r="CCU70" s="6"/>
      <c r="CCV70" s="6"/>
      <c r="CCW70" s="6"/>
      <c r="CCX70" s="6"/>
      <c r="CCY70" s="6"/>
      <c r="CCZ70" s="6"/>
      <c r="CDA70" s="6"/>
      <c r="CDB70" s="6"/>
      <c r="CDC70" s="6"/>
      <c r="CDD70" s="6"/>
      <c r="CDE70" s="6"/>
      <c r="CDF70" s="6"/>
      <c r="CDG70" s="6"/>
      <c r="CDH70" s="6"/>
      <c r="CDI70" s="6"/>
      <c r="CDJ70" s="6"/>
      <c r="CDK70" s="6"/>
      <c r="CDL70" s="6"/>
      <c r="CDM70" s="6"/>
      <c r="CDN70" s="6"/>
      <c r="CDO70" s="6"/>
      <c r="CDP70" s="6"/>
      <c r="CDQ70" s="6"/>
      <c r="CDR70" s="6"/>
      <c r="CDS70" s="6"/>
      <c r="CDT70" s="6"/>
      <c r="CDU70" s="6"/>
      <c r="CDV70" s="6"/>
      <c r="CDW70" s="6"/>
      <c r="CDX70" s="6"/>
      <c r="CDY70" s="6"/>
      <c r="CDZ70" s="6"/>
      <c r="CEA70" s="6"/>
      <c r="CEB70" s="6"/>
      <c r="CEC70" s="6"/>
      <c r="CED70" s="6"/>
      <c r="CEE70" s="6"/>
      <c r="CEF70" s="6"/>
      <c r="CEG70" s="6"/>
      <c r="CEH70" s="6"/>
      <c r="CEI70" s="6"/>
      <c r="CEJ70" s="6"/>
      <c r="CEK70" s="6"/>
      <c r="CEL70" s="6"/>
      <c r="CEM70" s="6"/>
      <c r="CEN70" s="6"/>
      <c r="CEO70" s="6"/>
      <c r="CEP70" s="6"/>
      <c r="CEQ70" s="6"/>
      <c r="CER70" s="6"/>
      <c r="CES70" s="6"/>
      <c r="CET70" s="6"/>
      <c r="CEU70" s="6"/>
      <c r="CEV70" s="6"/>
      <c r="CEW70" s="6"/>
      <c r="CEX70" s="6"/>
      <c r="CEY70" s="6"/>
      <c r="CEZ70" s="6"/>
      <c r="CFA70" s="6"/>
      <c r="CFB70" s="6"/>
      <c r="CFC70" s="6"/>
      <c r="CFD70" s="6"/>
      <c r="CFE70" s="6"/>
      <c r="CFF70" s="6"/>
      <c r="CFG70" s="6"/>
      <c r="CFH70" s="6"/>
      <c r="CFI70" s="6"/>
      <c r="CFJ70" s="6"/>
      <c r="CFK70" s="6"/>
      <c r="CFL70" s="6"/>
      <c r="CFM70" s="6"/>
      <c r="CFN70" s="6"/>
      <c r="CFO70" s="6"/>
      <c r="CFP70" s="6"/>
      <c r="CFQ70" s="6"/>
      <c r="CFR70" s="6"/>
      <c r="CFS70" s="6"/>
      <c r="CFT70" s="6"/>
      <c r="CFU70" s="6"/>
      <c r="CFV70" s="6"/>
      <c r="CFW70" s="6"/>
      <c r="CFX70" s="6"/>
      <c r="CFY70" s="6"/>
      <c r="CFZ70" s="6"/>
      <c r="CGA70" s="6"/>
      <c r="CGB70" s="6"/>
      <c r="CGC70" s="6"/>
      <c r="CGD70" s="6"/>
      <c r="CGE70" s="6"/>
      <c r="CGF70" s="6"/>
      <c r="CGG70" s="6"/>
      <c r="CGH70" s="6"/>
      <c r="CGI70" s="6"/>
      <c r="CGJ70" s="6"/>
      <c r="CGK70" s="6"/>
      <c r="CGL70" s="6"/>
      <c r="CGM70" s="6"/>
      <c r="CGN70" s="6"/>
      <c r="CGO70" s="6"/>
      <c r="CGP70" s="6"/>
      <c r="CGQ70" s="6"/>
      <c r="CGR70" s="6"/>
      <c r="CGS70" s="6"/>
      <c r="CGT70" s="6"/>
      <c r="CGU70" s="6"/>
      <c r="CGV70" s="6"/>
      <c r="CGW70" s="6"/>
      <c r="CGX70" s="6"/>
      <c r="CGY70" s="6"/>
      <c r="CGZ70" s="6"/>
      <c r="CHA70" s="6"/>
      <c r="CHB70" s="6"/>
      <c r="CHC70" s="6"/>
      <c r="CHD70" s="6"/>
      <c r="CHE70" s="6"/>
    </row>
    <row r="71" spans="1:2241" ht="63.75" customHeight="1" x14ac:dyDescent="0.25">
      <c r="A71" s="42"/>
      <c r="B71" s="207" t="s">
        <v>451</v>
      </c>
      <c r="C71" s="103" t="s">
        <v>315</v>
      </c>
      <c r="D71" s="103" t="s">
        <v>255</v>
      </c>
      <c r="E71" s="103" t="s">
        <v>253</v>
      </c>
      <c r="F71" s="102" t="s">
        <v>379</v>
      </c>
      <c r="G71" s="102">
        <v>10.3</v>
      </c>
      <c r="H71" s="42"/>
      <c r="I71" s="166">
        <v>3000</v>
      </c>
      <c r="J71" s="166">
        <f t="shared" si="25"/>
        <v>1300</v>
      </c>
      <c r="K71" s="106">
        <f t="shared" si="26"/>
        <v>43.333333333333336</v>
      </c>
      <c r="L71" s="166">
        <v>1700</v>
      </c>
      <c r="M71" s="218"/>
      <c r="N71" s="108">
        <v>39003</v>
      </c>
      <c r="O71" s="102" t="s">
        <v>109</v>
      </c>
      <c r="P71" s="42"/>
      <c r="Q71" s="42"/>
      <c r="R71" s="42"/>
      <c r="S71" s="42"/>
      <c r="T71" s="42"/>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8"/>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c r="BHA71" s="6"/>
      <c r="BHB71" s="6"/>
      <c r="BHC71" s="6"/>
      <c r="BHD71" s="6"/>
      <c r="BHE71" s="6"/>
      <c r="BHF71" s="6"/>
      <c r="BHG71" s="6"/>
      <c r="BHH71" s="6"/>
      <c r="BHI71" s="6"/>
      <c r="BHJ71" s="6"/>
      <c r="BHK71" s="6"/>
      <c r="BHL71" s="6"/>
      <c r="BHM71" s="6"/>
      <c r="BHN71" s="6"/>
      <c r="BHO71" s="6"/>
      <c r="BHP71" s="6"/>
      <c r="BHQ71" s="6"/>
      <c r="BHR71" s="6"/>
      <c r="BHS71" s="6"/>
      <c r="BHT71" s="6"/>
      <c r="BHU71" s="6"/>
      <c r="BHV71" s="6"/>
      <c r="BHW71" s="6"/>
      <c r="BHX71" s="6"/>
      <c r="BHY71" s="6"/>
      <c r="BHZ71" s="6"/>
      <c r="BIA71" s="6"/>
      <c r="BIB71" s="6"/>
      <c r="BIC71" s="6"/>
      <c r="BID71" s="6"/>
      <c r="BIE71" s="6"/>
      <c r="BIF71" s="6"/>
      <c r="BIG71" s="6"/>
      <c r="BIH71" s="6"/>
      <c r="BII71" s="6"/>
      <c r="BIJ71" s="6"/>
      <c r="BIK71" s="6"/>
      <c r="BIL71" s="6"/>
      <c r="BIM71" s="6"/>
      <c r="BIN71" s="6"/>
      <c r="BIO71" s="6"/>
      <c r="BIP71" s="6"/>
      <c r="BIQ71" s="6"/>
      <c r="BIR71" s="6"/>
      <c r="BIS71" s="6"/>
      <c r="BIT71" s="6"/>
      <c r="BIU71" s="6"/>
      <c r="BIV71" s="6"/>
      <c r="BIW71" s="6"/>
      <c r="BIX71" s="6"/>
      <c r="BIY71" s="6"/>
      <c r="BIZ71" s="6"/>
      <c r="BJA71" s="6"/>
      <c r="BJB71" s="6"/>
      <c r="BJC71" s="6"/>
      <c r="BJD71" s="6"/>
      <c r="BJE71" s="6"/>
      <c r="BJF71" s="6"/>
      <c r="BJG71" s="6"/>
      <c r="BJH71" s="6"/>
      <c r="BJI71" s="6"/>
      <c r="BJJ71" s="6"/>
      <c r="BJK71" s="6"/>
      <c r="BJL71" s="6"/>
      <c r="BJM71" s="6"/>
      <c r="BJN71" s="6"/>
      <c r="BJO71" s="6"/>
      <c r="BJP71" s="6"/>
      <c r="BJQ71" s="6"/>
      <c r="BJR71" s="6"/>
      <c r="BJS71" s="6"/>
      <c r="BJT71" s="6"/>
      <c r="BJU71" s="6"/>
      <c r="BJV71" s="6"/>
      <c r="BJW71" s="6"/>
      <c r="BJX71" s="6"/>
      <c r="BJY71" s="6"/>
      <c r="BJZ71" s="6"/>
      <c r="BKA71" s="6"/>
      <c r="BKB71" s="6"/>
      <c r="BKC71" s="6"/>
      <c r="BKD71" s="6"/>
      <c r="BKE71" s="6"/>
      <c r="BKF71" s="6"/>
      <c r="BKG71" s="6"/>
      <c r="BKH71" s="6"/>
      <c r="BKI71" s="6"/>
      <c r="BKJ71" s="6"/>
      <c r="BKK71" s="6"/>
      <c r="BKL71" s="6"/>
      <c r="BKM71" s="6"/>
      <c r="BKN71" s="6"/>
      <c r="BKO71" s="6"/>
      <c r="BKP71" s="6"/>
      <c r="BKQ71" s="6"/>
      <c r="BKR71" s="6"/>
      <c r="BKS71" s="6"/>
      <c r="BKT71" s="6"/>
      <c r="BKU71" s="6"/>
      <c r="BKV71" s="6"/>
      <c r="BKW71" s="6"/>
      <c r="BKX71" s="6"/>
      <c r="BKY71" s="6"/>
      <c r="BKZ71" s="6"/>
      <c r="BLA71" s="6"/>
      <c r="BLB71" s="6"/>
      <c r="BLC71" s="6"/>
      <c r="BLD71" s="6"/>
      <c r="BLE71" s="6"/>
      <c r="BLF71" s="6"/>
      <c r="BLG71" s="6"/>
      <c r="BLH71" s="6"/>
      <c r="BLI71" s="6"/>
      <c r="BLJ71" s="6"/>
      <c r="BLK71" s="6"/>
      <c r="BLL71" s="6"/>
      <c r="BLM71" s="6"/>
      <c r="BLN71" s="6"/>
      <c r="BLO71" s="6"/>
      <c r="BLP71" s="6"/>
      <c r="BLQ71" s="6"/>
      <c r="BLR71" s="6"/>
      <c r="BLS71" s="6"/>
      <c r="BLT71" s="6"/>
      <c r="BLU71" s="6"/>
      <c r="BLV71" s="6"/>
      <c r="BLW71" s="6"/>
      <c r="BLX71" s="6"/>
      <c r="BLY71" s="6"/>
      <c r="BLZ71" s="6"/>
      <c r="BMA71" s="6"/>
      <c r="BMB71" s="6"/>
      <c r="BMC71" s="6"/>
      <c r="BMD71" s="6"/>
      <c r="BME71" s="6"/>
      <c r="BMF71" s="6"/>
      <c r="BMG71" s="6"/>
      <c r="BMH71" s="6"/>
      <c r="BMI71" s="6"/>
      <c r="BMJ71" s="6"/>
      <c r="BMK71" s="6"/>
      <c r="BML71" s="6"/>
      <c r="BMM71" s="6"/>
      <c r="BMN71" s="6"/>
      <c r="BMO71" s="6"/>
      <c r="BMP71" s="6"/>
      <c r="BMQ71" s="6"/>
      <c r="BMR71" s="6"/>
      <c r="BMS71" s="6"/>
      <c r="BMT71" s="6"/>
      <c r="BMU71" s="6"/>
      <c r="BMV71" s="6"/>
      <c r="BMW71" s="6"/>
      <c r="BMX71" s="6"/>
      <c r="BMY71" s="6"/>
      <c r="BMZ71" s="6"/>
      <c r="BNA71" s="6"/>
      <c r="BNB71" s="6"/>
      <c r="BNC71" s="6"/>
      <c r="BND71" s="6"/>
      <c r="BNE71" s="6"/>
      <c r="BNF71" s="6"/>
      <c r="BNG71" s="6"/>
      <c r="BNH71" s="6"/>
      <c r="BNI71" s="6"/>
      <c r="BNJ71" s="6"/>
      <c r="BNK71" s="6"/>
      <c r="BNL71" s="6"/>
      <c r="BNM71" s="6"/>
      <c r="BNN71" s="6"/>
      <c r="BNO71" s="6"/>
      <c r="BNP71" s="6"/>
      <c r="BNQ71" s="6"/>
      <c r="BNR71" s="6"/>
      <c r="BNS71" s="6"/>
      <c r="BNT71" s="6"/>
      <c r="BNU71" s="6"/>
      <c r="BNV71" s="6"/>
      <c r="BNW71" s="6"/>
      <c r="BNX71" s="6"/>
      <c r="BNY71" s="6"/>
      <c r="BNZ71" s="6"/>
      <c r="BOA71" s="6"/>
      <c r="BOB71" s="6"/>
      <c r="BOC71" s="6"/>
      <c r="BOD71" s="6"/>
      <c r="BOE71" s="6"/>
      <c r="BOF71" s="6"/>
      <c r="BOG71" s="6"/>
      <c r="BOH71" s="6"/>
      <c r="BOI71" s="6"/>
      <c r="BOJ71" s="6"/>
      <c r="BOK71" s="6"/>
      <c r="BOL71" s="6"/>
      <c r="BOM71" s="6"/>
      <c r="BON71" s="6"/>
      <c r="BOO71" s="6"/>
      <c r="BOP71" s="6"/>
      <c r="BOQ71" s="6"/>
      <c r="BOR71" s="6"/>
      <c r="BOS71" s="6"/>
      <c r="BOT71" s="6"/>
      <c r="BOU71" s="6"/>
      <c r="BOV71" s="6"/>
      <c r="BOW71" s="6"/>
      <c r="BOX71" s="6"/>
      <c r="BOY71" s="6"/>
      <c r="BOZ71" s="6"/>
      <c r="BPA71" s="6"/>
      <c r="BPB71" s="6"/>
      <c r="BPC71" s="6"/>
      <c r="BPD71" s="6"/>
      <c r="BPE71" s="6"/>
      <c r="BPF71" s="6"/>
      <c r="BPG71" s="6"/>
      <c r="BPH71" s="6"/>
      <c r="BPI71" s="6"/>
      <c r="BPJ71" s="6"/>
      <c r="BPK71" s="6"/>
      <c r="BPL71" s="6"/>
      <c r="BPM71" s="6"/>
      <c r="BPN71" s="6"/>
      <c r="BPO71" s="6"/>
      <c r="BPP71" s="6"/>
      <c r="BPQ71" s="6"/>
      <c r="BPR71" s="6"/>
      <c r="BPS71" s="6"/>
      <c r="BPT71" s="6"/>
      <c r="BPU71" s="6"/>
      <c r="BPV71" s="6"/>
      <c r="BPW71" s="6"/>
      <c r="BPX71" s="6"/>
      <c r="BPY71" s="6"/>
      <c r="BPZ71" s="6"/>
      <c r="BQA71" s="6"/>
      <c r="BQB71" s="6"/>
      <c r="BQC71" s="6"/>
      <c r="BQD71" s="6"/>
      <c r="BQE71" s="6"/>
      <c r="BQF71" s="6"/>
      <c r="BQG71" s="6"/>
      <c r="BQH71" s="6"/>
      <c r="BQI71" s="6"/>
      <c r="BQJ71" s="6"/>
      <c r="BQK71" s="6"/>
      <c r="BQL71" s="6"/>
      <c r="BQM71" s="6"/>
      <c r="BQN71" s="6"/>
      <c r="BQO71" s="6"/>
      <c r="BQP71" s="6"/>
      <c r="BQQ71" s="6"/>
      <c r="BQR71" s="6"/>
      <c r="BQS71" s="6"/>
      <c r="BQT71" s="6"/>
      <c r="BQU71" s="6"/>
      <c r="BQV71" s="6"/>
      <c r="BQW71" s="6"/>
      <c r="BQX71" s="6"/>
      <c r="BQY71" s="6"/>
      <c r="BQZ71" s="6"/>
      <c r="BRA71" s="6"/>
      <c r="BRB71" s="6"/>
      <c r="BRC71" s="6"/>
      <c r="BRD71" s="6"/>
      <c r="BRE71" s="6"/>
      <c r="BRF71" s="6"/>
      <c r="BRG71" s="6"/>
      <c r="BRH71" s="6"/>
      <c r="BRI71" s="6"/>
      <c r="BRJ71" s="6"/>
      <c r="BRK71" s="6"/>
      <c r="BRL71" s="6"/>
      <c r="BRM71" s="6"/>
      <c r="BRN71" s="6"/>
      <c r="BRO71" s="6"/>
      <c r="BRP71" s="6"/>
      <c r="BRQ71" s="6"/>
      <c r="BRR71" s="6"/>
      <c r="BRS71" s="6"/>
      <c r="BRT71" s="6"/>
      <c r="BRU71" s="6"/>
      <c r="BRV71" s="6"/>
      <c r="BRW71" s="6"/>
      <c r="BRX71" s="6"/>
      <c r="BRY71" s="6"/>
      <c r="BRZ71" s="6"/>
      <c r="BSA71" s="6"/>
      <c r="BSB71" s="6"/>
      <c r="BSC71" s="6"/>
      <c r="BSD71" s="6"/>
      <c r="BSE71" s="6"/>
      <c r="BSF71" s="6"/>
      <c r="BSG71" s="6"/>
      <c r="BSH71" s="6"/>
      <c r="BSI71" s="6"/>
      <c r="BSJ71" s="6"/>
      <c r="BSK71" s="6"/>
      <c r="BSL71" s="6"/>
      <c r="BSM71" s="6"/>
      <c r="BSN71" s="6"/>
      <c r="BSO71" s="6"/>
      <c r="BSP71" s="6"/>
      <c r="BSQ71" s="6"/>
      <c r="BSR71" s="6"/>
      <c r="BSS71" s="6"/>
      <c r="BST71" s="6"/>
      <c r="BSU71" s="6"/>
      <c r="BSV71" s="6"/>
      <c r="BSW71" s="6"/>
      <c r="BSX71" s="6"/>
      <c r="BSY71" s="6"/>
      <c r="BSZ71" s="6"/>
      <c r="BTA71" s="6"/>
      <c r="BTB71" s="6"/>
      <c r="BTC71" s="6"/>
      <c r="BTD71" s="6"/>
      <c r="BTE71" s="6"/>
      <c r="BTF71" s="6"/>
      <c r="BTG71" s="6"/>
      <c r="BTH71" s="6"/>
      <c r="BTI71" s="6"/>
      <c r="BTJ71" s="6"/>
      <c r="BTK71" s="6"/>
      <c r="BTL71" s="6"/>
      <c r="BTM71" s="6"/>
      <c r="BTN71" s="6"/>
      <c r="BTO71" s="6"/>
      <c r="BTP71" s="6"/>
      <c r="BTQ71" s="6"/>
      <c r="BTR71" s="6"/>
      <c r="BTS71" s="6"/>
      <c r="BTT71" s="6"/>
      <c r="BTU71" s="6"/>
      <c r="BTV71" s="6"/>
      <c r="BTW71" s="6"/>
      <c r="BTX71" s="6"/>
      <c r="BTY71" s="6"/>
      <c r="BTZ71" s="6"/>
      <c r="BUA71" s="6"/>
      <c r="BUB71" s="6"/>
      <c r="BUC71" s="6"/>
      <c r="BUD71" s="6"/>
      <c r="BUE71" s="6"/>
      <c r="BUF71" s="6"/>
      <c r="BUG71" s="6"/>
      <c r="BUH71" s="6"/>
      <c r="BUI71" s="6"/>
      <c r="BUJ71" s="6"/>
      <c r="BUK71" s="6"/>
      <c r="BUL71" s="6"/>
      <c r="BUM71" s="6"/>
      <c r="BUN71" s="6"/>
      <c r="BUO71" s="6"/>
      <c r="BUP71" s="6"/>
      <c r="BUQ71" s="6"/>
      <c r="BUR71" s="6"/>
      <c r="BUS71" s="6"/>
      <c r="BUT71" s="6"/>
      <c r="BUU71" s="6"/>
      <c r="BUV71" s="6"/>
      <c r="BUW71" s="6"/>
      <c r="BUX71" s="6"/>
      <c r="BUY71" s="6"/>
      <c r="BUZ71" s="6"/>
      <c r="BVA71" s="6"/>
      <c r="BVB71" s="6"/>
      <c r="BVC71" s="6"/>
      <c r="BVD71" s="6"/>
      <c r="BVE71" s="6"/>
      <c r="BVF71" s="6"/>
      <c r="BVG71" s="6"/>
      <c r="BVH71" s="6"/>
      <c r="BVI71" s="6"/>
      <c r="BVJ71" s="6"/>
      <c r="BVK71" s="6"/>
      <c r="BVL71" s="6"/>
      <c r="BVM71" s="6"/>
      <c r="BVN71" s="6"/>
      <c r="BVO71" s="6"/>
      <c r="BVP71" s="6"/>
      <c r="BVQ71" s="6"/>
      <c r="BVR71" s="6"/>
      <c r="BVS71" s="6"/>
      <c r="BVT71" s="6"/>
      <c r="BVU71" s="6"/>
      <c r="BVV71" s="6"/>
      <c r="BVW71" s="6"/>
      <c r="BVX71" s="6"/>
      <c r="BVY71" s="6"/>
      <c r="BVZ71" s="6"/>
      <c r="BWA71" s="6"/>
      <c r="BWB71" s="6"/>
      <c r="BWC71" s="6"/>
      <c r="BWD71" s="6"/>
      <c r="BWE71" s="6"/>
      <c r="BWF71" s="6"/>
      <c r="BWG71" s="6"/>
      <c r="BWH71" s="6"/>
      <c r="BWI71" s="6"/>
      <c r="BWJ71" s="6"/>
      <c r="BWK71" s="6"/>
      <c r="BWL71" s="6"/>
      <c r="BWM71" s="6"/>
      <c r="BWN71" s="6"/>
      <c r="BWO71" s="6"/>
      <c r="BWP71" s="6"/>
      <c r="BWQ71" s="6"/>
      <c r="BWR71" s="6"/>
      <c r="BWS71" s="6"/>
      <c r="BWT71" s="6"/>
      <c r="BWU71" s="6"/>
      <c r="BWV71" s="6"/>
      <c r="BWW71" s="6"/>
      <c r="BWX71" s="6"/>
      <c r="BWY71" s="6"/>
      <c r="BWZ71" s="6"/>
      <c r="BXA71" s="6"/>
      <c r="BXB71" s="6"/>
      <c r="BXC71" s="6"/>
      <c r="BXD71" s="6"/>
      <c r="BXE71" s="6"/>
      <c r="BXF71" s="6"/>
      <c r="BXG71" s="6"/>
      <c r="BXH71" s="6"/>
      <c r="BXI71" s="6"/>
      <c r="BXJ71" s="6"/>
      <c r="BXK71" s="6"/>
      <c r="BXL71" s="6"/>
      <c r="BXM71" s="6"/>
      <c r="BXN71" s="6"/>
      <c r="BXO71" s="6"/>
      <c r="BXP71" s="6"/>
      <c r="BXQ71" s="6"/>
      <c r="BXR71" s="6"/>
      <c r="BXS71" s="6"/>
      <c r="BXT71" s="6"/>
      <c r="BXU71" s="6"/>
      <c r="BXV71" s="6"/>
      <c r="BXW71" s="6"/>
      <c r="BXX71" s="6"/>
      <c r="BXY71" s="6"/>
      <c r="BXZ71" s="6"/>
      <c r="BYA71" s="6"/>
      <c r="BYB71" s="6"/>
      <c r="BYC71" s="6"/>
      <c r="BYD71" s="6"/>
      <c r="BYE71" s="6"/>
      <c r="BYF71" s="6"/>
      <c r="BYG71" s="6"/>
      <c r="BYH71" s="6"/>
      <c r="BYI71" s="6"/>
      <c r="BYJ71" s="6"/>
      <c r="BYK71" s="6"/>
      <c r="BYL71" s="6"/>
      <c r="BYM71" s="6"/>
      <c r="BYN71" s="6"/>
      <c r="BYO71" s="6"/>
      <c r="BYP71" s="6"/>
      <c r="BYQ71" s="6"/>
      <c r="BYR71" s="6"/>
      <c r="BYS71" s="6"/>
      <c r="BYT71" s="6"/>
      <c r="BYU71" s="6"/>
      <c r="BYV71" s="6"/>
      <c r="BYW71" s="6"/>
      <c r="BYX71" s="6"/>
      <c r="BYY71" s="6"/>
      <c r="BYZ71" s="6"/>
      <c r="BZA71" s="6"/>
      <c r="BZB71" s="6"/>
      <c r="BZC71" s="6"/>
      <c r="BZD71" s="6"/>
      <c r="BZE71" s="6"/>
      <c r="BZF71" s="6"/>
      <c r="BZG71" s="6"/>
      <c r="BZH71" s="6"/>
      <c r="BZI71" s="6"/>
      <c r="BZJ71" s="6"/>
      <c r="BZK71" s="6"/>
      <c r="BZL71" s="6"/>
      <c r="BZM71" s="6"/>
      <c r="BZN71" s="6"/>
      <c r="BZO71" s="6"/>
      <c r="BZP71" s="6"/>
      <c r="BZQ71" s="6"/>
      <c r="BZR71" s="6"/>
      <c r="BZS71" s="6"/>
      <c r="BZT71" s="6"/>
      <c r="BZU71" s="6"/>
      <c r="BZV71" s="6"/>
      <c r="BZW71" s="6"/>
      <c r="BZX71" s="6"/>
      <c r="BZY71" s="6"/>
      <c r="BZZ71" s="6"/>
      <c r="CAA71" s="6"/>
      <c r="CAB71" s="6"/>
      <c r="CAC71" s="6"/>
      <c r="CAD71" s="6"/>
      <c r="CAE71" s="6"/>
      <c r="CAF71" s="6"/>
      <c r="CAG71" s="6"/>
      <c r="CAH71" s="6"/>
      <c r="CAI71" s="6"/>
      <c r="CAJ71" s="6"/>
      <c r="CAK71" s="6"/>
      <c r="CAL71" s="6"/>
      <c r="CAM71" s="6"/>
      <c r="CAN71" s="6"/>
      <c r="CAO71" s="6"/>
      <c r="CAP71" s="6"/>
      <c r="CAQ71" s="6"/>
      <c r="CAR71" s="6"/>
      <c r="CAS71" s="6"/>
      <c r="CAT71" s="6"/>
      <c r="CAU71" s="6"/>
      <c r="CAV71" s="6"/>
      <c r="CAW71" s="6"/>
      <c r="CAX71" s="6"/>
      <c r="CAY71" s="6"/>
      <c r="CAZ71" s="6"/>
      <c r="CBA71" s="6"/>
      <c r="CBB71" s="6"/>
      <c r="CBC71" s="6"/>
      <c r="CBD71" s="6"/>
      <c r="CBE71" s="6"/>
      <c r="CBF71" s="6"/>
      <c r="CBG71" s="6"/>
      <c r="CBH71" s="6"/>
      <c r="CBI71" s="6"/>
      <c r="CBJ71" s="6"/>
      <c r="CBK71" s="6"/>
      <c r="CBL71" s="6"/>
      <c r="CBM71" s="6"/>
      <c r="CBN71" s="6"/>
      <c r="CBO71" s="6"/>
      <c r="CBP71" s="6"/>
      <c r="CBQ71" s="6"/>
      <c r="CBR71" s="6"/>
      <c r="CBS71" s="6"/>
      <c r="CBT71" s="6"/>
      <c r="CBU71" s="6"/>
      <c r="CBV71" s="6"/>
      <c r="CBW71" s="6"/>
      <c r="CBX71" s="6"/>
      <c r="CBY71" s="6"/>
      <c r="CBZ71" s="6"/>
      <c r="CCA71" s="6"/>
      <c r="CCB71" s="6"/>
      <c r="CCC71" s="6"/>
      <c r="CCD71" s="6"/>
      <c r="CCE71" s="6"/>
      <c r="CCF71" s="6"/>
      <c r="CCG71" s="6"/>
      <c r="CCH71" s="6"/>
      <c r="CCI71" s="6"/>
      <c r="CCJ71" s="6"/>
      <c r="CCK71" s="6"/>
      <c r="CCL71" s="6"/>
      <c r="CCM71" s="6"/>
      <c r="CCN71" s="6"/>
      <c r="CCO71" s="6"/>
      <c r="CCP71" s="6"/>
      <c r="CCQ71" s="6"/>
      <c r="CCR71" s="6"/>
      <c r="CCS71" s="6"/>
      <c r="CCT71" s="6"/>
      <c r="CCU71" s="6"/>
      <c r="CCV71" s="6"/>
      <c r="CCW71" s="6"/>
      <c r="CCX71" s="6"/>
      <c r="CCY71" s="6"/>
      <c r="CCZ71" s="6"/>
      <c r="CDA71" s="6"/>
      <c r="CDB71" s="6"/>
      <c r="CDC71" s="6"/>
      <c r="CDD71" s="6"/>
      <c r="CDE71" s="6"/>
      <c r="CDF71" s="6"/>
      <c r="CDG71" s="6"/>
      <c r="CDH71" s="6"/>
      <c r="CDI71" s="6"/>
      <c r="CDJ71" s="6"/>
      <c r="CDK71" s="6"/>
      <c r="CDL71" s="6"/>
      <c r="CDM71" s="6"/>
      <c r="CDN71" s="6"/>
      <c r="CDO71" s="6"/>
      <c r="CDP71" s="6"/>
      <c r="CDQ71" s="6"/>
      <c r="CDR71" s="6"/>
      <c r="CDS71" s="6"/>
      <c r="CDT71" s="6"/>
      <c r="CDU71" s="6"/>
      <c r="CDV71" s="6"/>
      <c r="CDW71" s="6"/>
      <c r="CDX71" s="6"/>
      <c r="CDY71" s="6"/>
      <c r="CDZ71" s="6"/>
      <c r="CEA71" s="6"/>
      <c r="CEB71" s="6"/>
      <c r="CEC71" s="6"/>
      <c r="CED71" s="6"/>
      <c r="CEE71" s="6"/>
      <c r="CEF71" s="6"/>
      <c r="CEG71" s="6"/>
      <c r="CEH71" s="6"/>
      <c r="CEI71" s="6"/>
      <c r="CEJ71" s="6"/>
      <c r="CEK71" s="6"/>
      <c r="CEL71" s="6"/>
      <c r="CEM71" s="6"/>
      <c r="CEN71" s="6"/>
      <c r="CEO71" s="6"/>
      <c r="CEP71" s="6"/>
      <c r="CEQ71" s="6"/>
      <c r="CER71" s="6"/>
      <c r="CES71" s="6"/>
      <c r="CET71" s="6"/>
      <c r="CEU71" s="6"/>
      <c r="CEV71" s="6"/>
      <c r="CEW71" s="6"/>
      <c r="CEX71" s="6"/>
      <c r="CEY71" s="6"/>
      <c r="CEZ71" s="6"/>
      <c r="CFA71" s="6"/>
      <c r="CFB71" s="6"/>
      <c r="CFC71" s="6"/>
      <c r="CFD71" s="6"/>
      <c r="CFE71" s="6"/>
      <c r="CFF71" s="6"/>
      <c r="CFG71" s="6"/>
      <c r="CFH71" s="6"/>
      <c r="CFI71" s="6"/>
      <c r="CFJ71" s="6"/>
      <c r="CFK71" s="6"/>
      <c r="CFL71" s="6"/>
      <c r="CFM71" s="6"/>
      <c r="CFN71" s="6"/>
      <c r="CFO71" s="6"/>
      <c r="CFP71" s="6"/>
      <c r="CFQ71" s="6"/>
      <c r="CFR71" s="6"/>
      <c r="CFS71" s="6"/>
      <c r="CFT71" s="6"/>
      <c r="CFU71" s="6"/>
      <c r="CFV71" s="6"/>
      <c r="CFW71" s="6"/>
      <c r="CFX71" s="6"/>
      <c r="CFY71" s="6"/>
      <c r="CFZ71" s="6"/>
      <c r="CGA71" s="6"/>
      <c r="CGB71" s="6"/>
      <c r="CGC71" s="6"/>
      <c r="CGD71" s="6"/>
      <c r="CGE71" s="6"/>
      <c r="CGF71" s="6"/>
      <c r="CGG71" s="6"/>
      <c r="CGH71" s="6"/>
      <c r="CGI71" s="6"/>
      <c r="CGJ71" s="6"/>
      <c r="CGK71" s="6"/>
      <c r="CGL71" s="6"/>
      <c r="CGM71" s="6"/>
      <c r="CGN71" s="6"/>
      <c r="CGO71" s="6"/>
      <c r="CGP71" s="6"/>
      <c r="CGQ71" s="6"/>
      <c r="CGR71" s="6"/>
      <c r="CGS71" s="6"/>
      <c r="CGT71" s="6"/>
      <c r="CGU71" s="6"/>
      <c r="CGV71" s="6"/>
      <c r="CGW71" s="6"/>
      <c r="CGX71" s="6"/>
      <c r="CGY71" s="6"/>
      <c r="CGZ71" s="6"/>
      <c r="CHA71" s="6"/>
      <c r="CHB71" s="6"/>
      <c r="CHC71" s="6"/>
      <c r="CHD71" s="6"/>
      <c r="CHE71" s="6"/>
    </row>
    <row r="72" spans="1:2241" s="25" customFormat="1" ht="66.75" customHeight="1" x14ac:dyDescent="0.25">
      <c r="A72" s="144"/>
      <c r="B72" s="207" t="s">
        <v>484</v>
      </c>
      <c r="C72" s="143" t="s">
        <v>317</v>
      </c>
      <c r="D72" s="207" t="s">
        <v>255</v>
      </c>
      <c r="E72" s="143" t="s">
        <v>253</v>
      </c>
      <c r="F72" s="145"/>
      <c r="G72" s="145"/>
      <c r="H72" s="144"/>
      <c r="I72" s="211">
        <v>2000</v>
      </c>
      <c r="J72" s="211">
        <f>I72-L72</f>
        <v>693.68000000000006</v>
      </c>
      <c r="K72" s="212">
        <f>J72/I72*100</f>
        <v>34.684000000000005</v>
      </c>
      <c r="L72" s="211">
        <v>1306.32</v>
      </c>
      <c r="M72" s="219"/>
      <c r="N72" s="213">
        <v>39003</v>
      </c>
      <c r="O72" s="145" t="s">
        <v>109</v>
      </c>
      <c r="P72" s="144"/>
      <c r="Q72" s="144"/>
      <c r="R72" s="144"/>
      <c r="S72" s="144"/>
      <c r="T72" s="144"/>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214"/>
      <c r="BR72" s="215"/>
      <c r="BS72" s="215"/>
      <c r="BT72" s="215"/>
      <c r="BU72" s="215"/>
      <c r="BV72" s="215"/>
      <c r="BW72" s="215"/>
      <c r="BX72" s="215"/>
      <c r="BY72" s="215"/>
      <c r="BZ72" s="215"/>
      <c r="CA72" s="215"/>
      <c r="CB72" s="215"/>
      <c r="CC72" s="215"/>
      <c r="CD72" s="215"/>
      <c r="CE72" s="215"/>
      <c r="CF72" s="215"/>
      <c r="CG72" s="215"/>
      <c r="CH72" s="215"/>
      <c r="CI72" s="215"/>
      <c r="CJ72" s="215"/>
      <c r="CK72" s="215"/>
      <c r="CL72" s="215"/>
      <c r="CM72" s="215"/>
      <c r="CN72" s="215"/>
      <c r="CO72" s="215"/>
      <c r="CP72" s="215"/>
      <c r="CQ72" s="215"/>
      <c r="CR72" s="215"/>
      <c r="CS72" s="215"/>
      <c r="CT72" s="215"/>
      <c r="CU72" s="215"/>
      <c r="CV72" s="215"/>
      <c r="CW72" s="215"/>
      <c r="CX72" s="215"/>
      <c r="CY72" s="215"/>
      <c r="CZ72" s="215"/>
      <c r="DA72" s="215"/>
      <c r="DB72" s="215"/>
      <c r="DC72" s="215"/>
      <c r="DD72" s="215"/>
      <c r="DE72" s="215"/>
      <c r="DF72" s="215"/>
      <c r="DG72" s="215"/>
      <c r="DH72" s="215"/>
      <c r="DI72" s="215"/>
      <c r="DJ72" s="215"/>
      <c r="DK72" s="215"/>
      <c r="DL72" s="215"/>
      <c r="DM72" s="215"/>
      <c r="DN72" s="215"/>
      <c r="DO72" s="215"/>
      <c r="DP72" s="215"/>
      <c r="DQ72" s="215"/>
      <c r="DR72" s="215"/>
      <c r="DS72" s="215"/>
      <c r="DT72" s="215"/>
      <c r="DU72" s="215"/>
      <c r="DV72" s="215"/>
      <c r="DW72" s="215"/>
      <c r="DX72" s="215"/>
      <c r="DY72" s="215"/>
      <c r="DZ72" s="215"/>
      <c r="EA72" s="215"/>
      <c r="EB72" s="215"/>
      <c r="EC72" s="215"/>
      <c r="ED72" s="215"/>
      <c r="EE72" s="215"/>
      <c r="EF72" s="215"/>
      <c r="EG72" s="215"/>
      <c r="EH72" s="215"/>
      <c r="EI72" s="215"/>
      <c r="EJ72" s="215"/>
      <c r="EK72" s="215"/>
      <c r="EL72" s="215"/>
      <c r="EM72" s="215"/>
      <c r="EN72" s="215"/>
      <c r="EO72" s="215"/>
      <c r="EP72" s="215"/>
      <c r="EQ72" s="215"/>
      <c r="ER72" s="215"/>
      <c r="ES72" s="215"/>
      <c r="ET72" s="215"/>
      <c r="EU72" s="215"/>
      <c r="EV72" s="215"/>
      <c r="EW72" s="215"/>
      <c r="EX72" s="215"/>
      <c r="EY72" s="215"/>
      <c r="EZ72" s="215"/>
      <c r="FA72" s="215"/>
      <c r="FB72" s="215"/>
      <c r="FC72" s="215"/>
      <c r="FD72" s="215"/>
      <c r="FE72" s="215"/>
      <c r="FF72" s="215"/>
      <c r="FG72" s="215"/>
      <c r="FH72" s="215"/>
      <c r="FI72" s="215"/>
      <c r="FJ72" s="215"/>
      <c r="FK72" s="215"/>
      <c r="FL72" s="215"/>
      <c r="FM72" s="215"/>
      <c r="FN72" s="215"/>
      <c r="FO72" s="215"/>
      <c r="FP72" s="215"/>
      <c r="FQ72" s="215"/>
      <c r="FR72" s="215"/>
      <c r="FS72" s="215"/>
      <c r="FT72" s="215"/>
      <c r="FU72" s="215"/>
      <c r="FV72" s="215"/>
      <c r="FW72" s="215"/>
      <c r="FX72" s="215"/>
      <c r="FY72" s="215"/>
      <c r="FZ72" s="215"/>
      <c r="GA72" s="215"/>
      <c r="GB72" s="215"/>
      <c r="GC72" s="215"/>
      <c r="GD72" s="215"/>
      <c r="GE72" s="215"/>
      <c r="GF72" s="215"/>
      <c r="GG72" s="215"/>
      <c r="GH72" s="215"/>
      <c r="GI72" s="215"/>
      <c r="GJ72" s="215"/>
      <c r="GK72" s="215"/>
      <c r="GL72" s="215"/>
      <c r="GM72" s="215"/>
      <c r="GN72" s="215"/>
      <c r="GO72" s="215"/>
      <c r="GP72" s="215"/>
      <c r="GQ72" s="215"/>
      <c r="GR72" s="215"/>
      <c r="GS72" s="215"/>
      <c r="GT72" s="215"/>
      <c r="GU72" s="215"/>
      <c r="GV72" s="215"/>
      <c r="GW72" s="215"/>
      <c r="GX72" s="215"/>
      <c r="GY72" s="215"/>
      <c r="GZ72" s="215"/>
      <c r="HA72" s="215"/>
      <c r="HB72" s="215"/>
      <c r="HC72" s="215"/>
      <c r="HD72" s="215"/>
      <c r="HE72" s="215"/>
      <c r="HF72" s="215"/>
      <c r="HG72" s="215"/>
      <c r="HH72" s="215"/>
      <c r="HI72" s="215"/>
      <c r="HJ72" s="215"/>
      <c r="HK72" s="215"/>
      <c r="HL72" s="215"/>
      <c r="HM72" s="215"/>
      <c r="HN72" s="215"/>
      <c r="HO72" s="215"/>
      <c r="HP72" s="215"/>
      <c r="HQ72" s="215"/>
      <c r="HR72" s="215"/>
      <c r="HS72" s="215"/>
      <c r="HT72" s="215"/>
      <c r="HU72" s="215"/>
      <c r="HV72" s="215"/>
      <c r="HW72" s="215"/>
      <c r="HX72" s="215"/>
      <c r="HY72" s="215"/>
      <c r="HZ72" s="215"/>
      <c r="IA72" s="215"/>
      <c r="IB72" s="215"/>
      <c r="IC72" s="215"/>
      <c r="ID72" s="215"/>
      <c r="IE72" s="215"/>
      <c r="IF72" s="215"/>
      <c r="IG72" s="215"/>
      <c r="IH72" s="215"/>
      <c r="II72" s="215"/>
      <c r="IJ72" s="215"/>
      <c r="IK72" s="215"/>
      <c r="IL72" s="215"/>
      <c r="IM72" s="215"/>
      <c r="IN72" s="215"/>
      <c r="IO72" s="215"/>
      <c r="IP72" s="215"/>
      <c r="IQ72" s="215"/>
      <c r="IR72" s="215"/>
      <c r="IS72" s="215"/>
      <c r="IT72" s="215"/>
      <c r="IU72" s="215"/>
      <c r="IV72" s="215"/>
      <c r="IW72" s="215"/>
      <c r="IX72" s="215"/>
      <c r="IY72" s="215"/>
      <c r="IZ72" s="215"/>
      <c r="JA72" s="215"/>
      <c r="JB72" s="215"/>
      <c r="JC72" s="215"/>
      <c r="JD72" s="215"/>
      <c r="JE72" s="215"/>
      <c r="JF72" s="215"/>
      <c r="JG72" s="215"/>
      <c r="JH72" s="215"/>
      <c r="JI72" s="215"/>
      <c r="JJ72" s="215"/>
      <c r="JK72" s="215"/>
      <c r="JL72" s="215"/>
      <c r="JM72" s="215"/>
      <c r="JN72" s="215"/>
      <c r="JO72" s="215"/>
      <c r="JP72" s="215"/>
      <c r="JQ72" s="215"/>
      <c r="JR72" s="215"/>
      <c r="JS72" s="215"/>
      <c r="JT72" s="215"/>
      <c r="JU72" s="215"/>
      <c r="JV72" s="215"/>
      <c r="JW72" s="215"/>
      <c r="JX72" s="215"/>
      <c r="JY72" s="215"/>
      <c r="JZ72" s="215"/>
      <c r="KA72" s="215"/>
      <c r="KB72" s="215"/>
      <c r="KC72" s="215"/>
      <c r="KD72" s="215"/>
      <c r="KE72" s="215"/>
      <c r="KF72" s="215"/>
      <c r="KG72" s="215"/>
      <c r="KH72" s="215"/>
      <c r="KI72" s="215"/>
      <c r="KJ72" s="215"/>
      <c r="KK72" s="215"/>
      <c r="KL72" s="215"/>
      <c r="KM72" s="215"/>
      <c r="KN72" s="215"/>
      <c r="KO72" s="215"/>
      <c r="KP72" s="215"/>
      <c r="KQ72" s="215"/>
      <c r="KR72" s="215"/>
      <c r="KS72" s="215"/>
      <c r="KT72" s="215"/>
      <c r="KU72" s="215"/>
      <c r="KV72" s="215"/>
      <c r="KW72" s="215"/>
      <c r="KX72" s="215"/>
      <c r="KY72" s="215"/>
      <c r="KZ72" s="215"/>
      <c r="LA72" s="215"/>
      <c r="LB72" s="215"/>
      <c r="LC72" s="215"/>
      <c r="LD72" s="215"/>
      <c r="LE72" s="215"/>
      <c r="LF72" s="215"/>
      <c r="LG72" s="215"/>
      <c r="LH72" s="215"/>
      <c r="LI72" s="215"/>
      <c r="LJ72" s="215"/>
      <c r="LK72" s="215"/>
      <c r="LL72" s="215"/>
      <c r="LM72" s="215"/>
      <c r="LN72" s="215"/>
      <c r="LO72" s="215"/>
      <c r="LP72" s="215"/>
      <c r="LQ72" s="215"/>
      <c r="LR72" s="215"/>
      <c r="LS72" s="215"/>
      <c r="LT72" s="215"/>
      <c r="LU72" s="215"/>
      <c r="LV72" s="215"/>
      <c r="LW72" s="215"/>
      <c r="LX72" s="215"/>
      <c r="LY72" s="215"/>
      <c r="LZ72" s="215"/>
      <c r="MA72" s="215"/>
      <c r="MB72" s="215"/>
      <c r="MC72" s="215"/>
      <c r="MD72" s="215"/>
      <c r="ME72" s="215"/>
      <c r="MF72" s="215"/>
      <c r="MG72" s="215"/>
      <c r="MH72" s="215"/>
      <c r="MI72" s="215"/>
      <c r="MJ72" s="215"/>
      <c r="MK72" s="215"/>
      <c r="ML72" s="215"/>
      <c r="MM72" s="215"/>
      <c r="MN72" s="215"/>
      <c r="MO72" s="215"/>
      <c r="MP72" s="215"/>
      <c r="MQ72" s="215"/>
      <c r="MR72" s="215"/>
      <c r="MS72" s="215"/>
      <c r="MT72" s="215"/>
      <c r="MU72" s="215"/>
      <c r="MV72" s="215"/>
      <c r="MW72" s="215"/>
      <c r="MX72" s="215"/>
      <c r="MY72" s="215"/>
      <c r="MZ72" s="215"/>
      <c r="NA72" s="215"/>
      <c r="NB72" s="215"/>
      <c r="NC72" s="215"/>
      <c r="ND72" s="215"/>
      <c r="NE72" s="215"/>
      <c r="NF72" s="215"/>
      <c r="NG72" s="215"/>
      <c r="NH72" s="215"/>
      <c r="NI72" s="215"/>
      <c r="NJ72" s="215"/>
      <c r="NK72" s="215"/>
      <c r="NL72" s="215"/>
      <c r="NM72" s="215"/>
      <c r="NN72" s="215"/>
      <c r="NO72" s="215"/>
      <c r="NP72" s="215"/>
      <c r="NQ72" s="215"/>
      <c r="NR72" s="215"/>
      <c r="NS72" s="215"/>
      <c r="NT72" s="215"/>
      <c r="NU72" s="215"/>
      <c r="NV72" s="215"/>
      <c r="NW72" s="215"/>
      <c r="NX72" s="215"/>
      <c r="NY72" s="215"/>
      <c r="NZ72" s="215"/>
      <c r="OA72" s="215"/>
      <c r="OB72" s="215"/>
      <c r="OC72" s="215"/>
      <c r="OD72" s="215"/>
      <c r="OE72" s="215"/>
      <c r="OF72" s="215"/>
      <c r="OG72" s="215"/>
      <c r="OH72" s="215"/>
      <c r="OI72" s="215"/>
      <c r="OJ72" s="215"/>
      <c r="OK72" s="215"/>
      <c r="OL72" s="215"/>
      <c r="OM72" s="215"/>
      <c r="ON72" s="215"/>
      <c r="OO72" s="215"/>
      <c r="OP72" s="215"/>
      <c r="OQ72" s="215"/>
      <c r="OR72" s="215"/>
      <c r="OS72" s="215"/>
      <c r="OT72" s="215"/>
      <c r="OU72" s="215"/>
      <c r="OV72" s="215"/>
      <c r="OW72" s="215"/>
      <c r="OX72" s="215"/>
      <c r="OY72" s="215"/>
      <c r="OZ72" s="215"/>
      <c r="PA72" s="215"/>
      <c r="PB72" s="215"/>
      <c r="PC72" s="215"/>
      <c r="PD72" s="215"/>
      <c r="PE72" s="215"/>
      <c r="PF72" s="215"/>
      <c r="PG72" s="215"/>
      <c r="PH72" s="215"/>
      <c r="PI72" s="215"/>
      <c r="PJ72" s="215"/>
      <c r="PK72" s="215"/>
      <c r="PL72" s="215"/>
      <c r="PM72" s="215"/>
      <c r="PN72" s="215"/>
      <c r="PO72" s="215"/>
      <c r="PP72" s="215"/>
      <c r="PQ72" s="215"/>
      <c r="PR72" s="215"/>
      <c r="PS72" s="215"/>
      <c r="PT72" s="215"/>
      <c r="PU72" s="215"/>
      <c r="PV72" s="215"/>
      <c r="PW72" s="215"/>
      <c r="PX72" s="215"/>
      <c r="PY72" s="215"/>
      <c r="PZ72" s="215"/>
      <c r="QA72" s="215"/>
      <c r="QB72" s="215"/>
      <c r="QC72" s="215"/>
      <c r="QD72" s="215"/>
      <c r="QE72" s="215"/>
      <c r="QF72" s="215"/>
      <c r="QG72" s="215"/>
      <c r="QH72" s="215"/>
      <c r="QI72" s="215"/>
      <c r="QJ72" s="215"/>
      <c r="QK72" s="215"/>
      <c r="QL72" s="215"/>
      <c r="QM72" s="215"/>
      <c r="QN72" s="215"/>
      <c r="QO72" s="215"/>
      <c r="QP72" s="215"/>
      <c r="QQ72" s="215"/>
      <c r="QR72" s="215"/>
      <c r="QS72" s="215"/>
      <c r="QT72" s="215"/>
      <c r="QU72" s="215"/>
      <c r="QV72" s="215"/>
      <c r="QW72" s="215"/>
      <c r="QX72" s="215"/>
      <c r="QY72" s="215"/>
      <c r="QZ72" s="215"/>
      <c r="RA72" s="215"/>
      <c r="RB72" s="215"/>
      <c r="RC72" s="215"/>
      <c r="RD72" s="215"/>
      <c r="RE72" s="215"/>
      <c r="RF72" s="215"/>
      <c r="RG72" s="215"/>
      <c r="RH72" s="215"/>
      <c r="RI72" s="215"/>
      <c r="RJ72" s="215"/>
      <c r="RK72" s="215"/>
      <c r="RL72" s="215"/>
      <c r="RM72" s="215"/>
      <c r="RN72" s="215"/>
      <c r="RO72" s="215"/>
      <c r="RP72" s="215"/>
      <c r="RQ72" s="215"/>
      <c r="RR72" s="215"/>
      <c r="RS72" s="215"/>
      <c r="RT72" s="215"/>
      <c r="RU72" s="215"/>
      <c r="RV72" s="215"/>
      <c r="RW72" s="215"/>
      <c r="RX72" s="215"/>
      <c r="RY72" s="215"/>
      <c r="RZ72" s="215"/>
      <c r="SA72" s="215"/>
      <c r="SB72" s="215"/>
      <c r="SC72" s="215"/>
      <c r="SD72" s="215"/>
      <c r="SE72" s="215"/>
      <c r="SF72" s="215"/>
      <c r="SG72" s="215"/>
      <c r="SH72" s="215"/>
      <c r="SI72" s="215"/>
      <c r="SJ72" s="215"/>
      <c r="SK72" s="215"/>
      <c r="SL72" s="215"/>
      <c r="SM72" s="215"/>
      <c r="SN72" s="215"/>
      <c r="SO72" s="215"/>
      <c r="SP72" s="215"/>
      <c r="SQ72" s="215"/>
      <c r="SR72" s="215"/>
      <c r="SS72" s="215"/>
      <c r="ST72" s="215"/>
      <c r="SU72" s="215"/>
      <c r="SV72" s="215"/>
      <c r="SW72" s="215"/>
      <c r="SX72" s="215"/>
      <c r="SY72" s="215"/>
      <c r="SZ72" s="215"/>
      <c r="TA72" s="215"/>
      <c r="TB72" s="215"/>
      <c r="TC72" s="215"/>
      <c r="TD72" s="215"/>
      <c r="TE72" s="215"/>
      <c r="TF72" s="215"/>
      <c r="TG72" s="215"/>
      <c r="TH72" s="215"/>
      <c r="TI72" s="215"/>
      <c r="TJ72" s="215"/>
      <c r="TK72" s="215"/>
      <c r="TL72" s="215"/>
      <c r="TM72" s="215"/>
      <c r="TN72" s="215"/>
      <c r="TO72" s="215"/>
      <c r="TP72" s="215"/>
      <c r="TQ72" s="215"/>
      <c r="TR72" s="215"/>
      <c r="TS72" s="215"/>
      <c r="TT72" s="215"/>
      <c r="TU72" s="215"/>
      <c r="TV72" s="215"/>
      <c r="TW72" s="215"/>
      <c r="TX72" s="215"/>
      <c r="TY72" s="215"/>
      <c r="TZ72" s="215"/>
      <c r="UA72" s="215"/>
      <c r="UB72" s="215"/>
      <c r="UC72" s="215"/>
      <c r="UD72" s="215"/>
      <c r="UE72" s="215"/>
      <c r="UF72" s="215"/>
      <c r="UG72" s="215"/>
      <c r="UH72" s="215"/>
      <c r="UI72" s="215"/>
      <c r="UJ72" s="215"/>
      <c r="UK72" s="215"/>
      <c r="UL72" s="215"/>
      <c r="UM72" s="215"/>
      <c r="UN72" s="215"/>
      <c r="UO72" s="215"/>
      <c r="UP72" s="215"/>
      <c r="UQ72" s="215"/>
      <c r="UR72" s="215"/>
      <c r="US72" s="215"/>
      <c r="UT72" s="215"/>
      <c r="UU72" s="215"/>
      <c r="UV72" s="215"/>
      <c r="UW72" s="215"/>
      <c r="UX72" s="215"/>
      <c r="UY72" s="215"/>
      <c r="UZ72" s="215"/>
      <c r="VA72" s="215"/>
      <c r="VB72" s="215"/>
      <c r="VC72" s="215"/>
      <c r="VD72" s="215"/>
      <c r="VE72" s="215"/>
      <c r="VF72" s="215"/>
      <c r="VG72" s="215"/>
      <c r="VH72" s="215"/>
      <c r="VI72" s="215"/>
      <c r="VJ72" s="215"/>
      <c r="VK72" s="215"/>
      <c r="VL72" s="215"/>
      <c r="VM72" s="215"/>
      <c r="VN72" s="215"/>
      <c r="VO72" s="215"/>
      <c r="VP72" s="215"/>
      <c r="VQ72" s="215"/>
      <c r="VR72" s="215"/>
      <c r="VS72" s="215"/>
      <c r="VT72" s="215"/>
      <c r="VU72" s="215"/>
      <c r="VV72" s="215"/>
      <c r="VW72" s="215"/>
      <c r="VX72" s="215"/>
      <c r="VY72" s="215"/>
      <c r="VZ72" s="215"/>
      <c r="WA72" s="215"/>
      <c r="WB72" s="215"/>
      <c r="WC72" s="215"/>
      <c r="WD72" s="215"/>
      <c r="WE72" s="215"/>
      <c r="WF72" s="215"/>
      <c r="WG72" s="215"/>
      <c r="WH72" s="215"/>
      <c r="WI72" s="215"/>
      <c r="WJ72" s="215"/>
      <c r="WK72" s="215"/>
      <c r="WL72" s="215"/>
      <c r="WM72" s="215"/>
      <c r="WN72" s="215"/>
      <c r="WO72" s="215"/>
      <c r="WP72" s="215"/>
      <c r="WQ72" s="215"/>
      <c r="WR72" s="215"/>
      <c r="WS72" s="215"/>
      <c r="WT72" s="215"/>
      <c r="WU72" s="215"/>
      <c r="WV72" s="215"/>
      <c r="WW72" s="215"/>
      <c r="WX72" s="215"/>
      <c r="WY72" s="215"/>
      <c r="WZ72" s="215"/>
      <c r="XA72" s="215"/>
      <c r="XB72" s="215"/>
      <c r="XC72" s="215"/>
      <c r="XD72" s="215"/>
      <c r="XE72" s="215"/>
      <c r="XF72" s="215"/>
      <c r="XG72" s="215"/>
      <c r="XH72" s="215"/>
      <c r="XI72" s="215"/>
      <c r="XJ72" s="215"/>
      <c r="XK72" s="215"/>
      <c r="XL72" s="215"/>
      <c r="XM72" s="215"/>
      <c r="XN72" s="215"/>
      <c r="XO72" s="215"/>
      <c r="XP72" s="215"/>
      <c r="XQ72" s="215"/>
      <c r="XR72" s="215"/>
      <c r="XS72" s="215"/>
      <c r="XT72" s="215"/>
      <c r="XU72" s="215"/>
      <c r="XV72" s="215"/>
      <c r="XW72" s="215"/>
      <c r="XX72" s="215"/>
      <c r="XY72" s="215"/>
      <c r="XZ72" s="215"/>
      <c r="YA72" s="215"/>
      <c r="YB72" s="215"/>
      <c r="YC72" s="215"/>
      <c r="YD72" s="215"/>
      <c r="YE72" s="215"/>
      <c r="YF72" s="215"/>
      <c r="YG72" s="215"/>
      <c r="YH72" s="215"/>
      <c r="YI72" s="215"/>
      <c r="YJ72" s="215"/>
      <c r="YK72" s="215"/>
      <c r="YL72" s="215"/>
      <c r="YM72" s="215"/>
      <c r="YN72" s="215"/>
      <c r="YO72" s="215"/>
      <c r="YP72" s="215"/>
      <c r="YQ72" s="215"/>
      <c r="YR72" s="215"/>
      <c r="YS72" s="215"/>
      <c r="YT72" s="215"/>
      <c r="YU72" s="215"/>
      <c r="YV72" s="215"/>
      <c r="YW72" s="215"/>
      <c r="YX72" s="215"/>
      <c r="YY72" s="215"/>
      <c r="YZ72" s="215"/>
      <c r="ZA72" s="215"/>
      <c r="ZB72" s="215"/>
      <c r="ZC72" s="215"/>
      <c r="ZD72" s="215"/>
      <c r="ZE72" s="215"/>
      <c r="ZF72" s="215"/>
      <c r="ZG72" s="215"/>
      <c r="ZH72" s="215"/>
      <c r="ZI72" s="215"/>
      <c r="ZJ72" s="215"/>
      <c r="ZK72" s="215"/>
      <c r="ZL72" s="215"/>
      <c r="ZM72" s="215"/>
      <c r="ZN72" s="215"/>
      <c r="ZO72" s="215"/>
      <c r="ZP72" s="215"/>
      <c r="ZQ72" s="215"/>
      <c r="ZR72" s="215"/>
      <c r="ZS72" s="215"/>
      <c r="ZT72" s="215"/>
      <c r="ZU72" s="215"/>
      <c r="ZV72" s="215"/>
      <c r="ZW72" s="215"/>
      <c r="ZX72" s="215"/>
      <c r="ZY72" s="215"/>
      <c r="ZZ72" s="215"/>
      <c r="AAA72" s="215"/>
      <c r="AAB72" s="215"/>
      <c r="AAC72" s="215"/>
      <c r="AAD72" s="215"/>
      <c r="AAE72" s="215"/>
      <c r="AAF72" s="215"/>
      <c r="AAG72" s="215"/>
      <c r="AAH72" s="215"/>
      <c r="AAI72" s="215"/>
      <c r="AAJ72" s="215"/>
      <c r="AAK72" s="215"/>
      <c r="AAL72" s="215"/>
      <c r="AAM72" s="215"/>
      <c r="AAN72" s="215"/>
      <c r="AAO72" s="215"/>
      <c r="AAP72" s="215"/>
      <c r="AAQ72" s="215"/>
      <c r="AAR72" s="215"/>
      <c r="AAS72" s="215"/>
      <c r="AAT72" s="215"/>
      <c r="AAU72" s="215"/>
      <c r="AAV72" s="215"/>
      <c r="AAW72" s="215"/>
      <c r="AAX72" s="215"/>
      <c r="AAY72" s="215"/>
      <c r="AAZ72" s="215"/>
      <c r="ABA72" s="215"/>
      <c r="ABB72" s="215"/>
      <c r="ABC72" s="215"/>
      <c r="ABD72" s="215"/>
      <c r="ABE72" s="215"/>
      <c r="ABF72" s="215"/>
      <c r="ABG72" s="215"/>
      <c r="ABH72" s="215"/>
      <c r="ABI72" s="215"/>
      <c r="ABJ72" s="215"/>
      <c r="ABK72" s="215"/>
      <c r="ABL72" s="215"/>
      <c r="ABM72" s="215"/>
      <c r="ABN72" s="215"/>
      <c r="ABO72" s="215"/>
      <c r="ABP72" s="215"/>
      <c r="ABQ72" s="215"/>
      <c r="ABR72" s="215"/>
      <c r="ABS72" s="215"/>
      <c r="ABT72" s="215"/>
      <c r="ABU72" s="215"/>
      <c r="ABV72" s="215"/>
      <c r="ABW72" s="215"/>
      <c r="ABX72" s="215"/>
      <c r="ABY72" s="215"/>
      <c r="ABZ72" s="215"/>
      <c r="ACA72" s="215"/>
      <c r="ACB72" s="215"/>
      <c r="ACC72" s="215"/>
      <c r="ACD72" s="215"/>
      <c r="ACE72" s="215"/>
      <c r="ACF72" s="215"/>
      <c r="ACG72" s="215"/>
      <c r="ACH72" s="215"/>
      <c r="ACI72" s="215"/>
      <c r="ACJ72" s="215"/>
      <c r="ACK72" s="215"/>
      <c r="ACL72" s="215"/>
      <c r="ACM72" s="215"/>
      <c r="ACN72" s="215"/>
      <c r="ACO72" s="215"/>
      <c r="ACP72" s="215"/>
      <c r="ACQ72" s="215"/>
      <c r="ACR72" s="215"/>
      <c r="ACS72" s="215"/>
      <c r="ACT72" s="215"/>
      <c r="ACU72" s="215"/>
      <c r="ACV72" s="215"/>
      <c r="ACW72" s="215"/>
      <c r="ACX72" s="215"/>
      <c r="ACY72" s="215"/>
      <c r="ACZ72" s="215"/>
      <c r="ADA72" s="215"/>
      <c r="ADB72" s="215"/>
      <c r="ADC72" s="215"/>
      <c r="ADD72" s="215"/>
      <c r="ADE72" s="215"/>
      <c r="ADF72" s="215"/>
      <c r="ADG72" s="215"/>
      <c r="ADH72" s="215"/>
      <c r="ADI72" s="215"/>
      <c r="ADJ72" s="215"/>
      <c r="ADK72" s="215"/>
      <c r="ADL72" s="215"/>
      <c r="ADM72" s="215"/>
      <c r="ADN72" s="215"/>
      <c r="ADO72" s="215"/>
      <c r="ADP72" s="215"/>
      <c r="ADQ72" s="215"/>
      <c r="ADR72" s="215"/>
      <c r="ADS72" s="215"/>
      <c r="ADT72" s="215"/>
      <c r="ADU72" s="215"/>
      <c r="ADV72" s="215"/>
      <c r="ADW72" s="215"/>
      <c r="ADX72" s="215"/>
      <c r="ADY72" s="215"/>
      <c r="ADZ72" s="215"/>
      <c r="AEA72" s="215"/>
      <c r="AEB72" s="215"/>
      <c r="AEC72" s="215"/>
      <c r="AED72" s="215"/>
      <c r="AEE72" s="215"/>
      <c r="AEF72" s="215"/>
      <c r="AEG72" s="215"/>
      <c r="AEH72" s="215"/>
      <c r="AEI72" s="215"/>
      <c r="AEJ72" s="215"/>
      <c r="AEK72" s="215"/>
      <c r="AEL72" s="215"/>
      <c r="AEM72" s="215"/>
      <c r="AEN72" s="215"/>
      <c r="AEO72" s="215"/>
      <c r="AEP72" s="215"/>
      <c r="AEQ72" s="215"/>
      <c r="AER72" s="215"/>
      <c r="AES72" s="215"/>
      <c r="AET72" s="215"/>
      <c r="AEU72" s="215"/>
      <c r="AEV72" s="215"/>
      <c r="AEW72" s="215"/>
      <c r="AEX72" s="215"/>
      <c r="AEY72" s="215"/>
      <c r="AEZ72" s="215"/>
      <c r="AFA72" s="215"/>
      <c r="AFB72" s="215"/>
      <c r="AFC72" s="215"/>
      <c r="AFD72" s="215"/>
      <c r="AFE72" s="215"/>
      <c r="AFF72" s="215"/>
      <c r="AFG72" s="215"/>
      <c r="AFH72" s="215"/>
      <c r="AFI72" s="215"/>
      <c r="AFJ72" s="215"/>
      <c r="AFK72" s="215"/>
      <c r="AFL72" s="215"/>
      <c r="AFM72" s="215"/>
      <c r="AFN72" s="215"/>
      <c r="AFO72" s="215"/>
      <c r="AFP72" s="215"/>
      <c r="AFQ72" s="215"/>
      <c r="AFR72" s="215"/>
      <c r="AFS72" s="215"/>
      <c r="AFT72" s="215"/>
      <c r="AFU72" s="215"/>
      <c r="AFV72" s="215"/>
      <c r="AFW72" s="215"/>
      <c r="AFX72" s="215"/>
      <c r="AFY72" s="215"/>
      <c r="AFZ72" s="215"/>
      <c r="AGA72" s="215"/>
      <c r="AGB72" s="215"/>
      <c r="AGC72" s="215"/>
      <c r="AGD72" s="215"/>
      <c r="AGE72" s="215"/>
      <c r="AGF72" s="215"/>
      <c r="AGG72" s="215"/>
      <c r="AGH72" s="215"/>
      <c r="AGI72" s="215"/>
      <c r="AGJ72" s="215"/>
      <c r="AGK72" s="215"/>
      <c r="AGL72" s="215"/>
      <c r="AGM72" s="215"/>
      <c r="AGN72" s="215"/>
      <c r="AGO72" s="215"/>
      <c r="AGP72" s="215"/>
      <c r="AGQ72" s="215"/>
      <c r="AGR72" s="215"/>
      <c r="AGS72" s="215"/>
      <c r="AGT72" s="215"/>
      <c r="AGU72" s="215"/>
      <c r="AGV72" s="215"/>
      <c r="AGW72" s="215"/>
      <c r="AGX72" s="215"/>
      <c r="AGY72" s="215"/>
      <c r="AGZ72" s="215"/>
      <c r="AHA72" s="215"/>
      <c r="AHB72" s="215"/>
      <c r="AHC72" s="215"/>
      <c r="AHD72" s="215"/>
      <c r="AHE72" s="215"/>
      <c r="AHF72" s="215"/>
      <c r="AHG72" s="215"/>
      <c r="AHH72" s="215"/>
      <c r="AHI72" s="215"/>
      <c r="AHJ72" s="215"/>
      <c r="AHK72" s="215"/>
      <c r="AHL72" s="215"/>
      <c r="AHM72" s="215"/>
      <c r="AHN72" s="215"/>
      <c r="AHO72" s="215"/>
      <c r="AHP72" s="215"/>
      <c r="AHQ72" s="215"/>
      <c r="AHR72" s="215"/>
      <c r="AHS72" s="215"/>
      <c r="AHT72" s="215"/>
      <c r="AHU72" s="215"/>
      <c r="AHV72" s="215"/>
      <c r="AHW72" s="215"/>
      <c r="AHX72" s="215"/>
      <c r="AHY72" s="215"/>
      <c r="AHZ72" s="215"/>
      <c r="AIA72" s="215"/>
      <c r="AIB72" s="215"/>
      <c r="AIC72" s="215"/>
      <c r="AID72" s="215"/>
      <c r="AIE72" s="215"/>
      <c r="AIF72" s="215"/>
      <c r="AIG72" s="215"/>
      <c r="AIH72" s="215"/>
      <c r="AII72" s="215"/>
      <c r="AIJ72" s="215"/>
      <c r="AIK72" s="215"/>
      <c r="AIL72" s="215"/>
      <c r="AIM72" s="215"/>
      <c r="AIN72" s="215"/>
      <c r="AIO72" s="215"/>
      <c r="AIP72" s="215"/>
      <c r="AIQ72" s="215"/>
      <c r="AIR72" s="215"/>
      <c r="AIS72" s="215"/>
      <c r="AIT72" s="215"/>
      <c r="AIU72" s="215"/>
      <c r="AIV72" s="215"/>
      <c r="AIW72" s="215"/>
      <c r="AIX72" s="215"/>
      <c r="AIY72" s="215"/>
      <c r="AIZ72" s="215"/>
      <c r="AJA72" s="215"/>
      <c r="AJB72" s="215"/>
      <c r="AJC72" s="215"/>
      <c r="AJD72" s="215"/>
      <c r="AJE72" s="215"/>
      <c r="AJF72" s="215"/>
      <c r="AJG72" s="215"/>
      <c r="AJH72" s="215"/>
      <c r="AJI72" s="215"/>
      <c r="AJJ72" s="215"/>
      <c r="AJK72" s="215"/>
      <c r="AJL72" s="215"/>
      <c r="AJM72" s="215"/>
      <c r="AJN72" s="215"/>
      <c r="AJO72" s="215"/>
      <c r="AJP72" s="215"/>
      <c r="AJQ72" s="215"/>
      <c r="AJR72" s="215"/>
      <c r="AJS72" s="215"/>
      <c r="AJT72" s="215"/>
      <c r="AJU72" s="215"/>
      <c r="AJV72" s="215"/>
      <c r="AJW72" s="215"/>
      <c r="AJX72" s="215"/>
      <c r="AJY72" s="215"/>
      <c r="AJZ72" s="215"/>
      <c r="AKA72" s="215"/>
      <c r="AKB72" s="215"/>
      <c r="AKC72" s="215"/>
      <c r="AKD72" s="215"/>
      <c r="AKE72" s="215"/>
      <c r="AKF72" s="215"/>
      <c r="AKG72" s="215"/>
      <c r="AKH72" s="215"/>
      <c r="AKI72" s="215"/>
      <c r="AKJ72" s="215"/>
      <c r="AKK72" s="215"/>
      <c r="AKL72" s="215"/>
      <c r="AKM72" s="215"/>
      <c r="AKN72" s="215"/>
      <c r="AKO72" s="215"/>
      <c r="AKP72" s="215"/>
      <c r="AKQ72" s="215"/>
      <c r="AKR72" s="215"/>
      <c r="AKS72" s="215"/>
      <c r="AKT72" s="215"/>
      <c r="AKU72" s="215"/>
      <c r="AKV72" s="215"/>
      <c r="AKW72" s="215"/>
      <c r="AKX72" s="215"/>
      <c r="AKY72" s="215"/>
      <c r="AKZ72" s="215"/>
      <c r="ALA72" s="215"/>
      <c r="ALB72" s="215"/>
      <c r="ALC72" s="215"/>
      <c r="ALD72" s="215"/>
      <c r="ALE72" s="215"/>
      <c r="ALF72" s="215"/>
      <c r="ALG72" s="215"/>
      <c r="ALH72" s="215"/>
      <c r="ALI72" s="215"/>
      <c r="ALJ72" s="215"/>
      <c r="ALK72" s="215"/>
      <c r="ALL72" s="215"/>
      <c r="ALM72" s="215"/>
      <c r="ALN72" s="215"/>
      <c r="ALO72" s="215"/>
      <c r="ALP72" s="215"/>
      <c r="ALQ72" s="215"/>
      <c r="ALR72" s="215"/>
      <c r="ALS72" s="215"/>
      <c r="ALT72" s="215"/>
      <c r="ALU72" s="215"/>
      <c r="ALV72" s="215"/>
      <c r="ALW72" s="215"/>
      <c r="ALX72" s="215"/>
      <c r="ALY72" s="215"/>
      <c r="ALZ72" s="215"/>
      <c r="AMA72" s="215"/>
      <c r="AMB72" s="215"/>
      <c r="AMC72" s="215"/>
      <c r="AMD72" s="215"/>
      <c r="AME72" s="215"/>
      <c r="AMF72" s="215"/>
      <c r="AMG72" s="215"/>
      <c r="AMH72" s="215"/>
      <c r="AMI72" s="215"/>
      <c r="AMJ72" s="215"/>
      <c r="AMK72" s="215"/>
      <c r="AML72" s="215"/>
      <c r="AMM72" s="215"/>
      <c r="AMN72" s="215"/>
      <c r="AMO72" s="215"/>
      <c r="AMP72" s="215"/>
      <c r="AMQ72" s="215"/>
      <c r="AMR72" s="215"/>
      <c r="AMS72" s="215"/>
      <c r="AMT72" s="215"/>
      <c r="AMU72" s="215"/>
      <c r="AMV72" s="215"/>
      <c r="AMW72" s="215"/>
      <c r="AMX72" s="215"/>
      <c r="AMY72" s="215"/>
      <c r="AMZ72" s="215"/>
      <c r="ANA72" s="215"/>
      <c r="ANB72" s="215"/>
      <c r="ANC72" s="215"/>
      <c r="AND72" s="215"/>
      <c r="ANE72" s="215"/>
      <c r="ANF72" s="215"/>
      <c r="ANG72" s="215"/>
      <c r="ANH72" s="215"/>
      <c r="ANI72" s="215"/>
      <c r="ANJ72" s="215"/>
      <c r="ANK72" s="215"/>
      <c r="ANL72" s="215"/>
      <c r="ANM72" s="215"/>
      <c r="ANN72" s="215"/>
      <c r="ANO72" s="215"/>
      <c r="ANP72" s="215"/>
      <c r="ANQ72" s="215"/>
      <c r="ANR72" s="215"/>
      <c r="ANS72" s="215"/>
      <c r="ANT72" s="215"/>
      <c r="ANU72" s="215"/>
      <c r="ANV72" s="215"/>
      <c r="ANW72" s="215"/>
      <c r="ANX72" s="215"/>
      <c r="ANY72" s="215"/>
      <c r="ANZ72" s="215"/>
      <c r="AOA72" s="215"/>
      <c r="AOB72" s="215"/>
      <c r="AOC72" s="215"/>
      <c r="AOD72" s="215"/>
      <c r="AOE72" s="215"/>
      <c r="AOF72" s="215"/>
      <c r="AOG72" s="215"/>
      <c r="AOH72" s="215"/>
      <c r="AOI72" s="215"/>
      <c r="AOJ72" s="215"/>
      <c r="AOK72" s="215"/>
      <c r="AOL72" s="215"/>
      <c r="AOM72" s="215"/>
      <c r="AON72" s="215"/>
      <c r="AOO72" s="215"/>
      <c r="AOP72" s="215"/>
      <c r="AOQ72" s="215"/>
      <c r="AOR72" s="215"/>
      <c r="AOS72" s="215"/>
      <c r="AOT72" s="215"/>
      <c r="AOU72" s="215"/>
      <c r="AOV72" s="215"/>
      <c r="AOW72" s="215"/>
      <c r="AOX72" s="215"/>
      <c r="AOY72" s="215"/>
      <c r="AOZ72" s="215"/>
      <c r="APA72" s="215"/>
      <c r="APB72" s="215"/>
      <c r="APC72" s="215"/>
      <c r="APD72" s="215"/>
      <c r="APE72" s="215"/>
      <c r="APF72" s="215"/>
      <c r="APG72" s="215"/>
      <c r="APH72" s="215"/>
      <c r="API72" s="215"/>
      <c r="APJ72" s="215"/>
      <c r="APK72" s="215"/>
      <c r="APL72" s="215"/>
      <c r="APM72" s="215"/>
      <c r="APN72" s="215"/>
      <c r="APO72" s="215"/>
      <c r="APP72" s="215"/>
      <c r="APQ72" s="215"/>
      <c r="APR72" s="215"/>
      <c r="APS72" s="215"/>
      <c r="APT72" s="215"/>
      <c r="APU72" s="215"/>
      <c r="APV72" s="215"/>
      <c r="APW72" s="215"/>
      <c r="APX72" s="215"/>
      <c r="APY72" s="215"/>
      <c r="APZ72" s="215"/>
      <c r="AQA72" s="215"/>
      <c r="AQB72" s="215"/>
      <c r="AQC72" s="215"/>
      <c r="AQD72" s="215"/>
      <c r="AQE72" s="215"/>
      <c r="AQF72" s="215"/>
      <c r="AQG72" s="215"/>
      <c r="AQH72" s="215"/>
      <c r="AQI72" s="215"/>
      <c r="AQJ72" s="215"/>
      <c r="AQK72" s="215"/>
      <c r="AQL72" s="215"/>
      <c r="AQM72" s="215"/>
      <c r="AQN72" s="215"/>
      <c r="AQO72" s="215"/>
      <c r="AQP72" s="215"/>
      <c r="AQQ72" s="215"/>
      <c r="AQR72" s="215"/>
      <c r="AQS72" s="215"/>
      <c r="AQT72" s="215"/>
      <c r="AQU72" s="215"/>
      <c r="AQV72" s="215"/>
      <c r="AQW72" s="215"/>
      <c r="AQX72" s="215"/>
      <c r="AQY72" s="215"/>
      <c r="AQZ72" s="215"/>
      <c r="ARA72" s="215"/>
      <c r="ARB72" s="215"/>
      <c r="ARC72" s="215"/>
      <c r="ARD72" s="215"/>
      <c r="ARE72" s="215"/>
      <c r="ARF72" s="215"/>
      <c r="ARG72" s="215"/>
      <c r="ARH72" s="215"/>
      <c r="ARI72" s="215"/>
      <c r="ARJ72" s="215"/>
      <c r="ARK72" s="215"/>
      <c r="ARL72" s="215"/>
      <c r="ARM72" s="215"/>
      <c r="ARN72" s="215"/>
      <c r="ARO72" s="215"/>
      <c r="ARP72" s="215"/>
      <c r="ARQ72" s="215"/>
      <c r="ARR72" s="215"/>
      <c r="ARS72" s="215"/>
      <c r="ART72" s="215"/>
      <c r="ARU72" s="215"/>
      <c r="ARV72" s="215"/>
      <c r="ARW72" s="215"/>
      <c r="ARX72" s="215"/>
      <c r="ARY72" s="215"/>
      <c r="ARZ72" s="215"/>
      <c r="ASA72" s="215"/>
      <c r="ASB72" s="215"/>
      <c r="ASC72" s="215"/>
      <c r="ASD72" s="215"/>
      <c r="ASE72" s="215"/>
      <c r="ASF72" s="215"/>
      <c r="ASG72" s="215"/>
      <c r="ASH72" s="215"/>
      <c r="ASI72" s="215"/>
      <c r="ASJ72" s="215"/>
      <c r="ASK72" s="215"/>
      <c r="ASL72" s="215"/>
      <c r="ASM72" s="215"/>
      <c r="ASN72" s="215"/>
      <c r="ASO72" s="215"/>
      <c r="ASP72" s="215"/>
      <c r="ASQ72" s="215"/>
      <c r="ASR72" s="215"/>
      <c r="ASS72" s="215"/>
      <c r="AST72" s="215"/>
      <c r="ASU72" s="215"/>
      <c r="ASV72" s="215"/>
      <c r="ASW72" s="215"/>
      <c r="ASX72" s="215"/>
      <c r="ASY72" s="215"/>
      <c r="ASZ72" s="215"/>
      <c r="ATA72" s="215"/>
      <c r="ATB72" s="215"/>
      <c r="ATC72" s="215"/>
      <c r="ATD72" s="215"/>
      <c r="ATE72" s="215"/>
      <c r="ATF72" s="215"/>
      <c r="ATG72" s="215"/>
      <c r="ATH72" s="215"/>
      <c r="ATI72" s="215"/>
      <c r="ATJ72" s="215"/>
      <c r="ATK72" s="215"/>
      <c r="ATL72" s="215"/>
      <c r="ATM72" s="215"/>
      <c r="ATN72" s="215"/>
      <c r="ATO72" s="215"/>
      <c r="ATP72" s="215"/>
      <c r="ATQ72" s="215"/>
      <c r="ATR72" s="215"/>
      <c r="ATS72" s="215"/>
      <c r="ATT72" s="215"/>
      <c r="ATU72" s="215"/>
      <c r="ATV72" s="215"/>
      <c r="ATW72" s="215"/>
      <c r="ATX72" s="215"/>
      <c r="ATY72" s="215"/>
      <c r="ATZ72" s="215"/>
      <c r="AUA72" s="215"/>
      <c r="AUB72" s="215"/>
      <c r="AUC72" s="215"/>
      <c r="AUD72" s="215"/>
      <c r="AUE72" s="215"/>
      <c r="AUF72" s="215"/>
      <c r="AUG72" s="215"/>
      <c r="AUH72" s="215"/>
      <c r="AUI72" s="215"/>
      <c r="AUJ72" s="215"/>
      <c r="AUK72" s="215"/>
      <c r="AUL72" s="215"/>
      <c r="AUM72" s="215"/>
      <c r="AUN72" s="215"/>
      <c r="AUO72" s="215"/>
      <c r="AUP72" s="215"/>
      <c r="AUQ72" s="215"/>
      <c r="AUR72" s="215"/>
      <c r="AUS72" s="215"/>
      <c r="AUT72" s="215"/>
      <c r="AUU72" s="215"/>
      <c r="AUV72" s="215"/>
      <c r="AUW72" s="215"/>
      <c r="AUX72" s="215"/>
      <c r="AUY72" s="215"/>
      <c r="AUZ72" s="215"/>
      <c r="AVA72" s="215"/>
      <c r="AVB72" s="215"/>
      <c r="AVC72" s="215"/>
      <c r="AVD72" s="215"/>
      <c r="AVE72" s="215"/>
      <c r="AVF72" s="215"/>
      <c r="AVG72" s="215"/>
      <c r="AVH72" s="215"/>
      <c r="AVI72" s="215"/>
      <c r="AVJ72" s="215"/>
      <c r="AVK72" s="215"/>
      <c r="AVL72" s="215"/>
      <c r="AVM72" s="215"/>
      <c r="AVN72" s="215"/>
      <c r="AVO72" s="215"/>
      <c r="AVP72" s="215"/>
      <c r="AVQ72" s="215"/>
      <c r="AVR72" s="215"/>
      <c r="AVS72" s="215"/>
      <c r="AVT72" s="215"/>
      <c r="AVU72" s="215"/>
      <c r="AVV72" s="215"/>
      <c r="AVW72" s="215"/>
      <c r="AVX72" s="215"/>
      <c r="AVY72" s="215"/>
      <c r="AVZ72" s="215"/>
      <c r="AWA72" s="215"/>
      <c r="AWB72" s="215"/>
      <c r="AWC72" s="215"/>
      <c r="AWD72" s="215"/>
      <c r="AWE72" s="215"/>
      <c r="AWF72" s="215"/>
      <c r="AWG72" s="215"/>
      <c r="AWH72" s="215"/>
      <c r="AWI72" s="215"/>
      <c r="AWJ72" s="215"/>
      <c r="AWK72" s="215"/>
      <c r="AWL72" s="215"/>
      <c r="AWM72" s="215"/>
      <c r="AWN72" s="215"/>
      <c r="AWO72" s="215"/>
      <c r="AWP72" s="215"/>
      <c r="AWQ72" s="215"/>
      <c r="AWR72" s="215"/>
      <c r="AWS72" s="215"/>
      <c r="AWT72" s="215"/>
      <c r="AWU72" s="215"/>
      <c r="AWV72" s="215"/>
      <c r="AWW72" s="215"/>
      <c r="AWX72" s="215"/>
      <c r="AWY72" s="215"/>
      <c r="AWZ72" s="215"/>
      <c r="AXA72" s="215"/>
      <c r="AXB72" s="215"/>
      <c r="AXC72" s="215"/>
      <c r="AXD72" s="215"/>
      <c r="AXE72" s="215"/>
      <c r="AXF72" s="215"/>
      <c r="AXG72" s="215"/>
      <c r="AXH72" s="215"/>
      <c r="AXI72" s="215"/>
      <c r="AXJ72" s="215"/>
      <c r="AXK72" s="215"/>
      <c r="AXL72" s="215"/>
      <c r="AXM72" s="215"/>
      <c r="AXN72" s="215"/>
      <c r="AXO72" s="215"/>
      <c r="AXP72" s="215"/>
      <c r="AXQ72" s="215"/>
      <c r="AXR72" s="215"/>
      <c r="AXS72" s="215"/>
      <c r="AXT72" s="215"/>
      <c r="AXU72" s="215"/>
      <c r="AXV72" s="215"/>
      <c r="AXW72" s="215"/>
      <c r="AXX72" s="215"/>
      <c r="AXY72" s="215"/>
      <c r="AXZ72" s="215"/>
      <c r="AYA72" s="215"/>
      <c r="AYB72" s="215"/>
      <c r="AYC72" s="215"/>
      <c r="AYD72" s="215"/>
      <c r="AYE72" s="215"/>
      <c r="AYF72" s="215"/>
      <c r="AYG72" s="215"/>
      <c r="AYH72" s="215"/>
      <c r="AYI72" s="215"/>
      <c r="AYJ72" s="215"/>
      <c r="AYK72" s="215"/>
      <c r="AYL72" s="215"/>
      <c r="AYM72" s="215"/>
      <c r="AYN72" s="215"/>
      <c r="AYO72" s="215"/>
      <c r="AYP72" s="215"/>
      <c r="AYQ72" s="215"/>
      <c r="AYR72" s="215"/>
      <c r="AYS72" s="215"/>
      <c r="AYT72" s="215"/>
      <c r="AYU72" s="215"/>
      <c r="AYV72" s="215"/>
      <c r="AYW72" s="215"/>
      <c r="AYX72" s="215"/>
      <c r="AYY72" s="215"/>
      <c r="AYZ72" s="215"/>
      <c r="AZA72" s="215"/>
      <c r="AZB72" s="215"/>
      <c r="AZC72" s="215"/>
      <c r="AZD72" s="215"/>
      <c r="AZE72" s="215"/>
      <c r="AZF72" s="215"/>
      <c r="AZG72" s="215"/>
      <c r="AZH72" s="215"/>
      <c r="AZI72" s="215"/>
      <c r="AZJ72" s="215"/>
      <c r="AZK72" s="215"/>
      <c r="AZL72" s="215"/>
      <c r="AZM72" s="215"/>
      <c r="AZN72" s="215"/>
      <c r="AZO72" s="215"/>
      <c r="AZP72" s="215"/>
      <c r="AZQ72" s="215"/>
      <c r="AZR72" s="215"/>
      <c r="AZS72" s="215"/>
      <c r="AZT72" s="215"/>
      <c r="AZU72" s="215"/>
      <c r="AZV72" s="215"/>
      <c r="AZW72" s="215"/>
      <c r="AZX72" s="215"/>
      <c r="AZY72" s="215"/>
      <c r="AZZ72" s="215"/>
      <c r="BAA72" s="215"/>
      <c r="BAB72" s="215"/>
      <c r="BAC72" s="215"/>
      <c r="BAD72" s="215"/>
      <c r="BAE72" s="215"/>
      <c r="BAF72" s="215"/>
      <c r="BAG72" s="215"/>
      <c r="BAH72" s="215"/>
      <c r="BAI72" s="215"/>
      <c r="BAJ72" s="215"/>
      <c r="BAK72" s="215"/>
      <c r="BAL72" s="215"/>
      <c r="BAM72" s="215"/>
      <c r="BAN72" s="215"/>
      <c r="BAO72" s="215"/>
      <c r="BAP72" s="215"/>
      <c r="BAQ72" s="215"/>
      <c r="BAR72" s="215"/>
      <c r="BAS72" s="215"/>
      <c r="BAT72" s="215"/>
      <c r="BAU72" s="215"/>
      <c r="BAV72" s="215"/>
      <c r="BAW72" s="215"/>
      <c r="BAX72" s="215"/>
      <c r="BAY72" s="215"/>
      <c r="BAZ72" s="215"/>
      <c r="BBA72" s="215"/>
      <c r="BBB72" s="215"/>
      <c r="BBC72" s="215"/>
      <c r="BBD72" s="215"/>
      <c r="BBE72" s="215"/>
      <c r="BBF72" s="215"/>
      <c r="BBG72" s="215"/>
      <c r="BBH72" s="215"/>
      <c r="BBI72" s="215"/>
      <c r="BBJ72" s="215"/>
      <c r="BBK72" s="215"/>
      <c r="BBL72" s="215"/>
      <c r="BBM72" s="215"/>
      <c r="BBN72" s="215"/>
      <c r="BBO72" s="215"/>
      <c r="BBP72" s="215"/>
      <c r="BBQ72" s="215"/>
      <c r="BBR72" s="215"/>
      <c r="BBS72" s="215"/>
      <c r="BBT72" s="215"/>
      <c r="BBU72" s="215"/>
      <c r="BBV72" s="215"/>
      <c r="BBW72" s="215"/>
      <c r="BBX72" s="215"/>
      <c r="BBY72" s="215"/>
      <c r="BBZ72" s="215"/>
      <c r="BCA72" s="215"/>
      <c r="BCB72" s="215"/>
      <c r="BCC72" s="215"/>
      <c r="BCD72" s="215"/>
      <c r="BCE72" s="215"/>
      <c r="BCF72" s="215"/>
      <c r="BCG72" s="215"/>
      <c r="BCH72" s="215"/>
      <c r="BCI72" s="215"/>
      <c r="BCJ72" s="215"/>
      <c r="BCK72" s="215"/>
      <c r="BCL72" s="215"/>
      <c r="BCM72" s="215"/>
      <c r="BCN72" s="215"/>
      <c r="BCO72" s="215"/>
      <c r="BCP72" s="215"/>
      <c r="BCQ72" s="215"/>
      <c r="BCR72" s="215"/>
      <c r="BCS72" s="215"/>
      <c r="BCT72" s="215"/>
      <c r="BCU72" s="215"/>
      <c r="BCV72" s="215"/>
      <c r="BCW72" s="215"/>
      <c r="BCX72" s="215"/>
      <c r="BCY72" s="215"/>
      <c r="BCZ72" s="215"/>
      <c r="BDA72" s="215"/>
      <c r="BDB72" s="215"/>
      <c r="BDC72" s="215"/>
      <c r="BDD72" s="215"/>
      <c r="BDE72" s="215"/>
      <c r="BDF72" s="215"/>
      <c r="BDG72" s="215"/>
      <c r="BDH72" s="215"/>
      <c r="BDI72" s="215"/>
      <c r="BDJ72" s="215"/>
      <c r="BDK72" s="215"/>
      <c r="BDL72" s="215"/>
      <c r="BDM72" s="215"/>
      <c r="BDN72" s="215"/>
      <c r="BDO72" s="215"/>
      <c r="BDP72" s="215"/>
      <c r="BDQ72" s="215"/>
      <c r="BDR72" s="215"/>
      <c r="BDS72" s="215"/>
      <c r="BDT72" s="215"/>
      <c r="BDU72" s="215"/>
      <c r="BDV72" s="215"/>
      <c r="BDW72" s="215"/>
      <c r="BDX72" s="215"/>
      <c r="BDY72" s="215"/>
      <c r="BDZ72" s="215"/>
      <c r="BEA72" s="215"/>
      <c r="BEB72" s="215"/>
      <c r="BEC72" s="215"/>
      <c r="BED72" s="215"/>
      <c r="BEE72" s="215"/>
      <c r="BEF72" s="215"/>
      <c r="BEG72" s="215"/>
      <c r="BEH72" s="215"/>
      <c r="BEI72" s="215"/>
      <c r="BEJ72" s="215"/>
      <c r="BEK72" s="215"/>
      <c r="BEL72" s="215"/>
      <c r="BEM72" s="215"/>
      <c r="BEN72" s="215"/>
      <c r="BEO72" s="215"/>
      <c r="BEP72" s="215"/>
      <c r="BEQ72" s="215"/>
      <c r="BER72" s="215"/>
      <c r="BES72" s="215"/>
      <c r="BET72" s="215"/>
      <c r="BEU72" s="215"/>
      <c r="BEV72" s="215"/>
      <c r="BEW72" s="215"/>
      <c r="BEX72" s="215"/>
      <c r="BEY72" s="215"/>
      <c r="BEZ72" s="215"/>
      <c r="BFA72" s="215"/>
      <c r="BFB72" s="215"/>
      <c r="BFC72" s="215"/>
      <c r="BFD72" s="215"/>
      <c r="BFE72" s="215"/>
      <c r="BFF72" s="215"/>
      <c r="BFG72" s="215"/>
      <c r="BFH72" s="215"/>
      <c r="BFI72" s="215"/>
      <c r="BFJ72" s="215"/>
      <c r="BFK72" s="215"/>
      <c r="BFL72" s="215"/>
      <c r="BFM72" s="215"/>
      <c r="BFN72" s="215"/>
      <c r="BFO72" s="215"/>
      <c r="BFP72" s="215"/>
      <c r="BFQ72" s="215"/>
      <c r="BFR72" s="215"/>
      <c r="BFS72" s="215"/>
      <c r="BFT72" s="215"/>
      <c r="BFU72" s="215"/>
      <c r="BFV72" s="215"/>
      <c r="BFW72" s="215"/>
      <c r="BFX72" s="215"/>
      <c r="BFY72" s="215"/>
      <c r="BFZ72" s="215"/>
      <c r="BGA72" s="215"/>
      <c r="BGB72" s="215"/>
      <c r="BGC72" s="215"/>
      <c r="BGD72" s="215"/>
      <c r="BGE72" s="215"/>
      <c r="BGF72" s="215"/>
      <c r="BGG72" s="215"/>
      <c r="BGH72" s="215"/>
      <c r="BGI72" s="215"/>
      <c r="BGJ72" s="215"/>
      <c r="BGK72" s="215"/>
      <c r="BGL72" s="215"/>
      <c r="BGM72" s="215"/>
      <c r="BGN72" s="215"/>
      <c r="BGO72" s="215"/>
      <c r="BGP72" s="215"/>
      <c r="BGQ72" s="215"/>
      <c r="BGR72" s="215"/>
      <c r="BGS72" s="215"/>
      <c r="BGT72" s="215"/>
      <c r="BGU72" s="215"/>
      <c r="BGV72" s="215"/>
      <c r="BGW72" s="215"/>
      <c r="BGX72" s="215"/>
      <c r="BGY72" s="215"/>
      <c r="BGZ72" s="215"/>
      <c r="BHA72" s="215"/>
      <c r="BHB72" s="215"/>
      <c r="BHC72" s="215"/>
      <c r="BHD72" s="215"/>
      <c r="BHE72" s="215"/>
      <c r="BHF72" s="215"/>
      <c r="BHG72" s="215"/>
      <c r="BHH72" s="215"/>
      <c r="BHI72" s="215"/>
      <c r="BHJ72" s="215"/>
      <c r="BHK72" s="215"/>
      <c r="BHL72" s="215"/>
      <c r="BHM72" s="215"/>
      <c r="BHN72" s="215"/>
      <c r="BHO72" s="215"/>
      <c r="BHP72" s="215"/>
      <c r="BHQ72" s="215"/>
      <c r="BHR72" s="215"/>
      <c r="BHS72" s="215"/>
      <c r="BHT72" s="215"/>
      <c r="BHU72" s="215"/>
      <c r="BHV72" s="215"/>
      <c r="BHW72" s="215"/>
      <c r="BHX72" s="215"/>
      <c r="BHY72" s="215"/>
      <c r="BHZ72" s="215"/>
      <c r="BIA72" s="215"/>
      <c r="BIB72" s="215"/>
      <c r="BIC72" s="215"/>
      <c r="BID72" s="215"/>
      <c r="BIE72" s="215"/>
      <c r="BIF72" s="215"/>
      <c r="BIG72" s="215"/>
      <c r="BIH72" s="215"/>
      <c r="BII72" s="215"/>
      <c r="BIJ72" s="215"/>
      <c r="BIK72" s="215"/>
      <c r="BIL72" s="215"/>
      <c r="BIM72" s="215"/>
      <c r="BIN72" s="215"/>
      <c r="BIO72" s="215"/>
      <c r="BIP72" s="215"/>
      <c r="BIQ72" s="215"/>
      <c r="BIR72" s="215"/>
      <c r="BIS72" s="215"/>
      <c r="BIT72" s="215"/>
      <c r="BIU72" s="215"/>
      <c r="BIV72" s="215"/>
      <c r="BIW72" s="215"/>
      <c r="BIX72" s="215"/>
      <c r="BIY72" s="215"/>
      <c r="BIZ72" s="215"/>
      <c r="BJA72" s="215"/>
      <c r="BJB72" s="215"/>
      <c r="BJC72" s="215"/>
      <c r="BJD72" s="215"/>
      <c r="BJE72" s="215"/>
      <c r="BJF72" s="215"/>
      <c r="BJG72" s="215"/>
      <c r="BJH72" s="215"/>
      <c r="BJI72" s="215"/>
      <c r="BJJ72" s="215"/>
      <c r="BJK72" s="215"/>
      <c r="BJL72" s="215"/>
      <c r="BJM72" s="215"/>
      <c r="BJN72" s="215"/>
      <c r="BJO72" s="215"/>
      <c r="BJP72" s="215"/>
      <c r="BJQ72" s="215"/>
      <c r="BJR72" s="215"/>
      <c r="BJS72" s="215"/>
      <c r="BJT72" s="215"/>
      <c r="BJU72" s="215"/>
      <c r="BJV72" s="215"/>
      <c r="BJW72" s="215"/>
      <c r="BJX72" s="215"/>
      <c r="BJY72" s="215"/>
      <c r="BJZ72" s="215"/>
      <c r="BKA72" s="215"/>
      <c r="BKB72" s="215"/>
      <c r="BKC72" s="215"/>
      <c r="BKD72" s="215"/>
      <c r="BKE72" s="215"/>
      <c r="BKF72" s="215"/>
      <c r="BKG72" s="215"/>
      <c r="BKH72" s="215"/>
      <c r="BKI72" s="215"/>
      <c r="BKJ72" s="215"/>
      <c r="BKK72" s="215"/>
      <c r="BKL72" s="215"/>
      <c r="BKM72" s="215"/>
      <c r="BKN72" s="215"/>
      <c r="BKO72" s="215"/>
      <c r="BKP72" s="215"/>
      <c r="BKQ72" s="215"/>
      <c r="BKR72" s="215"/>
      <c r="BKS72" s="215"/>
      <c r="BKT72" s="215"/>
      <c r="BKU72" s="215"/>
      <c r="BKV72" s="215"/>
      <c r="BKW72" s="215"/>
      <c r="BKX72" s="215"/>
      <c r="BKY72" s="215"/>
      <c r="BKZ72" s="215"/>
      <c r="BLA72" s="215"/>
      <c r="BLB72" s="215"/>
      <c r="BLC72" s="215"/>
      <c r="BLD72" s="215"/>
      <c r="BLE72" s="215"/>
      <c r="BLF72" s="215"/>
      <c r="BLG72" s="215"/>
      <c r="BLH72" s="215"/>
      <c r="BLI72" s="215"/>
      <c r="BLJ72" s="215"/>
      <c r="BLK72" s="215"/>
      <c r="BLL72" s="215"/>
      <c r="BLM72" s="215"/>
      <c r="BLN72" s="215"/>
      <c r="BLO72" s="215"/>
      <c r="BLP72" s="215"/>
      <c r="BLQ72" s="215"/>
      <c r="BLR72" s="215"/>
      <c r="BLS72" s="215"/>
      <c r="BLT72" s="215"/>
      <c r="BLU72" s="215"/>
      <c r="BLV72" s="215"/>
      <c r="BLW72" s="215"/>
      <c r="BLX72" s="215"/>
      <c r="BLY72" s="215"/>
      <c r="BLZ72" s="215"/>
      <c r="BMA72" s="215"/>
      <c r="BMB72" s="215"/>
      <c r="BMC72" s="215"/>
      <c r="BMD72" s="215"/>
      <c r="BME72" s="215"/>
      <c r="BMF72" s="215"/>
      <c r="BMG72" s="215"/>
      <c r="BMH72" s="215"/>
      <c r="BMI72" s="215"/>
      <c r="BMJ72" s="215"/>
      <c r="BMK72" s="215"/>
      <c r="BML72" s="215"/>
      <c r="BMM72" s="215"/>
      <c r="BMN72" s="215"/>
      <c r="BMO72" s="215"/>
      <c r="BMP72" s="215"/>
      <c r="BMQ72" s="215"/>
      <c r="BMR72" s="215"/>
      <c r="BMS72" s="215"/>
      <c r="BMT72" s="215"/>
      <c r="BMU72" s="215"/>
      <c r="BMV72" s="215"/>
      <c r="BMW72" s="215"/>
      <c r="BMX72" s="215"/>
      <c r="BMY72" s="215"/>
      <c r="BMZ72" s="215"/>
      <c r="BNA72" s="215"/>
      <c r="BNB72" s="215"/>
      <c r="BNC72" s="215"/>
      <c r="BND72" s="215"/>
      <c r="BNE72" s="215"/>
      <c r="BNF72" s="215"/>
      <c r="BNG72" s="215"/>
      <c r="BNH72" s="215"/>
      <c r="BNI72" s="215"/>
      <c r="BNJ72" s="215"/>
      <c r="BNK72" s="215"/>
      <c r="BNL72" s="215"/>
      <c r="BNM72" s="215"/>
      <c r="BNN72" s="215"/>
      <c r="BNO72" s="215"/>
      <c r="BNP72" s="215"/>
      <c r="BNQ72" s="215"/>
      <c r="BNR72" s="215"/>
      <c r="BNS72" s="215"/>
      <c r="BNT72" s="215"/>
      <c r="BNU72" s="215"/>
      <c r="BNV72" s="215"/>
      <c r="BNW72" s="215"/>
      <c r="BNX72" s="215"/>
      <c r="BNY72" s="215"/>
      <c r="BNZ72" s="215"/>
      <c r="BOA72" s="215"/>
      <c r="BOB72" s="215"/>
      <c r="BOC72" s="215"/>
      <c r="BOD72" s="215"/>
      <c r="BOE72" s="215"/>
      <c r="BOF72" s="215"/>
      <c r="BOG72" s="215"/>
      <c r="BOH72" s="215"/>
      <c r="BOI72" s="215"/>
      <c r="BOJ72" s="215"/>
      <c r="BOK72" s="215"/>
      <c r="BOL72" s="215"/>
      <c r="BOM72" s="215"/>
      <c r="BON72" s="215"/>
      <c r="BOO72" s="215"/>
      <c r="BOP72" s="215"/>
      <c r="BOQ72" s="215"/>
      <c r="BOR72" s="215"/>
      <c r="BOS72" s="215"/>
      <c r="BOT72" s="215"/>
      <c r="BOU72" s="215"/>
      <c r="BOV72" s="215"/>
      <c r="BOW72" s="215"/>
      <c r="BOX72" s="215"/>
      <c r="BOY72" s="215"/>
      <c r="BOZ72" s="215"/>
      <c r="BPA72" s="215"/>
      <c r="BPB72" s="215"/>
      <c r="BPC72" s="215"/>
      <c r="BPD72" s="215"/>
      <c r="BPE72" s="215"/>
      <c r="BPF72" s="215"/>
      <c r="BPG72" s="215"/>
      <c r="BPH72" s="215"/>
      <c r="BPI72" s="215"/>
      <c r="BPJ72" s="215"/>
      <c r="BPK72" s="215"/>
      <c r="BPL72" s="215"/>
      <c r="BPM72" s="215"/>
      <c r="BPN72" s="215"/>
      <c r="BPO72" s="215"/>
      <c r="BPP72" s="215"/>
      <c r="BPQ72" s="215"/>
      <c r="BPR72" s="215"/>
      <c r="BPS72" s="215"/>
      <c r="BPT72" s="215"/>
      <c r="BPU72" s="215"/>
      <c r="BPV72" s="215"/>
      <c r="BPW72" s="215"/>
      <c r="BPX72" s="215"/>
      <c r="BPY72" s="215"/>
      <c r="BPZ72" s="215"/>
      <c r="BQA72" s="215"/>
      <c r="BQB72" s="215"/>
      <c r="BQC72" s="215"/>
      <c r="BQD72" s="215"/>
      <c r="BQE72" s="215"/>
      <c r="BQF72" s="215"/>
      <c r="BQG72" s="215"/>
      <c r="BQH72" s="215"/>
      <c r="BQI72" s="215"/>
      <c r="BQJ72" s="215"/>
      <c r="BQK72" s="215"/>
      <c r="BQL72" s="215"/>
      <c r="BQM72" s="215"/>
      <c r="BQN72" s="215"/>
      <c r="BQO72" s="215"/>
      <c r="BQP72" s="215"/>
      <c r="BQQ72" s="215"/>
      <c r="BQR72" s="215"/>
      <c r="BQS72" s="215"/>
      <c r="BQT72" s="215"/>
      <c r="BQU72" s="215"/>
      <c r="BQV72" s="215"/>
      <c r="BQW72" s="215"/>
      <c r="BQX72" s="215"/>
      <c r="BQY72" s="215"/>
      <c r="BQZ72" s="215"/>
      <c r="BRA72" s="215"/>
      <c r="BRB72" s="215"/>
      <c r="BRC72" s="215"/>
      <c r="BRD72" s="215"/>
      <c r="BRE72" s="215"/>
      <c r="BRF72" s="215"/>
      <c r="BRG72" s="215"/>
      <c r="BRH72" s="215"/>
      <c r="BRI72" s="215"/>
      <c r="BRJ72" s="215"/>
      <c r="BRK72" s="215"/>
      <c r="BRL72" s="215"/>
      <c r="BRM72" s="215"/>
      <c r="BRN72" s="215"/>
      <c r="BRO72" s="215"/>
      <c r="BRP72" s="215"/>
      <c r="BRQ72" s="215"/>
      <c r="BRR72" s="215"/>
      <c r="BRS72" s="215"/>
      <c r="BRT72" s="215"/>
      <c r="BRU72" s="215"/>
      <c r="BRV72" s="215"/>
      <c r="BRW72" s="215"/>
      <c r="BRX72" s="215"/>
      <c r="BRY72" s="215"/>
      <c r="BRZ72" s="215"/>
      <c r="BSA72" s="215"/>
      <c r="BSB72" s="215"/>
      <c r="BSC72" s="215"/>
      <c r="BSD72" s="215"/>
      <c r="BSE72" s="215"/>
      <c r="BSF72" s="215"/>
      <c r="BSG72" s="215"/>
      <c r="BSH72" s="215"/>
      <c r="BSI72" s="215"/>
      <c r="BSJ72" s="215"/>
      <c r="BSK72" s="215"/>
      <c r="BSL72" s="215"/>
      <c r="BSM72" s="215"/>
      <c r="BSN72" s="215"/>
      <c r="BSO72" s="215"/>
      <c r="BSP72" s="215"/>
      <c r="BSQ72" s="215"/>
      <c r="BSR72" s="215"/>
      <c r="BSS72" s="215"/>
      <c r="BST72" s="215"/>
      <c r="BSU72" s="215"/>
      <c r="BSV72" s="215"/>
      <c r="BSW72" s="215"/>
      <c r="BSX72" s="215"/>
      <c r="BSY72" s="215"/>
      <c r="BSZ72" s="215"/>
      <c r="BTA72" s="215"/>
      <c r="BTB72" s="215"/>
      <c r="BTC72" s="215"/>
      <c r="BTD72" s="215"/>
      <c r="BTE72" s="215"/>
      <c r="BTF72" s="215"/>
      <c r="BTG72" s="215"/>
      <c r="BTH72" s="215"/>
      <c r="BTI72" s="215"/>
      <c r="BTJ72" s="215"/>
      <c r="BTK72" s="215"/>
      <c r="BTL72" s="215"/>
      <c r="BTM72" s="215"/>
      <c r="BTN72" s="215"/>
      <c r="BTO72" s="215"/>
      <c r="BTP72" s="215"/>
      <c r="BTQ72" s="215"/>
      <c r="BTR72" s="215"/>
      <c r="BTS72" s="215"/>
      <c r="BTT72" s="215"/>
      <c r="BTU72" s="215"/>
      <c r="BTV72" s="215"/>
      <c r="BTW72" s="215"/>
      <c r="BTX72" s="215"/>
      <c r="BTY72" s="215"/>
      <c r="BTZ72" s="215"/>
      <c r="BUA72" s="215"/>
      <c r="BUB72" s="215"/>
      <c r="BUC72" s="215"/>
      <c r="BUD72" s="215"/>
      <c r="BUE72" s="215"/>
      <c r="BUF72" s="215"/>
      <c r="BUG72" s="215"/>
      <c r="BUH72" s="215"/>
      <c r="BUI72" s="215"/>
      <c r="BUJ72" s="215"/>
      <c r="BUK72" s="215"/>
      <c r="BUL72" s="215"/>
      <c r="BUM72" s="215"/>
      <c r="BUN72" s="215"/>
      <c r="BUO72" s="215"/>
      <c r="BUP72" s="215"/>
      <c r="BUQ72" s="215"/>
      <c r="BUR72" s="215"/>
      <c r="BUS72" s="215"/>
      <c r="BUT72" s="215"/>
      <c r="BUU72" s="215"/>
      <c r="BUV72" s="215"/>
      <c r="BUW72" s="215"/>
      <c r="BUX72" s="215"/>
      <c r="BUY72" s="215"/>
      <c r="BUZ72" s="215"/>
      <c r="BVA72" s="215"/>
      <c r="BVB72" s="215"/>
      <c r="BVC72" s="215"/>
      <c r="BVD72" s="215"/>
      <c r="BVE72" s="215"/>
      <c r="BVF72" s="215"/>
      <c r="BVG72" s="215"/>
      <c r="BVH72" s="215"/>
      <c r="BVI72" s="215"/>
      <c r="BVJ72" s="215"/>
      <c r="BVK72" s="215"/>
      <c r="BVL72" s="215"/>
      <c r="BVM72" s="215"/>
      <c r="BVN72" s="215"/>
      <c r="BVO72" s="215"/>
      <c r="BVP72" s="215"/>
      <c r="BVQ72" s="215"/>
      <c r="BVR72" s="215"/>
      <c r="BVS72" s="215"/>
      <c r="BVT72" s="215"/>
      <c r="BVU72" s="215"/>
      <c r="BVV72" s="215"/>
      <c r="BVW72" s="215"/>
      <c r="BVX72" s="215"/>
      <c r="BVY72" s="215"/>
      <c r="BVZ72" s="215"/>
      <c r="BWA72" s="215"/>
      <c r="BWB72" s="215"/>
      <c r="BWC72" s="215"/>
      <c r="BWD72" s="215"/>
      <c r="BWE72" s="215"/>
      <c r="BWF72" s="215"/>
      <c r="BWG72" s="215"/>
      <c r="BWH72" s="215"/>
      <c r="BWI72" s="215"/>
      <c r="BWJ72" s="215"/>
      <c r="BWK72" s="215"/>
      <c r="BWL72" s="215"/>
      <c r="BWM72" s="215"/>
      <c r="BWN72" s="215"/>
      <c r="BWO72" s="215"/>
      <c r="BWP72" s="215"/>
      <c r="BWQ72" s="215"/>
      <c r="BWR72" s="215"/>
      <c r="BWS72" s="215"/>
      <c r="BWT72" s="215"/>
      <c r="BWU72" s="215"/>
      <c r="BWV72" s="215"/>
      <c r="BWW72" s="215"/>
      <c r="BWX72" s="215"/>
      <c r="BWY72" s="215"/>
      <c r="BWZ72" s="215"/>
      <c r="BXA72" s="215"/>
      <c r="BXB72" s="215"/>
      <c r="BXC72" s="215"/>
      <c r="BXD72" s="215"/>
      <c r="BXE72" s="215"/>
      <c r="BXF72" s="215"/>
      <c r="BXG72" s="215"/>
      <c r="BXH72" s="215"/>
      <c r="BXI72" s="215"/>
      <c r="BXJ72" s="215"/>
      <c r="BXK72" s="215"/>
      <c r="BXL72" s="215"/>
      <c r="BXM72" s="215"/>
      <c r="BXN72" s="215"/>
      <c r="BXO72" s="215"/>
      <c r="BXP72" s="215"/>
      <c r="BXQ72" s="215"/>
      <c r="BXR72" s="215"/>
      <c r="BXS72" s="215"/>
      <c r="BXT72" s="215"/>
      <c r="BXU72" s="215"/>
      <c r="BXV72" s="215"/>
      <c r="BXW72" s="215"/>
      <c r="BXX72" s="215"/>
      <c r="BXY72" s="215"/>
      <c r="BXZ72" s="215"/>
      <c r="BYA72" s="215"/>
      <c r="BYB72" s="215"/>
      <c r="BYC72" s="215"/>
      <c r="BYD72" s="215"/>
      <c r="BYE72" s="215"/>
      <c r="BYF72" s="215"/>
      <c r="BYG72" s="215"/>
      <c r="BYH72" s="215"/>
      <c r="BYI72" s="215"/>
      <c r="BYJ72" s="215"/>
      <c r="BYK72" s="215"/>
      <c r="BYL72" s="215"/>
      <c r="BYM72" s="215"/>
      <c r="BYN72" s="215"/>
      <c r="BYO72" s="215"/>
      <c r="BYP72" s="215"/>
      <c r="BYQ72" s="215"/>
      <c r="BYR72" s="215"/>
      <c r="BYS72" s="215"/>
      <c r="BYT72" s="215"/>
      <c r="BYU72" s="215"/>
      <c r="BYV72" s="215"/>
      <c r="BYW72" s="215"/>
      <c r="BYX72" s="215"/>
      <c r="BYY72" s="215"/>
      <c r="BYZ72" s="215"/>
      <c r="BZA72" s="215"/>
      <c r="BZB72" s="215"/>
      <c r="BZC72" s="215"/>
      <c r="BZD72" s="215"/>
      <c r="BZE72" s="215"/>
      <c r="BZF72" s="215"/>
      <c r="BZG72" s="215"/>
      <c r="BZH72" s="215"/>
      <c r="BZI72" s="215"/>
      <c r="BZJ72" s="215"/>
      <c r="BZK72" s="215"/>
      <c r="BZL72" s="215"/>
      <c r="BZM72" s="215"/>
      <c r="BZN72" s="215"/>
      <c r="BZO72" s="215"/>
      <c r="BZP72" s="215"/>
      <c r="BZQ72" s="215"/>
      <c r="BZR72" s="215"/>
      <c r="BZS72" s="215"/>
      <c r="BZT72" s="215"/>
      <c r="BZU72" s="215"/>
      <c r="BZV72" s="215"/>
      <c r="BZW72" s="215"/>
      <c r="BZX72" s="215"/>
      <c r="BZY72" s="215"/>
      <c r="BZZ72" s="215"/>
      <c r="CAA72" s="215"/>
      <c r="CAB72" s="215"/>
      <c r="CAC72" s="215"/>
      <c r="CAD72" s="215"/>
      <c r="CAE72" s="215"/>
      <c r="CAF72" s="215"/>
      <c r="CAG72" s="215"/>
      <c r="CAH72" s="215"/>
      <c r="CAI72" s="215"/>
      <c r="CAJ72" s="215"/>
      <c r="CAK72" s="215"/>
      <c r="CAL72" s="215"/>
      <c r="CAM72" s="215"/>
      <c r="CAN72" s="215"/>
      <c r="CAO72" s="215"/>
      <c r="CAP72" s="215"/>
      <c r="CAQ72" s="215"/>
      <c r="CAR72" s="215"/>
      <c r="CAS72" s="215"/>
      <c r="CAT72" s="215"/>
      <c r="CAU72" s="215"/>
      <c r="CAV72" s="215"/>
      <c r="CAW72" s="215"/>
      <c r="CAX72" s="215"/>
      <c r="CAY72" s="215"/>
      <c r="CAZ72" s="215"/>
      <c r="CBA72" s="215"/>
      <c r="CBB72" s="215"/>
      <c r="CBC72" s="215"/>
      <c r="CBD72" s="215"/>
      <c r="CBE72" s="215"/>
      <c r="CBF72" s="215"/>
      <c r="CBG72" s="215"/>
      <c r="CBH72" s="215"/>
      <c r="CBI72" s="215"/>
      <c r="CBJ72" s="215"/>
      <c r="CBK72" s="215"/>
      <c r="CBL72" s="215"/>
      <c r="CBM72" s="215"/>
      <c r="CBN72" s="215"/>
      <c r="CBO72" s="215"/>
      <c r="CBP72" s="215"/>
      <c r="CBQ72" s="215"/>
      <c r="CBR72" s="215"/>
      <c r="CBS72" s="215"/>
      <c r="CBT72" s="215"/>
      <c r="CBU72" s="215"/>
      <c r="CBV72" s="215"/>
      <c r="CBW72" s="215"/>
      <c r="CBX72" s="215"/>
      <c r="CBY72" s="215"/>
      <c r="CBZ72" s="215"/>
      <c r="CCA72" s="215"/>
      <c r="CCB72" s="215"/>
      <c r="CCC72" s="215"/>
      <c r="CCD72" s="215"/>
      <c r="CCE72" s="215"/>
      <c r="CCF72" s="215"/>
      <c r="CCG72" s="215"/>
      <c r="CCH72" s="215"/>
      <c r="CCI72" s="215"/>
      <c r="CCJ72" s="215"/>
      <c r="CCK72" s="215"/>
      <c r="CCL72" s="215"/>
      <c r="CCM72" s="215"/>
      <c r="CCN72" s="215"/>
      <c r="CCO72" s="215"/>
      <c r="CCP72" s="215"/>
      <c r="CCQ72" s="215"/>
      <c r="CCR72" s="215"/>
      <c r="CCS72" s="215"/>
      <c r="CCT72" s="215"/>
      <c r="CCU72" s="215"/>
      <c r="CCV72" s="215"/>
      <c r="CCW72" s="215"/>
      <c r="CCX72" s="215"/>
      <c r="CCY72" s="215"/>
      <c r="CCZ72" s="215"/>
      <c r="CDA72" s="215"/>
      <c r="CDB72" s="215"/>
      <c r="CDC72" s="215"/>
      <c r="CDD72" s="215"/>
      <c r="CDE72" s="215"/>
      <c r="CDF72" s="215"/>
      <c r="CDG72" s="215"/>
      <c r="CDH72" s="215"/>
      <c r="CDI72" s="215"/>
      <c r="CDJ72" s="215"/>
      <c r="CDK72" s="215"/>
      <c r="CDL72" s="215"/>
      <c r="CDM72" s="215"/>
      <c r="CDN72" s="215"/>
      <c r="CDO72" s="215"/>
      <c r="CDP72" s="215"/>
      <c r="CDQ72" s="215"/>
      <c r="CDR72" s="215"/>
      <c r="CDS72" s="215"/>
      <c r="CDT72" s="215"/>
      <c r="CDU72" s="215"/>
      <c r="CDV72" s="215"/>
      <c r="CDW72" s="215"/>
      <c r="CDX72" s="215"/>
      <c r="CDY72" s="215"/>
      <c r="CDZ72" s="215"/>
      <c r="CEA72" s="215"/>
      <c r="CEB72" s="215"/>
      <c r="CEC72" s="215"/>
      <c r="CED72" s="215"/>
      <c r="CEE72" s="215"/>
      <c r="CEF72" s="215"/>
      <c r="CEG72" s="215"/>
      <c r="CEH72" s="215"/>
      <c r="CEI72" s="215"/>
      <c r="CEJ72" s="215"/>
      <c r="CEK72" s="215"/>
      <c r="CEL72" s="215"/>
      <c r="CEM72" s="215"/>
      <c r="CEN72" s="215"/>
      <c r="CEO72" s="215"/>
      <c r="CEP72" s="215"/>
      <c r="CEQ72" s="215"/>
      <c r="CER72" s="215"/>
      <c r="CES72" s="215"/>
      <c r="CET72" s="215"/>
      <c r="CEU72" s="215"/>
      <c r="CEV72" s="215"/>
      <c r="CEW72" s="215"/>
      <c r="CEX72" s="215"/>
      <c r="CEY72" s="215"/>
      <c r="CEZ72" s="215"/>
      <c r="CFA72" s="215"/>
      <c r="CFB72" s="215"/>
      <c r="CFC72" s="215"/>
      <c r="CFD72" s="215"/>
      <c r="CFE72" s="215"/>
      <c r="CFF72" s="215"/>
      <c r="CFG72" s="215"/>
      <c r="CFH72" s="215"/>
      <c r="CFI72" s="215"/>
      <c r="CFJ72" s="215"/>
      <c r="CFK72" s="215"/>
      <c r="CFL72" s="215"/>
      <c r="CFM72" s="215"/>
      <c r="CFN72" s="215"/>
      <c r="CFO72" s="215"/>
      <c r="CFP72" s="215"/>
      <c r="CFQ72" s="215"/>
      <c r="CFR72" s="215"/>
      <c r="CFS72" s="215"/>
      <c r="CFT72" s="215"/>
      <c r="CFU72" s="215"/>
      <c r="CFV72" s="215"/>
      <c r="CFW72" s="215"/>
      <c r="CFX72" s="215"/>
      <c r="CFY72" s="215"/>
      <c r="CFZ72" s="215"/>
      <c r="CGA72" s="215"/>
      <c r="CGB72" s="215"/>
      <c r="CGC72" s="215"/>
      <c r="CGD72" s="215"/>
      <c r="CGE72" s="215"/>
      <c r="CGF72" s="215"/>
      <c r="CGG72" s="215"/>
      <c r="CGH72" s="215"/>
      <c r="CGI72" s="215"/>
      <c r="CGJ72" s="215"/>
      <c r="CGK72" s="215"/>
      <c r="CGL72" s="215"/>
      <c r="CGM72" s="215"/>
      <c r="CGN72" s="215"/>
      <c r="CGO72" s="215"/>
      <c r="CGP72" s="215"/>
      <c r="CGQ72" s="215"/>
      <c r="CGR72" s="215"/>
      <c r="CGS72" s="215"/>
      <c r="CGT72" s="215"/>
      <c r="CGU72" s="215"/>
      <c r="CGV72" s="215"/>
      <c r="CGW72" s="215"/>
      <c r="CGX72" s="215"/>
      <c r="CGY72" s="215"/>
      <c r="CGZ72" s="215"/>
      <c r="CHA72" s="215"/>
      <c r="CHB72" s="215"/>
      <c r="CHC72" s="215"/>
      <c r="CHD72" s="215"/>
      <c r="CHE72" s="215"/>
    </row>
    <row r="73" spans="1:2241" s="25" customFormat="1" ht="63.75" customHeight="1" x14ac:dyDescent="0.25">
      <c r="A73" s="144"/>
      <c r="B73" s="207" t="s">
        <v>485</v>
      </c>
      <c r="C73" s="143" t="s">
        <v>321</v>
      </c>
      <c r="D73" s="207" t="s">
        <v>255</v>
      </c>
      <c r="E73" s="143" t="s">
        <v>253</v>
      </c>
      <c r="F73" s="145"/>
      <c r="G73" s="145"/>
      <c r="H73" s="144"/>
      <c r="I73" s="211">
        <v>3500</v>
      </c>
      <c r="J73" s="211">
        <f>I73-L73</f>
        <v>3033.68</v>
      </c>
      <c r="K73" s="212">
        <f>J73/I73*100</f>
        <v>86.676571428571421</v>
      </c>
      <c r="L73" s="211">
        <v>466.32</v>
      </c>
      <c r="M73" s="219"/>
      <c r="N73" s="213"/>
      <c r="O73" s="145"/>
      <c r="P73" s="144"/>
      <c r="Q73" s="144"/>
      <c r="R73" s="144"/>
      <c r="S73" s="144"/>
      <c r="T73" s="144"/>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214"/>
      <c r="BR73" s="215"/>
      <c r="BS73" s="215"/>
      <c r="BT73" s="215"/>
      <c r="BU73" s="215"/>
      <c r="BV73" s="215"/>
      <c r="BW73" s="215"/>
      <c r="BX73" s="215"/>
      <c r="BY73" s="215"/>
      <c r="BZ73" s="215"/>
      <c r="CA73" s="215"/>
      <c r="CB73" s="215"/>
      <c r="CC73" s="215"/>
      <c r="CD73" s="215"/>
      <c r="CE73" s="215"/>
      <c r="CF73" s="215"/>
      <c r="CG73" s="215"/>
      <c r="CH73" s="215"/>
      <c r="CI73" s="215"/>
      <c r="CJ73" s="215"/>
      <c r="CK73" s="215"/>
      <c r="CL73" s="215"/>
      <c r="CM73" s="215"/>
      <c r="CN73" s="215"/>
      <c r="CO73" s="215"/>
      <c r="CP73" s="215"/>
      <c r="CQ73" s="215"/>
      <c r="CR73" s="215"/>
      <c r="CS73" s="215"/>
      <c r="CT73" s="215"/>
      <c r="CU73" s="215"/>
      <c r="CV73" s="215"/>
      <c r="CW73" s="215"/>
      <c r="CX73" s="215"/>
      <c r="CY73" s="215"/>
      <c r="CZ73" s="215"/>
      <c r="DA73" s="215"/>
      <c r="DB73" s="215"/>
      <c r="DC73" s="215"/>
      <c r="DD73" s="215"/>
      <c r="DE73" s="215"/>
      <c r="DF73" s="215"/>
      <c r="DG73" s="215"/>
      <c r="DH73" s="215"/>
      <c r="DI73" s="215"/>
      <c r="DJ73" s="215"/>
      <c r="DK73" s="215"/>
      <c r="DL73" s="215"/>
      <c r="DM73" s="215"/>
      <c r="DN73" s="215"/>
      <c r="DO73" s="215"/>
      <c r="DP73" s="215"/>
      <c r="DQ73" s="215"/>
      <c r="DR73" s="215"/>
      <c r="DS73" s="215"/>
      <c r="DT73" s="215"/>
      <c r="DU73" s="215"/>
      <c r="DV73" s="215"/>
      <c r="DW73" s="215"/>
      <c r="DX73" s="215"/>
      <c r="DY73" s="215"/>
      <c r="DZ73" s="215"/>
      <c r="EA73" s="215"/>
      <c r="EB73" s="215"/>
      <c r="EC73" s="215"/>
      <c r="ED73" s="215"/>
      <c r="EE73" s="215"/>
      <c r="EF73" s="215"/>
      <c r="EG73" s="215"/>
      <c r="EH73" s="215"/>
      <c r="EI73" s="215"/>
      <c r="EJ73" s="215"/>
      <c r="EK73" s="215"/>
      <c r="EL73" s="215"/>
      <c r="EM73" s="215"/>
      <c r="EN73" s="215"/>
      <c r="EO73" s="215"/>
      <c r="EP73" s="215"/>
      <c r="EQ73" s="215"/>
      <c r="ER73" s="215"/>
      <c r="ES73" s="215"/>
      <c r="ET73" s="215"/>
      <c r="EU73" s="215"/>
      <c r="EV73" s="215"/>
      <c r="EW73" s="215"/>
      <c r="EX73" s="215"/>
      <c r="EY73" s="215"/>
      <c r="EZ73" s="215"/>
      <c r="FA73" s="215"/>
      <c r="FB73" s="215"/>
      <c r="FC73" s="215"/>
      <c r="FD73" s="215"/>
      <c r="FE73" s="215"/>
      <c r="FF73" s="215"/>
      <c r="FG73" s="215"/>
      <c r="FH73" s="215"/>
      <c r="FI73" s="215"/>
      <c r="FJ73" s="215"/>
      <c r="FK73" s="215"/>
      <c r="FL73" s="215"/>
      <c r="FM73" s="215"/>
      <c r="FN73" s="215"/>
      <c r="FO73" s="215"/>
      <c r="FP73" s="215"/>
      <c r="FQ73" s="215"/>
      <c r="FR73" s="215"/>
      <c r="FS73" s="215"/>
      <c r="FT73" s="215"/>
      <c r="FU73" s="215"/>
      <c r="FV73" s="215"/>
      <c r="FW73" s="215"/>
      <c r="FX73" s="215"/>
      <c r="FY73" s="215"/>
      <c r="FZ73" s="215"/>
      <c r="GA73" s="215"/>
      <c r="GB73" s="215"/>
      <c r="GC73" s="215"/>
      <c r="GD73" s="215"/>
      <c r="GE73" s="215"/>
      <c r="GF73" s="215"/>
      <c r="GG73" s="215"/>
      <c r="GH73" s="215"/>
      <c r="GI73" s="215"/>
      <c r="GJ73" s="215"/>
      <c r="GK73" s="215"/>
      <c r="GL73" s="215"/>
      <c r="GM73" s="215"/>
      <c r="GN73" s="215"/>
      <c r="GO73" s="215"/>
      <c r="GP73" s="215"/>
      <c r="GQ73" s="215"/>
      <c r="GR73" s="215"/>
      <c r="GS73" s="215"/>
      <c r="GT73" s="215"/>
      <c r="GU73" s="215"/>
      <c r="GV73" s="215"/>
      <c r="GW73" s="215"/>
      <c r="GX73" s="215"/>
      <c r="GY73" s="215"/>
      <c r="GZ73" s="215"/>
      <c r="HA73" s="215"/>
      <c r="HB73" s="215"/>
      <c r="HC73" s="215"/>
      <c r="HD73" s="215"/>
      <c r="HE73" s="215"/>
      <c r="HF73" s="215"/>
      <c r="HG73" s="215"/>
      <c r="HH73" s="215"/>
      <c r="HI73" s="215"/>
      <c r="HJ73" s="215"/>
      <c r="HK73" s="215"/>
      <c r="HL73" s="215"/>
      <c r="HM73" s="215"/>
      <c r="HN73" s="215"/>
      <c r="HO73" s="215"/>
      <c r="HP73" s="215"/>
      <c r="HQ73" s="215"/>
      <c r="HR73" s="215"/>
      <c r="HS73" s="215"/>
      <c r="HT73" s="215"/>
      <c r="HU73" s="215"/>
      <c r="HV73" s="215"/>
      <c r="HW73" s="215"/>
      <c r="HX73" s="215"/>
      <c r="HY73" s="215"/>
      <c r="HZ73" s="215"/>
      <c r="IA73" s="215"/>
      <c r="IB73" s="215"/>
      <c r="IC73" s="215"/>
      <c r="ID73" s="215"/>
      <c r="IE73" s="215"/>
      <c r="IF73" s="215"/>
      <c r="IG73" s="215"/>
      <c r="IH73" s="215"/>
      <c r="II73" s="215"/>
      <c r="IJ73" s="215"/>
      <c r="IK73" s="215"/>
      <c r="IL73" s="215"/>
      <c r="IM73" s="215"/>
      <c r="IN73" s="215"/>
      <c r="IO73" s="215"/>
      <c r="IP73" s="215"/>
      <c r="IQ73" s="215"/>
      <c r="IR73" s="215"/>
      <c r="IS73" s="215"/>
      <c r="IT73" s="215"/>
      <c r="IU73" s="215"/>
      <c r="IV73" s="215"/>
      <c r="IW73" s="215"/>
      <c r="IX73" s="215"/>
      <c r="IY73" s="215"/>
      <c r="IZ73" s="215"/>
      <c r="JA73" s="215"/>
      <c r="JB73" s="215"/>
      <c r="JC73" s="215"/>
      <c r="JD73" s="215"/>
      <c r="JE73" s="215"/>
      <c r="JF73" s="215"/>
      <c r="JG73" s="215"/>
      <c r="JH73" s="215"/>
      <c r="JI73" s="215"/>
      <c r="JJ73" s="215"/>
      <c r="JK73" s="215"/>
      <c r="JL73" s="215"/>
      <c r="JM73" s="215"/>
      <c r="JN73" s="215"/>
      <c r="JO73" s="215"/>
      <c r="JP73" s="215"/>
      <c r="JQ73" s="215"/>
      <c r="JR73" s="215"/>
      <c r="JS73" s="215"/>
      <c r="JT73" s="215"/>
      <c r="JU73" s="215"/>
      <c r="JV73" s="215"/>
      <c r="JW73" s="215"/>
      <c r="JX73" s="215"/>
      <c r="JY73" s="215"/>
      <c r="JZ73" s="215"/>
      <c r="KA73" s="215"/>
      <c r="KB73" s="215"/>
      <c r="KC73" s="215"/>
      <c r="KD73" s="215"/>
      <c r="KE73" s="215"/>
      <c r="KF73" s="215"/>
      <c r="KG73" s="215"/>
      <c r="KH73" s="215"/>
      <c r="KI73" s="215"/>
      <c r="KJ73" s="215"/>
      <c r="KK73" s="215"/>
      <c r="KL73" s="215"/>
      <c r="KM73" s="215"/>
      <c r="KN73" s="215"/>
      <c r="KO73" s="215"/>
      <c r="KP73" s="215"/>
      <c r="KQ73" s="215"/>
      <c r="KR73" s="215"/>
      <c r="KS73" s="215"/>
      <c r="KT73" s="215"/>
      <c r="KU73" s="215"/>
      <c r="KV73" s="215"/>
      <c r="KW73" s="215"/>
      <c r="KX73" s="215"/>
      <c r="KY73" s="215"/>
      <c r="KZ73" s="215"/>
      <c r="LA73" s="215"/>
      <c r="LB73" s="215"/>
      <c r="LC73" s="215"/>
      <c r="LD73" s="215"/>
      <c r="LE73" s="215"/>
      <c r="LF73" s="215"/>
      <c r="LG73" s="215"/>
      <c r="LH73" s="215"/>
      <c r="LI73" s="215"/>
      <c r="LJ73" s="215"/>
      <c r="LK73" s="215"/>
      <c r="LL73" s="215"/>
      <c r="LM73" s="215"/>
      <c r="LN73" s="215"/>
      <c r="LO73" s="215"/>
      <c r="LP73" s="215"/>
      <c r="LQ73" s="215"/>
      <c r="LR73" s="215"/>
      <c r="LS73" s="215"/>
      <c r="LT73" s="215"/>
      <c r="LU73" s="215"/>
      <c r="LV73" s="215"/>
      <c r="LW73" s="215"/>
      <c r="LX73" s="215"/>
      <c r="LY73" s="215"/>
      <c r="LZ73" s="215"/>
      <c r="MA73" s="215"/>
      <c r="MB73" s="215"/>
      <c r="MC73" s="215"/>
      <c r="MD73" s="215"/>
      <c r="ME73" s="215"/>
      <c r="MF73" s="215"/>
      <c r="MG73" s="215"/>
      <c r="MH73" s="215"/>
      <c r="MI73" s="215"/>
      <c r="MJ73" s="215"/>
      <c r="MK73" s="215"/>
      <c r="ML73" s="215"/>
      <c r="MM73" s="215"/>
      <c r="MN73" s="215"/>
      <c r="MO73" s="215"/>
      <c r="MP73" s="215"/>
      <c r="MQ73" s="215"/>
      <c r="MR73" s="215"/>
      <c r="MS73" s="215"/>
      <c r="MT73" s="215"/>
      <c r="MU73" s="215"/>
      <c r="MV73" s="215"/>
      <c r="MW73" s="215"/>
      <c r="MX73" s="215"/>
      <c r="MY73" s="215"/>
      <c r="MZ73" s="215"/>
      <c r="NA73" s="215"/>
      <c r="NB73" s="215"/>
      <c r="NC73" s="215"/>
      <c r="ND73" s="215"/>
      <c r="NE73" s="215"/>
      <c r="NF73" s="215"/>
      <c r="NG73" s="215"/>
      <c r="NH73" s="215"/>
      <c r="NI73" s="215"/>
      <c r="NJ73" s="215"/>
      <c r="NK73" s="215"/>
      <c r="NL73" s="215"/>
      <c r="NM73" s="215"/>
      <c r="NN73" s="215"/>
      <c r="NO73" s="215"/>
      <c r="NP73" s="215"/>
      <c r="NQ73" s="215"/>
      <c r="NR73" s="215"/>
      <c r="NS73" s="215"/>
      <c r="NT73" s="215"/>
      <c r="NU73" s="215"/>
      <c r="NV73" s="215"/>
      <c r="NW73" s="215"/>
      <c r="NX73" s="215"/>
      <c r="NY73" s="215"/>
      <c r="NZ73" s="215"/>
      <c r="OA73" s="215"/>
      <c r="OB73" s="215"/>
      <c r="OC73" s="215"/>
      <c r="OD73" s="215"/>
      <c r="OE73" s="215"/>
      <c r="OF73" s="215"/>
      <c r="OG73" s="215"/>
      <c r="OH73" s="215"/>
      <c r="OI73" s="215"/>
      <c r="OJ73" s="215"/>
      <c r="OK73" s="215"/>
      <c r="OL73" s="215"/>
      <c r="OM73" s="215"/>
      <c r="ON73" s="215"/>
      <c r="OO73" s="215"/>
      <c r="OP73" s="215"/>
      <c r="OQ73" s="215"/>
      <c r="OR73" s="215"/>
      <c r="OS73" s="215"/>
      <c r="OT73" s="215"/>
      <c r="OU73" s="215"/>
      <c r="OV73" s="215"/>
      <c r="OW73" s="215"/>
      <c r="OX73" s="215"/>
      <c r="OY73" s="215"/>
      <c r="OZ73" s="215"/>
      <c r="PA73" s="215"/>
      <c r="PB73" s="215"/>
      <c r="PC73" s="215"/>
      <c r="PD73" s="215"/>
      <c r="PE73" s="215"/>
      <c r="PF73" s="215"/>
      <c r="PG73" s="215"/>
      <c r="PH73" s="215"/>
      <c r="PI73" s="215"/>
      <c r="PJ73" s="215"/>
      <c r="PK73" s="215"/>
      <c r="PL73" s="215"/>
      <c r="PM73" s="215"/>
      <c r="PN73" s="215"/>
      <c r="PO73" s="215"/>
      <c r="PP73" s="215"/>
      <c r="PQ73" s="215"/>
      <c r="PR73" s="215"/>
      <c r="PS73" s="215"/>
      <c r="PT73" s="215"/>
      <c r="PU73" s="215"/>
      <c r="PV73" s="215"/>
      <c r="PW73" s="215"/>
      <c r="PX73" s="215"/>
      <c r="PY73" s="215"/>
      <c r="PZ73" s="215"/>
      <c r="QA73" s="215"/>
      <c r="QB73" s="215"/>
      <c r="QC73" s="215"/>
      <c r="QD73" s="215"/>
      <c r="QE73" s="215"/>
      <c r="QF73" s="215"/>
      <c r="QG73" s="215"/>
      <c r="QH73" s="215"/>
      <c r="QI73" s="215"/>
      <c r="QJ73" s="215"/>
      <c r="QK73" s="215"/>
      <c r="QL73" s="215"/>
      <c r="QM73" s="215"/>
      <c r="QN73" s="215"/>
      <c r="QO73" s="215"/>
      <c r="QP73" s="215"/>
      <c r="QQ73" s="215"/>
      <c r="QR73" s="215"/>
      <c r="QS73" s="215"/>
      <c r="QT73" s="215"/>
      <c r="QU73" s="215"/>
      <c r="QV73" s="215"/>
      <c r="QW73" s="215"/>
      <c r="QX73" s="215"/>
      <c r="QY73" s="215"/>
      <c r="QZ73" s="215"/>
      <c r="RA73" s="215"/>
      <c r="RB73" s="215"/>
      <c r="RC73" s="215"/>
      <c r="RD73" s="215"/>
      <c r="RE73" s="215"/>
      <c r="RF73" s="215"/>
      <c r="RG73" s="215"/>
      <c r="RH73" s="215"/>
      <c r="RI73" s="215"/>
      <c r="RJ73" s="215"/>
      <c r="RK73" s="215"/>
      <c r="RL73" s="215"/>
      <c r="RM73" s="215"/>
      <c r="RN73" s="215"/>
      <c r="RO73" s="215"/>
      <c r="RP73" s="215"/>
      <c r="RQ73" s="215"/>
      <c r="RR73" s="215"/>
      <c r="RS73" s="215"/>
      <c r="RT73" s="215"/>
      <c r="RU73" s="215"/>
      <c r="RV73" s="215"/>
      <c r="RW73" s="215"/>
      <c r="RX73" s="215"/>
      <c r="RY73" s="215"/>
      <c r="RZ73" s="215"/>
      <c r="SA73" s="215"/>
      <c r="SB73" s="215"/>
      <c r="SC73" s="215"/>
      <c r="SD73" s="215"/>
      <c r="SE73" s="215"/>
      <c r="SF73" s="215"/>
      <c r="SG73" s="215"/>
      <c r="SH73" s="215"/>
      <c r="SI73" s="215"/>
      <c r="SJ73" s="215"/>
      <c r="SK73" s="215"/>
      <c r="SL73" s="215"/>
      <c r="SM73" s="215"/>
      <c r="SN73" s="215"/>
      <c r="SO73" s="215"/>
      <c r="SP73" s="215"/>
      <c r="SQ73" s="215"/>
      <c r="SR73" s="215"/>
      <c r="SS73" s="215"/>
      <c r="ST73" s="215"/>
      <c r="SU73" s="215"/>
      <c r="SV73" s="215"/>
      <c r="SW73" s="215"/>
      <c r="SX73" s="215"/>
      <c r="SY73" s="215"/>
      <c r="SZ73" s="215"/>
      <c r="TA73" s="215"/>
      <c r="TB73" s="215"/>
      <c r="TC73" s="215"/>
      <c r="TD73" s="215"/>
      <c r="TE73" s="215"/>
      <c r="TF73" s="215"/>
      <c r="TG73" s="215"/>
      <c r="TH73" s="215"/>
      <c r="TI73" s="215"/>
      <c r="TJ73" s="215"/>
      <c r="TK73" s="215"/>
      <c r="TL73" s="215"/>
      <c r="TM73" s="215"/>
      <c r="TN73" s="215"/>
      <c r="TO73" s="215"/>
      <c r="TP73" s="215"/>
      <c r="TQ73" s="215"/>
      <c r="TR73" s="215"/>
      <c r="TS73" s="215"/>
      <c r="TT73" s="215"/>
      <c r="TU73" s="215"/>
      <c r="TV73" s="215"/>
      <c r="TW73" s="215"/>
      <c r="TX73" s="215"/>
      <c r="TY73" s="215"/>
      <c r="TZ73" s="215"/>
      <c r="UA73" s="215"/>
      <c r="UB73" s="215"/>
      <c r="UC73" s="215"/>
      <c r="UD73" s="215"/>
      <c r="UE73" s="215"/>
      <c r="UF73" s="215"/>
      <c r="UG73" s="215"/>
      <c r="UH73" s="215"/>
      <c r="UI73" s="215"/>
      <c r="UJ73" s="215"/>
      <c r="UK73" s="215"/>
      <c r="UL73" s="215"/>
      <c r="UM73" s="215"/>
      <c r="UN73" s="215"/>
      <c r="UO73" s="215"/>
      <c r="UP73" s="215"/>
      <c r="UQ73" s="215"/>
      <c r="UR73" s="215"/>
      <c r="US73" s="215"/>
      <c r="UT73" s="215"/>
      <c r="UU73" s="215"/>
      <c r="UV73" s="215"/>
      <c r="UW73" s="215"/>
      <c r="UX73" s="215"/>
      <c r="UY73" s="215"/>
      <c r="UZ73" s="215"/>
      <c r="VA73" s="215"/>
      <c r="VB73" s="215"/>
      <c r="VC73" s="215"/>
      <c r="VD73" s="215"/>
      <c r="VE73" s="215"/>
      <c r="VF73" s="215"/>
      <c r="VG73" s="215"/>
      <c r="VH73" s="215"/>
      <c r="VI73" s="215"/>
      <c r="VJ73" s="215"/>
      <c r="VK73" s="215"/>
      <c r="VL73" s="215"/>
      <c r="VM73" s="215"/>
      <c r="VN73" s="215"/>
      <c r="VO73" s="215"/>
      <c r="VP73" s="215"/>
      <c r="VQ73" s="215"/>
      <c r="VR73" s="215"/>
      <c r="VS73" s="215"/>
      <c r="VT73" s="215"/>
      <c r="VU73" s="215"/>
      <c r="VV73" s="215"/>
      <c r="VW73" s="215"/>
      <c r="VX73" s="215"/>
      <c r="VY73" s="215"/>
      <c r="VZ73" s="215"/>
      <c r="WA73" s="215"/>
      <c r="WB73" s="215"/>
      <c r="WC73" s="215"/>
      <c r="WD73" s="215"/>
      <c r="WE73" s="215"/>
      <c r="WF73" s="215"/>
      <c r="WG73" s="215"/>
      <c r="WH73" s="215"/>
      <c r="WI73" s="215"/>
      <c r="WJ73" s="215"/>
      <c r="WK73" s="215"/>
      <c r="WL73" s="215"/>
      <c r="WM73" s="215"/>
      <c r="WN73" s="215"/>
      <c r="WO73" s="215"/>
      <c r="WP73" s="215"/>
      <c r="WQ73" s="215"/>
      <c r="WR73" s="215"/>
      <c r="WS73" s="215"/>
      <c r="WT73" s="215"/>
      <c r="WU73" s="215"/>
      <c r="WV73" s="215"/>
      <c r="WW73" s="215"/>
      <c r="WX73" s="215"/>
      <c r="WY73" s="215"/>
      <c r="WZ73" s="215"/>
      <c r="XA73" s="215"/>
      <c r="XB73" s="215"/>
      <c r="XC73" s="215"/>
      <c r="XD73" s="215"/>
      <c r="XE73" s="215"/>
      <c r="XF73" s="215"/>
      <c r="XG73" s="215"/>
      <c r="XH73" s="215"/>
      <c r="XI73" s="215"/>
      <c r="XJ73" s="215"/>
      <c r="XK73" s="215"/>
      <c r="XL73" s="215"/>
      <c r="XM73" s="215"/>
      <c r="XN73" s="215"/>
      <c r="XO73" s="215"/>
      <c r="XP73" s="215"/>
      <c r="XQ73" s="215"/>
      <c r="XR73" s="215"/>
      <c r="XS73" s="215"/>
      <c r="XT73" s="215"/>
      <c r="XU73" s="215"/>
      <c r="XV73" s="215"/>
      <c r="XW73" s="215"/>
      <c r="XX73" s="215"/>
      <c r="XY73" s="215"/>
      <c r="XZ73" s="215"/>
      <c r="YA73" s="215"/>
      <c r="YB73" s="215"/>
      <c r="YC73" s="215"/>
      <c r="YD73" s="215"/>
      <c r="YE73" s="215"/>
      <c r="YF73" s="215"/>
      <c r="YG73" s="215"/>
      <c r="YH73" s="215"/>
      <c r="YI73" s="215"/>
      <c r="YJ73" s="215"/>
      <c r="YK73" s="215"/>
      <c r="YL73" s="215"/>
      <c r="YM73" s="215"/>
      <c r="YN73" s="215"/>
      <c r="YO73" s="215"/>
      <c r="YP73" s="215"/>
      <c r="YQ73" s="215"/>
      <c r="YR73" s="215"/>
      <c r="YS73" s="215"/>
      <c r="YT73" s="215"/>
      <c r="YU73" s="215"/>
      <c r="YV73" s="215"/>
      <c r="YW73" s="215"/>
      <c r="YX73" s="215"/>
      <c r="YY73" s="215"/>
      <c r="YZ73" s="215"/>
      <c r="ZA73" s="215"/>
      <c r="ZB73" s="215"/>
      <c r="ZC73" s="215"/>
      <c r="ZD73" s="215"/>
      <c r="ZE73" s="215"/>
      <c r="ZF73" s="215"/>
      <c r="ZG73" s="215"/>
      <c r="ZH73" s="215"/>
      <c r="ZI73" s="215"/>
      <c r="ZJ73" s="215"/>
      <c r="ZK73" s="215"/>
      <c r="ZL73" s="215"/>
      <c r="ZM73" s="215"/>
      <c r="ZN73" s="215"/>
      <c r="ZO73" s="215"/>
      <c r="ZP73" s="215"/>
      <c r="ZQ73" s="215"/>
      <c r="ZR73" s="215"/>
      <c r="ZS73" s="215"/>
      <c r="ZT73" s="215"/>
      <c r="ZU73" s="215"/>
      <c r="ZV73" s="215"/>
      <c r="ZW73" s="215"/>
      <c r="ZX73" s="215"/>
      <c r="ZY73" s="215"/>
      <c r="ZZ73" s="215"/>
      <c r="AAA73" s="215"/>
      <c r="AAB73" s="215"/>
      <c r="AAC73" s="215"/>
      <c r="AAD73" s="215"/>
      <c r="AAE73" s="215"/>
      <c r="AAF73" s="215"/>
      <c r="AAG73" s="215"/>
      <c r="AAH73" s="215"/>
      <c r="AAI73" s="215"/>
      <c r="AAJ73" s="215"/>
      <c r="AAK73" s="215"/>
      <c r="AAL73" s="215"/>
      <c r="AAM73" s="215"/>
      <c r="AAN73" s="215"/>
      <c r="AAO73" s="215"/>
      <c r="AAP73" s="215"/>
      <c r="AAQ73" s="215"/>
      <c r="AAR73" s="215"/>
      <c r="AAS73" s="215"/>
      <c r="AAT73" s="215"/>
      <c r="AAU73" s="215"/>
      <c r="AAV73" s="215"/>
      <c r="AAW73" s="215"/>
      <c r="AAX73" s="215"/>
      <c r="AAY73" s="215"/>
      <c r="AAZ73" s="215"/>
      <c r="ABA73" s="215"/>
      <c r="ABB73" s="215"/>
      <c r="ABC73" s="215"/>
      <c r="ABD73" s="215"/>
      <c r="ABE73" s="215"/>
      <c r="ABF73" s="215"/>
      <c r="ABG73" s="215"/>
      <c r="ABH73" s="215"/>
      <c r="ABI73" s="215"/>
      <c r="ABJ73" s="215"/>
      <c r="ABK73" s="215"/>
      <c r="ABL73" s="215"/>
      <c r="ABM73" s="215"/>
      <c r="ABN73" s="215"/>
      <c r="ABO73" s="215"/>
      <c r="ABP73" s="215"/>
      <c r="ABQ73" s="215"/>
      <c r="ABR73" s="215"/>
      <c r="ABS73" s="215"/>
      <c r="ABT73" s="215"/>
      <c r="ABU73" s="215"/>
      <c r="ABV73" s="215"/>
      <c r="ABW73" s="215"/>
      <c r="ABX73" s="215"/>
      <c r="ABY73" s="215"/>
      <c r="ABZ73" s="215"/>
      <c r="ACA73" s="215"/>
      <c r="ACB73" s="215"/>
      <c r="ACC73" s="215"/>
      <c r="ACD73" s="215"/>
      <c r="ACE73" s="215"/>
      <c r="ACF73" s="215"/>
      <c r="ACG73" s="215"/>
      <c r="ACH73" s="215"/>
      <c r="ACI73" s="215"/>
      <c r="ACJ73" s="215"/>
      <c r="ACK73" s="215"/>
      <c r="ACL73" s="215"/>
      <c r="ACM73" s="215"/>
      <c r="ACN73" s="215"/>
      <c r="ACO73" s="215"/>
      <c r="ACP73" s="215"/>
      <c r="ACQ73" s="215"/>
      <c r="ACR73" s="215"/>
      <c r="ACS73" s="215"/>
      <c r="ACT73" s="215"/>
      <c r="ACU73" s="215"/>
      <c r="ACV73" s="215"/>
      <c r="ACW73" s="215"/>
      <c r="ACX73" s="215"/>
      <c r="ACY73" s="215"/>
      <c r="ACZ73" s="215"/>
      <c r="ADA73" s="215"/>
      <c r="ADB73" s="215"/>
      <c r="ADC73" s="215"/>
      <c r="ADD73" s="215"/>
      <c r="ADE73" s="215"/>
      <c r="ADF73" s="215"/>
      <c r="ADG73" s="215"/>
      <c r="ADH73" s="215"/>
      <c r="ADI73" s="215"/>
      <c r="ADJ73" s="215"/>
      <c r="ADK73" s="215"/>
      <c r="ADL73" s="215"/>
      <c r="ADM73" s="215"/>
      <c r="ADN73" s="215"/>
      <c r="ADO73" s="215"/>
      <c r="ADP73" s="215"/>
      <c r="ADQ73" s="215"/>
      <c r="ADR73" s="215"/>
      <c r="ADS73" s="215"/>
      <c r="ADT73" s="215"/>
      <c r="ADU73" s="215"/>
      <c r="ADV73" s="215"/>
      <c r="ADW73" s="215"/>
      <c r="ADX73" s="215"/>
      <c r="ADY73" s="215"/>
      <c r="ADZ73" s="215"/>
      <c r="AEA73" s="215"/>
      <c r="AEB73" s="215"/>
      <c r="AEC73" s="215"/>
      <c r="AED73" s="215"/>
      <c r="AEE73" s="215"/>
      <c r="AEF73" s="215"/>
      <c r="AEG73" s="215"/>
      <c r="AEH73" s="215"/>
      <c r="AEI73" s="215"/>
      <c r="AEJ73" s="215"/>
      <c r="AEK73" s="215"/>
      <c r="AEL73" s="215"/>
      <c r="AEM73" s="215"/>
      <c r="AEN73" s="215"/>
      <c r="AEO73" s="215"/>
      <c r="AEP73" s="215"/>
      <c r="AEQ73" s="215"/>
      <c r="AER73" s="215"/>
      <c r="AES73" s="215"/>
      <c r="AET73" s="215"/>
      <c r="AEU73" s="215"/>
      <c r="AEV73" s="215"/>
      <c r="AEW73" s="215"/>
      <c r="AEX73" s="215"/>
      <c r="AEY73" s="215"/>
      <c r="AEZ73" s="215"/>
      <c r="AFA73" s="215"/>
      <c r="AFB73" s="215"/>
      <c r="AFC73" s="215"/>
      <c r="AFD73" s="215"/>
      <c r="AFE73" s="215"/>
      <c r="AFF73" s="215"/>
      <c r="AFG73" s="215"/>
      <c r="AFH73" s="215"/>
      <c r="AFI73" s="215"/>
      <c r="AFJ73" s="215"/>
      <c r="AFK73" s="215"/>
      <c r="AFL73" s="215"/>
      <c r="AFM73" s="215"/>
      <c r="AFN73" s="215"/>
      <c r="AFO73" s="215"/>
      <c r="AFP73" s="215"/>
      <c r="AFQ73" s="215"/>
      <c r="AFR73" s="215"/>
      <c r="AFS73" s="215"/>
      <c r="AFT73" s="215"/>
      <c r="AFU73" s="215"/>
      <c r="AFV73" s="215"/>
      <c r="AFW73" s="215"/>
      <c r="AFX73" s="215"/>
      <c r="AFY73" s="215"/>
      <c r="AFZ73" s="215"/>
      <c r="AGA73" s="215"/>
      <c r="AGB73" s="215"/>
      <c r="AGC73" s="215"/>
      <c r="AGD73" s="215"/>
      <c r="AGE73" s="215"/>
      <c r="AGF73" s="215"/>
      <c r="AGG73" s="215"/>
      <c r="AGH73" s="215"/>
      <c r="AGI73" s="215"/>
      <c r="AGJ73" s="215"/>
      <c r="AGK73" s="215"/>
      <c r="AGL73" s="215"/>
      <c r="AGM73" s="215"/>
      <c r="AGN73" s="215"/>
      <c r="AGO73" s="215"/>
      <c r="AGP73" s="215"/>
      <c r="AGQ73" s="215"/>
      <c r="AGR73" s="215"/>
      <c r="AGS73" s="215"/>
      <c r="AGT73" s="215"/>
      <c r="AGU73" s="215"/>
      <c r="AGV73" s="215"/>
      <c r="AGW73" s="215"/>
      <c r="AGX73" s="215"/>
      <c r="AGY73" s="215"/>
      <c r="AGZ73" s="215"/>
      <c r="AHA73" s="215"/>
      <c r="AHB73" s="215"/>
      <c r="AHC73" s="215"/>
      <c r="AHD73" s="215"/>
      <c r="AHE73" s="215"/>
      <c r="AHF73" s="215"/>
      <c r="AHG73" s="215"/>
      <c r="AHH73" s="215"/>
      <c r="AHI73" s="215"/>
      <c r="AHJ73" s="215"/>
      <c r="AHK73" s="215"/>
      <c r="AHL73" s="215"/>
      <c r="AHM73" s="215"/>
      <c r="AHN73" s="215"/>
      <c r="AHO73" s="215"/>
      <c r="AHP73" s="215"/>
      <c r="AHQ73" s="215"/>
      <c r="AHR73" s="215"/>
      <c r="AHS73" s="215"/>
      <c r="AHT73" s="215"/>
      <c r="AHU73" s="215"/>
      <c r="AHV73" s="215"/>
      <c r="AHW73" s="215"/>
      <c r="AHX73" s="215"/>
      <c r="AHY73" s="215"/>
      <c r="AHZ73" s="215"/>
      <c r="AIA73" s="215"/>
      <c r="AIB73" s="215"/>
      <c r="AIC73" s="215"/>
      <c r="AID73" s="215"/>
      <c r="AIE73" s="215"/>
      <c r="AIF73" s="215"/>
      <c r="AIG73" s="215"/>
      <c r="AIH73" s="215"/>
      <c r="AII73" s="215"/>
      <c r="AIJ73" s="215"/>
      <c r="AIK73" s="215"/>
      <c r="AIL73" s="215"/>
      <c r="AIM73" s="215"/>
      <c r="AIN73" s="215"/>
      <c r="AIO73" s="215"/>
      <c r="AIP73" s="215"/>
      <c r="AIQ73" s="215"/>
      <c r="AIR73" s="215"/>
      <c r="AIS73" s="215"/>
      <c r="AIT73" s="215"/>
      <c r="AIU73" s="215"/>
      <c r="AIV73" s="215"/>
      <c r="AIW73" s="215"/>
      <c r="AIX73" s="215"/>
      <c r="AIY73" s="215"/>
      <c r="AIZ73" s="215"/>
      <c r="AJA73" s="215"/>
      <c r="AJB73" s="215"/>
      <c r="AJC73" s="215"/>
      <c r="AJD73" s="215"/>
      <c r="AJE73" s="215"/>
      <c r="AJF73" s="215"/>
      <c r="AJG73" s="215"/>
      <c r="AJH73" s="215"/>
      <c r="AJI73" s="215"/>
      <c r="AJJ73" s="215"/>
      <c r="AJK73" s="215"/>
      <c r="AJL73" s="215"/>
      <c r="AJM73" s="215"/>
      <c r="AJN73" s="215"/>
      <c r="AJO73" s="215"/>
      <c r="AJP73" s="215"/>
      <c r="AJQ73" s="215"/>
      <c r="AJR73" s="215"/>
      <c r="AJS73" s="215"/>
      <c r="AJT73" s="215"/>
      <c r="AJU73" s="215"/>
      <c r="AJV73" s="215"/>
      <c r="AJW73" s="215"/>
      <c r="AJX73" s="215"/>
      <c r="AJY73" s="215"/>
      <c r="AJZ73" s="215"/>
      <c r="AKA73" s="215"/>
      <c r="AKB73" s="215"/>
      <c r="AKC73" s="215"/>
      <c r="AKD73" s="215"/>
      <c r="AKE73" s="215"/>
      <c r="AKF73" s="215"/>
      <c r="AKG73" s="215"/>
      <c r="AKH73" s="215"/>
      <c r="AKI73" s="215"/>
      <c r="AKJ73" s="215"/>
      <c r="AKK73" s="215"/>
      <c r="AKL73" s="215"/>
      <c r="AKM73" s="215"/>
      <c r="AKN73" s="215"/>
      <c r="AKO73" s="215"/>
      <c r="AKP73" s="215"/>
      <c r="AKQ73" s="215"/>
      <c r="AKR73" s="215"/>
      <c r="AKS73" s="215"/>
      <c r="AKT73" s="215"/>
      <c r="AKU73" s="215"/>
      <c r="AKV73" s="215"/>
      <c r="AKW73" s="215"/>
      <c r="AKX73" s="215"/>
      <c r="AKY73" s="215"/>
      <c r="AKZ73" s="215"/>
      <c r="ALA73" s="215"/>
      <c r="ALB73" s="215"/>
      <c r="ALC73" s="215"/>
      <c r="ALD73" s="215"/>
      <c r="ALE73" s="215"/>
      <c r="ALF73" s="215"/>
      <c r="ALG73" s="215"/>
      <c r="ALH73" s="215"/>
      <c r="ALI73" s="215"/>
      <c r="ALJ73" s="215"/>
      <c r="ALK73" s="215"/>
      <c r="ALL73" s="215"/>
      <c r="ALM73" s="215"/>
      <c r="ALN73" s="215"/>
      <c r="ALO73" s="215"/>
      <c r="ALP73" s="215"/>
      <c r="ALQ73" s="215"/>
      <c r="ALR73" s="215"/>
      <c r="ALS73" s="215"/>
      <c r="ALT73" s="215"/>
      <c r="ALU73" s="215"/>
      <c r="ALV73" s="215"/>
      <c r="ALW73" s="215"/>
      <c r="ALX73" s="215"/>
      <c r="ALY73" s="215"/>
      <c r="ALZ73" s="215"/>
      <c r="AMA73" s="215"/>
      <c r="AMB73" s="215"/>
      <c r="AMC73" s="215"/>
      <c r="AMD73" s="215"/>
      <c r="AME73" s="215"/>
      <c r="AMF73" s="215"/>
      <c r="AMG73" s="215"/>
      <c r="AMH73" s="215"/>
      <c r="AMI73" s="215"/>
      <c r="AMJ73" s="215"/>
      <c r="AMK73" s="215"/>
      <c r="AML73" s="215"/>
      <c r="AMM73" s="215"/>
      <c r="AMN73" s="215"/>
      <c r="AMO73" s="215"/>
      <c r="AMP73" s="215"/>
      <c r="AMQ73" s="215"/>
      <c r="AMR73" s="215"/>
      <c r="AMS73" s="215"/>
      <c r="AMT73" s="215"/>
      <c r="AMU73" s="215"/>
      <c r="AMV73" s="215"/>
      <c r="AMW73" s="215"/>
      <c r="AMX73" s="215"/>
      <c r="AMY73" s="215"/>
      <c r="AMZ73" s="215"/>
      <c r="ANA73" s="215"/>
      <c r="ANB73" s="215"/>
      <c r="ANC73" s="215"/>
      <c r="AND73" s="215"/>
      <c r="ANE73" s="215"/>
      <c r="ANF73" s="215"/>
      <c r="ANG73" s="215"/>
      <c r="ANH73" s="215"/>
      <c r="ANI73" s="215"/>
      <c r="ANJ73" s="215"/>
      <c r="ANK73" s="215"/>
      <c r="ANL73" s="215"/>
      <c r="ANM73" s="215"/>
      <c r="ANN73" s="215"/>
      <c r="ANO73" s="215"/>
      <c r="ANP73" s="215"/>
      <c r="ANQ73" s="215"/>
      <c r="ANR73" s="215"/>
      <c r="ANS73" s="215"/>
      <c r="ANT73" s="215"/>
      <c r="ANU73" s="215"/>
      <c r="ANV73" s="215"/>
      <c r="ANW73" s="215"/>
      <c r="ANX73" s="215"/>
      <c r="ANY73" s="215"/>
      <c r="ANZ73" s="215"/>
      <c r="AOA73" s="215"/>
      <c r="AOB73" s="215"/>
      <c r="AOC73" s="215"/>
      <c r="AOD73" s="215"/>
      <c r="AOE73" s="215"/>
      <c r="AOF73" s="215"/>
      <c r="AOG73" s="215"/>
      <c r="AOH73" s="215"/>
      <c r="AOI73" s="215"/>
      <c r="AOJ73" s="215"/>
      <c r="AOK73" s="215"/>
      <c r="AOL73" s="215"/>
      <c r="AOM73" s="215"/>
      <c r="AON73" s="215"/>
      <c r="AOO73" s="215"/>
      <c r="AOP73" s="215"/>
      <c r="AOQ73" s="215"/>
      <c r="AOR73" s="215"/>
      <c r="AOS73" s="215"/>
      <c r="AOT73" s="215"/>
      <c r="AOU73" s="215"/>
      <c r="AOV73" s="215"/>
      <c r="AOW73" s="215"/>
      <c r="AOX73" s="215"/>
      <c r="AOY73" s="215"/>
      <c r="AOZ73" s="215"/>
      <c r="APA73" s="215"/>
      <c r="APB73" s="215"/>
      <c r="APC73" s="215"/>
      <c r="APD73" s="215"/>
      <c r="APE73" s="215"/>
      <c r="APF73" s="215"/>
      <c r="APG73" s="215"/>
      <c r="APH73" s="215"/>
      <c r="API73" s="215"/>
      <c r="APJ73" s="215"/>
      <c r="APK73" s="215"/>
      <c r="APL73" s="215"/>
      <c r="APM73" s="215"/>
      <c r="APN73" s="215"/>
      <c r="APO73" s="215"/>
      <c r="APP73" s="215"/>
      <c r="APQ73" s="215"/>
      <c r="APR73" s="215"/>
      <c r="APS73" s="215"/>
      <c r="APT73" s="215"/>
      <c r="APU73" s="215"/>
      <c r="APV73" s="215"/>
      <c r="APW73" s="215"/>
      <c r="APX73" s="215"/>
      <c r="APY73" s="215"/>
      <c r="APZ73" s="215"/>
      <c r="AQA73" s="215"/>
      <c r="AQB73" s="215"/>
      <c r="AQC73" s="215"/>
      <c r="AQD73" s="215"/>
      <c r="AQE73" s="215"/>
      <c r="AQF73" s="215"/>
      <c r="AQG73" s="215"/>
      <c r="AQH73" s="215"/>
      <c r="AQI73" s="215"/>
      <c r="AQJ73" s="215"/>
      <c r="AQK73" s="215"/>
      <c r="AQL73" s="215"/>
      <c r="AQM73" s="215"/>
      <c r="AQN73" s="215"/>
      <c r="AQO73" s="215"/>
      <c r="AQP73" s="215"/>
      <c r="AQQ73" s="215"/>
      <c r="AQR73" s="215"/>
      <c r="AQS73" s="215"/>
      <c r="AQT73" s="215"/>
      <c r="AQU73" s="215"/>
      <c r="AQV73" s="215"/>
      <c r="AQW73" s="215"/>
      <c r="AQX73" s="215"/>
      <c r="AQY73" s="215"/>
      <c r="AQZ73" s="215"/>
      <c r="ARA73" s="215"/>
      <c r="ARB73" s="215"/>
      <c r="ARC73" s="215"/>
      <c r="ARD73" s="215"/>
      <c r="ARE73" s="215"/>
      <c r="ARF73" s="215"/>
      <c r="ARG73" s="215"/>
      <c r="ARH73" s="215"/>
      <c r="ARI73" s="215"/>
      <c r="ARJ73" s="215"/>
      <c r="ARK73" s="215"/>
      <c r="ARL73" s="215"/>
      <c r="ARM73" s="215"/>
      <c r="ARN73" s="215"/>
      <c r="ARO73" s="215"/>
      <c r="ARP73" s="215"/>
      <c r="ARQ73" s="215"/>
      <c r="ARR73" s="215"/>
      <c r="ARS73" s="215"/>
      <c r="ART73" s="215"/>
      <c r="ARU73" s="215"/>
      <c r="ARV73" s="215"/>
      <c r="ARW73" s="215"/>
      <c r="ARX73" s="215"/>
      <c r="ARY73" s="215"/>
      <c r="ARZ73" s="215"/>
      <c r="ASA73" s="215"/>
      <c r="ASB73" s="215"/>
      <c r="ASC73" s="215"/>
      <c r="ASD73" s="215"/>
      <c r="ASE73" s="215"/>
      <c r="ASF73" s="215"/>
      <c r="ASG73" s="215"/>
      <c r="ASH73" s="215"/>
      <c r="ASI73" s="215"/>
      <c r="ASJ73" s="215"/>
      <c r="ASK73" s="215"/>
      <c r="ASL73" s="215"/>
      <c r="ASM73" s="215"/>
      <c r="ASN73" s="215"/>
      <c r="ASO73" s="215"/>
      <c r="ASP73" s="215"/>
      <c r="ASQ73" s="215"/>
      <c r="ASR73" s="215"/>
      <c r="ASS73" s="215"/>
      <c r="AST73" s="215"/>
      <c r="ASU73" s="215"/>
      <c r="ASV73" s="215"/>
      <c r="ASW73" s="215"/>
      <c r="ASX73" s="215"/>
      <c r="ASY73" s="215"/>
      <c r="ASZ73" s="215"/>
      <c r="ATA73" s="215"/>
      <c r="ATB73" s="215"/>
      <c r="ATC73" s="215"/>
      <c r="ATD73" s="215"/>
      <c r="ATE73" s="215"/>
      <c r="ATF73" s="215"/>
      <c r="ATG73" s="215"/>
      <c r="ATH73" s="215"/>
      <c r="ATI73" s="215"/>
      <c r="ATJ73" s="215"/>
      <c r="ATK73" s="215"/>
      <c r="ATL73" s="215"/>
      <c r="ATM73" s="215"/>
      <c r="ATN73" s="215"/>
      <c r="ATO73" s="215"/>
      <c r="ATP73" s="215"/>
      <c r="ATQ73" s="215"/>
      <c r="ATR73" s="215"/>
      <c r="ATS73" s="215"/>
      <c r="ATT73" s="215"/>
      <c r="ATU73" s="215"/>
      <c r="ATV73" s="215"/>
      <c r="ATW73" s="215"/>
      <c r="ATX73" s="215"/>
      <c r="ATY73" s="215"/>
      <c r="ATZ73" s="215"/>
      <c r="AUA73" s="215"/>
      <c r="AUB73" s="215"/>
      <c r="AUC73" s="215"/>
      <c r="AUD73" s="215"/>
      <c r="AUE73" s="215"/>
      <c r="AUF73" s="215"/>
      <c r="AUG73" s="215"/>
      <c r="AUH73" s="215"/>
      <c r="AUI73" s="215"/>
      <c r="AUJ73" s="215"/>
      <c r="AUK73" s="215"/>
      <c r="AUL73" s="215"/>
      <c r="AUM73" s="215"/>
      <c r="AUN73" s="215"/>
      <c r="AUO73" s="215"/>
      <c r="AUP73" s="215"/>
      <c r="AUQ73" s="215"/>
      <c r="AUR73" s="215"/>
      <c r="AUS73" s="215"/>
      <c r="AUT73" s="215"/>
      <c r="AUU73" s="215"/>
      <c r="AUV73" s="215"/>
      <c r="AUW73" s="215"/>
      <c r="AUX73" s="215"/>
      <c r="AUY73" s="215"/>
      <c r="AUZ73" s="215"/>
      <c r="AVA73" s="215"/>
      <c r="AVB73" s="215"/>
      <c r="AVC73" s="215"/>
      <c r="AVD73" s="215"/>
      <c r="AVE73" s="215"/>
      <c r="AVF73" s="215"/>
      <c r="AVG73" s="215"/>
      <c r="AVH73" s="215"/>
      <c r="AVI73" s="215"/>
      <c r="AVJ73" s="215"/>
      <c r="AVK73" s="215"/>
      <c r="AVL73" s="215"/>
      <c r="AVM73" s="215"/>
      <c r="AVN73" s="215"/>
      <c r="AVO73" s="215"/>
      <c r="AVP73" s="215"/>
      <c r="AVQ73" s="215"/>
      <c r="AVR73" s="215"/>
      <c r="AVS73" s="215"/>
      <c r="AVT73" s="215"/>
      <c r="AVU73" s="215"/>
      <c r="AVV73" s="215"/>
      <c r="AVW73" s="215"/>
      <c r="AVX73" s="215"/>
      <c r="AVY73" s="215"/>
      <c r="AVZ73" s="215"/>
      <c r="AWA73" s="215"/>
      <c r="AWB73" s="215"/>
      <c r="AWC73" s="215"/>
      <c r="AWD73" s="215"/>
      <c r="AWE73" s="215"/>
      <c r="AWF73" s="215"/>
      <c r="AWG73" s="215"/>
      <c r="AWH73" s="215"/>
      <c r="AWI73" s="215"/>
      <c r="AWJ73" s="215"/>
      <c r="AWK73" s="215"/>
      <c r="AWL73" s="215"/>
      <c r="AWM73" s="215"/>
      <c r="AWN73" s="215"/>
      <c r="AWO73" s="215"/>
      <c r="AWP73" s="215"/>
      <c r="AWQ73" s="215"/>
      <c r="AWR73" s="215"/>
      <c r="AWS73" s="215"/>
      <c r="AWT73" s="215"/>
      <c r="AWU73" s="215"/>
      <c r="AWV73" s="215"/>
      <c r="AWW73" s="215"/>
      <c r="AWX73" s="215"/>
      <c r="AWY73" s="215"/>
      <c r="AWZ73" s="215"/>
      <c r="AXA73" s="215"/>
      <c r="AXB73" s="215"/>
      <c r="AXC73" s="215"/>
      <c r="AXD73" s="215"/>
      <c r="AXE73" s="215"/>
      <c r="AXF73" s="215"/>
      <c r="AXG73" s="215"/>
      <c r="AXH73" s="215"/>
      <c r="AXI73" s="215"/>
      <c r="AXJ73" s="215"/>
      <c r="AXK73" s="215"/>
      <c r="AXL73" s="215"/>
      <c r="AXM73" s="215"/>
      <c r="AXN73" s="215"/>
      <c r="AXO73" s="215"/>
      <c r="AXP73" s="215"/>
      <c r="AXQ73" s="215"/>
      <c r="AXR73" s="215"/>
      <c r="AXS73" s="215"/>
      <c r="AXT73" s="215"/>
      <c r="AXU73" s="215"/>
      <c r="AXV73" s="215"/>
      <c r="AXW73" s="215"/>
      <c r="AXX73" s="215"/>
      <c r="AXY73" s="215"/>
      <c r="AXZ73" s="215"/>
      <c r="AYA73" s="215"/>
      <c r="AYB73" s="215"/>
      <c r="AYC73" s="215"/>
      <c r="AYD73" s="215"/>
      <c r="AYE73" s="215"/>
      <c r="AYF73" s="215"/>
      <c r="AYG73" s="215"/>
      <c r="AYH73" s="215"/>
      <c r="AYI73" s="215"/>
      <c r="AYJ73" s="215"/>
      <c r="AYK73" s="215"/>
      <c r="AYL73" s="215"/>
      <c r="AYM73" s="215"/>
      <c r="AYN73" s="215"/>
      <c r="AYO73" s="215"/>
      <c r="AYP73" s="215"/>
      <c r="AYQ73" s="215"/>
      <c r="AYR73" s="215"/>
      <c r="AYS73" s="215"/>
      <c r="AYT73" s="215"/>
      <c r="AYU73" s="215"/>
      <c r="AYV73" s="215"/>
      <c r="AYW73" s="215"/>
      <c r="AYX73" s="215"/>
      <c r="AYY73" s="215"/>
      <c r="AYZ73" s="215"/>
      <c r="AZA73" s="215"/>
      <c r="AZB73" s="215"/>
      <c r="AZC73" s="215"/>
      <c r="AZD73" s="215"/>
      <c r="AZE73" s="215"/>
      <c r="AZF73" s="215"/>
      <c r="AZG73" s="215"/>
      <c r="AZH73" s="215"/>
      <c r="AZI73" s="215"/>
      <c r="AZJ73" s="215"/>
      <c r="AZK73" s="215"/>
      <c r="AZL73" s="215"/>
      <c r="AZM73" s="215"/>
      <c r="AZN73" s="215"/>
      <c r="AZO73" s="215"/>
      <c r="AZP73" s="215"/>
      <c r="AZQ73" s="215"/>
      <c r="AZR73" s="215"/>
      <c r="AZS73" s="215"/>
      <c r="AZT73" s="215"/>
      <c r="AZU73" s="215"/>
      <c r="AZV73" s="215"/>
      <c r="AZW73" s="215"/>
      <c r="AZX73" s="215"/>
      <c r="AZY73" s="215"/>
      <c r="AZZ73" s="215"/>
      <c r="BAA73" s="215"/>
      <c r="BAB73" s="215"/>
      <c r="BAC73" s="215"/>
      <c r="BAD73" s="215"/>
      <c r="BAE73" s="215"/>
      <c r="BAF73" s="215"/>
      <c r="BAG73" s="215"/>
      <c r="BAH73" s="215"/>
      <c r="BAI73" s="215"/>
      <c r="BAJ73" s="215"/>
      <c r="BAK73" s="215"/>
      <c r="BAL73" s="215"/>
      <c r="BAM73" s="215"/>
      <c r="BAN73" s="215"/>
      <c r="BAO73" s="215"/>
      <c r="BAP73" s="215"/>
      <c r="BAQ73" s="215"/>
      <c r="BAR73" s="215"/>
      <c r="BAS73" s="215"/>
      <c r="BAT73" s="215"/>
      <c r="BAU73" s="215"/>
      <c r="BAV73" s="215"/>
      <c r="BAW73" s="215"/>
      <c r="BAX73" s="215"/>
      <c r="BAY73" s="215"/>
      <c r="BAZ73" s="215"/>
      <c r="BBA73" s="215"/>
      <c r="BBB73" s="215"/>
      <c r="BBC73" s="215"/>
      <c r="BBD73" s="215"/>
      <c r="BBE73" s="215"/>
      <c r="BBF73" s="215"/>
      <c r="BBG73" s="215"/>
      <c r="BBH73" s="215"/>
      <c r="BBI73" s="215"/>
      <c r="BBJ73" s="215"/>
      <c r="BBK73" s="215"/>
      <c r="BBL73" s="215"/>
      <c r="BBM73" s="215"/>
      <c r="BBN73" s="215"/>
      <c r="BBO73" s="215"/>
      <c r="BBP73" s="215"/>
      <c r="BBQ73" s="215"/>
      <c r="BBR73" s="215"/>
      <c r="BBS73" s="215"/>
      <c r="BBT73" s="215"/>
      <c r="BBU73" s="215"/>
      <c r="BBV73" s="215"/>
      <c r="BBW73" s="215"/>
      <c r="BBX73" s="215"/>
      <c r="BBY73" s="215"/>
      <c r="BBZ73" s="215"/>
      <c r="BCA73" s="215"/>
      <c r="BCB73" s="215"/>
      <c r="BCC73" s="215"/>
      <c r="BCD73" s="215"/>
      <c r="BCE73" s="215"/>
      <c r="BCF73" s="215"/>
      <c r="BCG73" s="215"/>
      <c r="BCH73" s="215"/>
      <c r="BCI73" s="215"/>
      <c r="BCJ73" s="215"/>
      <c r="BCK73" s="215"/>
      <c r="BCL73" s="215"/>
      <c r="BCM73" s="215"/>
      <c r="BCN73" s="215"/>
      <c r="BCO73" s="215"/>
      <c r="BCP73" s="215"/>
      <c r="BCQ73" s="215"/>
      <c r="BCR73" s="215"/>
      <c r="BCS73" s="215"/>
      <c r="BCT73" s="215"/>
      <c r="BCU73" s="215"/>
      <c r="BCV73" s="215"/>
      <c r="BCW73" s="215"/>
      <c r="BCX73" s="215"/>
      <c r="BCY73" s="215"/>
      <c r="BCZ73" s="215"/>
      <c r="BDA73" s="215"/>
      <c r="BDB73" s="215"/>
      <c r="BDC73" s="215"/>
      <c r="BDD73" s="215"/>
      <c r="BDE73" s="215"/>
      <c r="BDF73" s="215"/>
      <c r="BDG73" s="215"/>
      <c r="BDH73" s="215"/>
      <c r="BDI73" s="215"/>
      <c r="BDJ73" s="215"/>
      <c r="BDK73" s="215"/>
      <c r="BDL73" s="215"/>
      <c r="BDM73" s="215"/>
      <c r="BDN73" s="215"/>
      <c r="BDO73" s="215"/>
      <c r="BDP73" s="215"/>
      <c r="BDQ73" s="215"/>
      <c r="BDR73" s="215"/>
      <c r="BDS73" s="215"/>
      <c r="BDT73" s="215"/>
      <c r="BDU73" s="215"/>
      <c r="BDV73" s="215"/>
      <c r="BDW73" s="215"/>
      <c r="BDX73" s="215"/>
      <c r="BDY73" s="215"/>
      <c r="BDZ73" s="215"/>
      <c r="BEA73" s="215"/>
      <c r="BEB73" s="215"/>
      <c r="BEC73" s="215"/>
      <c r="BED73" s="215"/>
      <c r="BEE73" s="215"/>
      <c r="BEF73" s="215"/>
      <c r="BEG73" s="215"/>
      <c r="BEH73" s="215"/>
      <c r="BEI73" s="215"/>
      <c r="BEJ73" s="215"/>
      <c r="BEK73" s="215"/>
      <c r="BEL73" s="215"/>
      <c r="BEM73" s="215"/>
      <c r="BEN73" s="215"/>
      <c r="BEO73" s="215"/>
      <c r="BEP73" s="215"/>
      <c r="BEQ73" s="215"/>
      <c r="BER73" s="215"/>
      <c r="BES73" s="215"/>
      <c r="BET73" s="215"/>
      <c r="BEU73" s="215"/>
      <c r="BEV73" s="215"/>
      <c r="BEW73" s="215"/>
      <c r="BEX73" s="215"/>
      <c r="BEY73" s="215"/>
      <c r="BEZ73" s="215"/>
      <c r="BFA73" s="215"/>
      <c r="BFB73" s="215"/>
      <c r="BFC73" s="215"/>
      <c r="BFD73" s="215"/>
      <c r="BFE73" s="215"/>
      <c r="BFF73" s="215"/>
      <c r="BFG73" s="215"/>
      <c r="BFH73" s="215"/>
      <c r="BFI73" s="215"/>
      <c r="BFJ73" s="215"/>
      <c r="BFK73" s="215"/>
      <c r="BFL73" s="215"/>
      <c r="BFM73" s="215"/>
      <c r="BFN73" s="215"/>
      <c r="BFO73" s="215"/>
      <c r="BFP73" s="215"/>
      <c r="BFQ73" s="215"/>
      <c r="BFR73" s="215"/>
      <c r="BFS73" s="215"/>
      <c r="BFT73" s="215"/>
      <c r="BFU73" s="215"/>
      <c r="BFV73" s="215"/>
      <c r="BFW73" s="215"/>
      <c r="BFX73" s="215"/>
      <c r="BFY73" s="215"/>
      <c r="BFZ73" s="215"/>
      <c r="BGA73" s="215"/>
      <c r="BGB73" s="215"/>
      <c r="BGC73" s="215"/>
      <c r="BGD73" s="215"/>
      <c r="BGE73" s="215"/>
      <c r="BGF73" s="215"/>
      <c r="BGG73" s="215"/>
      <c r="BGH73" s="215"/>
      <c r="BGI73" s="215"/>
      <c r="BGJ73" s="215"/>
      <c r="BGK73" s="215"/>
      <c r="BGL73" s="215"/>
      <c r="BGM73" s="215"/>
      <c r="BGN73" s="215"/>
      <c r="BGO73" s="215"/>
      <c r="BGP73" s="215"/>
      <c r="BGQ73" s="215"/>
      <c r="BGR73" s="215"/>
      <c r="BGS73" s="215"/>
      <c r="BGT73" s="215"/>
      <c r="BGU73" s="215"/>
      <c r="BGV73" s="215"/>
      <c r="BGW73" s="215"/>
      <c r="BGX73" s="215"/>
      <c r="BGY73" s="215"/>
      <c r="BGZ73" s="215"/>
      <c r="BHA73" s="215"/>
      <c r="BHB73" s="215"/>
      <c r="BHC73" s="215"/>
      <c r="BHD73" s="215"/>
      <c r="BHE73" s="215"/>
      <c r="BHF73" s="215"/>
      <c r="BHG73" s="215"/>
      <c r="BHH73" s="215"/>
      <c r="BHI73" s="215"/>
      <c r="BHJ73" s="215"/>
      <c r="BHK73" s="215"/>
      <c r="BHL73" s="215"/>
      <c r="BHM73" s="215"/>
      <c r="BHN73" s="215"/>
      <c r="BHO73" s="215"/>
      <c r="BHP73" s="215"/>
      <c r="BHQ73" s="215"/>
      <c r="BHR73" s="215"/>
      <c r="BHS73" s="215"/>
      <c r="BHT73" s="215"/>
      <c r="BHU73" s="215"/>
      <c r="BHV73" s="215"/>
      <c r="BHW73" s="215"/>
      <c r="BHX73" s="215"/>
      <c r="BHY73" s="215"/>
      <c r="BHZ73" s="215"/>
      <c r="BIA73" s="215"/>
      <c r="BIB73" s="215"/>
      <c r="BIC73" s="215"/>
      <c r="BID73" s="215"/>
      <c r="BIE73" s="215"/>
      <c r="BIF73" s="215"/>
      <c r="BIG73" s="215"/>
      <c r="BIH73" s="215"/>
      <c r="BII73" s="215"/>
      <c r="BIJ73" s="215"/>
      <c r="BIK73" s="215"/>
      <c r="BIL73" s="215"/>
      <c r="BIM73" s="215"/>
      <c r="BIN73" s="215"/>
      <c r="BIO73" s="215"/>
      <c r="BIP73" s="215"/>
      <c r="BIQ73" s="215"/>
      <c r="BIR73" s="215"/>
      <c r="BIS73" s="215"/>
      <c r="BIT73" s="215"/>
      <c r="BIU73" s="215"/>
      <c r="BIV73" s="215"/>
      <c r="BIW73" s="215"/>
      <c r="BIX73" s="215"/>
      <c r="BIY73" s="215"/>
      <c r="BIZ73" s="215"/>
      <c r="BJA73" s="215"/>
      <c r="BJB73" s="215"/>
      <c r="BJC73" s="215"/>
      <c r="BJD73" s="215"/>
      <c r="BJE73" s="215"/>
      <c r="BJF73" s="215"/>
      <c r="BJG73" s="215"/>
      <c r="BJH73" s="215"/>
      <c r="BJI73" s="215"/>
      <c r="BJJ73" s="215"/>
      <c r="BJK73" s="215"/>
      <c r="BJL73" s="215"/>
      <c r="BJM73" s="215"/>
      <c r="BJN73" s="215"/>
      <c r="BJO73" s="215"/>
      <c r="BJP73" s="215"/>
      <c r="BJQ73" s="215"/>
      <c r="BJR73" s="215"/>
      <c r="BJS73" s="215"/>
      <c r="BJT73" s="215"/>
      <c r="BJU73" s="215"/>
      <c r="BJV73" s="215"/>
      <c r="BJW73" s="215"/>
      <c r="BJX73" s="215"/>
      <c r="BJY73" s="215"/>
      <c r="BJZ73" s="215"/>
      <c r="BKA73" s="215"/>
      <c r="BKB73" s="215"/>
      <c r="BKC73" s="215"/>
      <c r="BKD73" s="215"/>
      <c r="BKE73" s="215"/>
      <c r="BKF73" s="215"/>
      <c r="BKG73" s="215"/>
      <c r="BKH73" s="215"/>
      <c r="BKI73" s="215"/>
      <c r="BKJ73" s="215"/>
      <c r="BKK73" s="215"/>
      <c r="BKL73" s="215"/>
      <c r="BKM73" s="215"/>
      <c r="BKN73" s="215"/>
      <c r="BKO73" s="215"/>
      <c r="BKP73" s="215"/>
      <c r="BKQ73" s="215"/>
      <c r="BKR73" s="215"/>
      <c r="BKS73" s="215"/>
      <c r="BKT73" s="215"/>
      <c r="BKU73" s="215"/>
      <c r="BKV73" s="215"/>
      <c r="BKW73" s="215"/>
      <c r="BKX73" s="215"/>
      <c r="BKY73" s="215"/>
      <c r="BKZ73" s="215"/>
      <c r="BLA73" s="215"/>
      <c r="BLB73" s="215"/>
      <c r="BLC73" s="215"/>
      <c r="BLD73" s="215"/>
      <c r="BLE73" s="215"/>
      <c r="BLF73" s="215"/>
      <c r="BLG73" s="215"/>
      <c r="BLH73" s="215"/>
      <c r="BLI73" s="215"/>
      <c r="BLJ73" s="215"/>
      <c r="BLK73" s="215"/>
      <c r="BLL73" s="215"/>
      <c r="BLM73" s="215"/>
      <c r="BLN73" s="215"/>
      <c r="BLO73" s="215"/>
      <c r="BLP73" s="215"/>
      <c r="BLQ73" s="215"/>
      <c r="BLR73" s="215"/>
      <c r="BLS73" s="215"/>
      <c r="BLT73" s="215"/>
      <c r="BLU73" s="215"/>
      <c r="BLV73" s="215"/>
      <c r="BLW73" s="215"/>
      <c r="BLX73" s="215"/>
      <c r="BLY73" s="215"/>
      <c r="BLZ73" s="215"/>
      <c r="BMA73" s="215"/>
      <c r="BMB73" s="215"/>
      <c r="BMC73" s="215"/>
      <c r="BMD73" s="215"/>
      <c r="BME73" s="215"/>
      <c r="BMF73" s="215"/>
      <c r="BMG73" s="215"/>
      <c r="BMH73" s="215"/>
      <c r="BMI73" s="215"/>
      <c r="BMJ73" s="215"/>
      <c r="BMK73" s="215"/>
      <c r="BML73" s="215"/>
      <c r="BMM73" s="215"/>
      <c r="BMN73" s="215"/>
      <c r="BMO73" s="215"/>
      <c r="BMP73" s="215"/>
      <c r="BMQ73" s="215"/>
      <c r="BMR73" s="215"/>
      <c r="BMS73" s="215"/>
      <c r="BMT73" s="215"/>
      <c r="BMU73" s="215"/>
      <c r="BMV73" s="215"/>
      <c r="BMW73" s="215"/>
      <c r="BMX73" s="215"/>
      <c r="BMY73" s="215"/>
      <c r="BMZ73" s="215"/>
      <c r="BNA73" s="215"/>
      <c r="BNB73" s="215"/>
      <c r="BNC73" s="215"/>
      <c r="BND73" s="215"/>
      <c r="BNE73" s="215"/>
      <c r="BNF73" s="215"/>
      <c r="BNG73" s="215"/>
      <c r="BNH73" s="215"/>
      <c r="BNI73" s="215"/>
      <c r="BNJ73" s="215"/>
      <c r="BNK73" s="215"/>
      <c r="BNL73" s="215"/>
      <c r="BNM73" s="215"/>
      <c r="BNN73" s="215"/>
      <c r="BNO73" s="215"/>
      <c r="BNP73" s="215"/>
      <c r="BNQ73" s="215"/>
      <c r="BNR73" s="215"/>
      <c r="BNS73" s="215"/>
      <c r="BNT73" s="215"/>
      <c r="BNU73" s="215"/>
      <c r="BNV73" s="215"/>
      <c r="BNW73" s="215"/>
      <c r="BNX73" s="215"/>
      <c r="BNY73" s="215"/>
      <c r="BNZ73" s="215"/>
      <c r="BOA73" s="215"/>
      <c r="BOB73" s="215"/>
      <c r="BOC73" s="215"/>
      <c r="BOD73" s="215"/>
      <c r="BOE73" s="215"/>
      <c r="BOF73" s="215"/>
      <c r="BOG73" s="215"/>
      <c r="BOH73" s="215"/>
      <c r="BOI73" s="215"/>
      <c r="BOJ73" s="215"/>
      <c r="BOK73" s="215"/>
      <c r="BOL73" s="215"/>
      <c r="BOM73" s="215"/>
      <c r="BON73" s="215"/>
      <c r="BOO73" s="215"/>
      <c r="BOP73" s="215"/>
      <c r="BOQ73" s="215"/>
      <c r="BOR73" s="215"/>
      <c r="BOS73" s="215"/>
      <c r="BOT73" s="215"/>
      <c r="BOU73" s="215"/>
      <c r="BOV73" s="215"/>
      <c r="BOW73" s="215"/>
      <c r="BOX73" s="215"/>
      <c r="BOY73" s="215"/>
      <c r="BOZ73" s="215"/>
      <c r="BPA73" s="215"/>
      <c r="BPB73" s="215"/>
      <c r="BPC73" s="215"/>
      <c r="BPD73" s="215"/>
      <c r="BPE73" s="215"/>
      <c r="BPF73" s="215"/>
      <c r="BPG73" s="215"/>
      <c r="BPH73" s="215"/>
      <c r="BPI73" s="215"/>
      <c r="BPJ73" s="215"/>
      <c r="BPK73" s="215"/>
      <c r="BPL73" s="215"/>
      <c r="BPM73" s="215"/>
      <c r="BPN73" s="215"/>
      <c r="BPO73" s="215"/>
      <c r="BPP73" s="215"/>
      <c r="BPQ73" s="215"/>
      <c r="BPR73" s="215"/>
      <c r="BPS73" s="215"/>
      <c r="BPT73" s="215"/>
      <c r="BPU73" s="215"/>
      <c r="BPV73" s="215"/>
      <c r="BPW73" s="215"/>
      <c r="BPX73" s="215"/>
      <c r="BPY73" s="215"/>
      <c r="BPZ73" s="215"/>
      <c r="BQA73" s="215"/>
      <c r="BQB73" s="215"/>
      <c r="BQC73" s="215"/>
      <c r="BQD73" s="215"/>
      <c r="BQE73" s="215"/>
      <c r="BQF73" s="215"/>
      <c r="BQG73" s="215"/>
      <c r="BQH73" s="215"/>
      <c r="BQI73" s="215"/>
      <c r="BQJ73" s="215"/>
      <c r="BQK73" s="215"/>
      <c r="BQL73" s="215"/>
      <c r="BQM73" s="215"/>
      <c r="BQN73" s="215"/>
      <c r="BQO73" s="215"/>
      <c r="BQP73" s="215"/>
      <c r="BQQ73" s="215"/>
      <c r="BQR73" s="215"/>
      <c r="BQS73" s="215"/>
      <c r="BQT73" s="215"/>
      <c r="BQU73" s="215"/>
      <c r="BQV73" s="215"/>
      <c r="BQW73" s="215"/>
      <c r="BQX73" s="215"/>
      <c r="BQY73" s="215"/>
      <c r="BQZ73" s="215"/>
      <c r="BRA73" s="215"/>
      <c r="BRB73" s="215"/>
      <c r="BRC73" s="215"/>
      <c r="BRD73" s="215"/>
      <c r="BRE73" s="215"/>
      <c r="BRF73" s="215"/>
      <c r="BRG73" s="215"/>
      <c r="BRH73" s="215"/>
      <c r="BRI73" s="215"/>
      <c r="BRJ73" s="215"/>
      <c r="BRK73" s="215"/>
      <c r="BRL73" s="215"/>
      <c r="BRM73" s="215"/>
      <c r="BRN73" s="215"/>
      <c r="BRO73" s="215"/>
      <c r="BRP73" s="215"/>
      <c r="BRQ73" s="215"/>
      <c r="BRR73" s="215"/>
      <c r="BRS73" s="215"/>
      <c r="BRT73" s="215"/>
      <c r="BRU73" s="215"/>
      <c r="BRV73" s="215"/>
      <c r="BRW73" s="215"/>
      <c r="BRX73" s="215"/>
      <c r="BRY73" s="215"/>
      <c r="BRZ73" s="215"/>
      <c r="BSA73" s="215"/>
      <c r="BSB73" s="215"/>
      <c r="BSC73" s="215"/>
      <c r="BSD73" s="215"/>
      <c r="BSE73" s="215"/>
      <c r="BSF73" s="215"/>
      <c r="BSG73" s="215"/>
      <c r="BSH73" s="215"/>
      <c r="BSI73" s="215"/>
      <c r="BSJ73" s="215"/>
      <c r="BSK73" s="215"/>
      <c r="BSL73" s="215"/>
      <c r="BSM73" s="215"/>
      <c r="BSN73" s="215"/>
      <c r="BSO73" s="215"/>
      <c r="BSP73" s="215"/>
      <c r="BSQ73" s="215"/>
      <c r="BSR73" s="215"/>
      <c r="BSS73" s="215"/>
      <c r="BST73" s="215"/>
      <c r="BSU73" s="215"/>
      <c r="BSV73" s="215"/>
      <c r="BSW73" s="215"/>
      <c r="BSX73" s="215"/>
      <c r="BSY73" s="215"/>
      <c r="BSZ73" s="215"/>
      <c r="BTA73" s="215"/>
      <c r="BTB73" s="215"/>
      <c r="BTC73" s="215"/>
      <c r="BTD73" s="215"/>
      <c r="BTE73" s="215"/>
      <c r="BTF73" s="215"/>
      <c r="BTG73" s="215"/>
      <c r="BTH73" s="215"/>
      <c r="BTI73" s="215"/>
      <c r="BTJ73" s="215"/>
      <c r="BTK73" s="215"/>
      <c r="BTL73" s="215"/>
      <c r="BTM73" s="215"/>
      <c r="BTN73" s="215"/>
      <c r="BTO73" s="215"/>
      <c r="BTP73" s="215"/>
      <c r="BTQ73" s="215"/>
      <c r="BTR73" s="215"/>
      <c r="BTS73" s="215"/>
      <c r="BTT73" s="215"/>
      <c r="BTU73" s="215"/>
      <c r="BTV73" s="215"/>
      <c r="BTW73" s="215"/>
      <c r="BTX73" s="215"/>
      <c r="BTY73" s="215"/>
      <c r="BTZ73" s="215"/>
      <c r="BUA73" s="215"/>
      <c r="BUB73" s="215"/>
      <c r="BUC73" s="215"/>
      <c r="BUD73" s="215"/>
      <c r="BUE73" s="215"/>
      <c r="BUF73" s="215"/>
      <c r="BUG73" s="215"/>
      <c r="BUH73" s="215"/>
      <c r="BUI73" s="215"/>
      <c r="BUJ73" s="215"/>
      <c r="BUK73" s="215"/>
      <c r="BUL73" s="215"/>
      <c r="BUM73" s="215"/>
      <c r="BUN73" s="215"/>
      <c r="BUO73" s="215"/>
      <c r="BUP73" s="215"/>
      <c r="BUQ73" s="215"/>
      <c r="BUR73" s="215"/>
      <c r="BUS73" s="215"/>
      <c r="BUT73" s="215"/>
      <c r="BUU73" s="215"/>
      <c r="BUV73" s="215"/>
      <c r="BUW73" s="215"/>
      <c r="BUX73" s="215"/>
      <c r="BUY73" s="215"/>
      <c r="BUZ73" s="215"/>
      <c r="BVA73" s="215"/>
      <c r="BVB73" s="215"/>
      <c r="BVC73" s="215"/>
      <c r="BVD73" s="215"/>
      <c r="BVE73" s="215"/>
      <c r="BVF73" s="215"/>
      <c r="BVG73" s="215"/>
      <c r="BVH73" s="215"/>
      <c r="BVI73" s="215"/>
      <c r="BVJ73" s="215"/>
      <c r="BVK73" s="215"/>
      <c r="BVL73" s="215"/>
      <c r="BVM73" s="215"/>
      <c r="BVN73" s="215"/>
      <c r="BVO73" s="215"/>
      <c r="BVP73" s="215"/>
      <c r="BVQ73" s="215"/>
      <c r="BVR73" s="215"/>
      <c r="BVS73" s="215"/>
      <c r="BVT73" s="215"/>
      <c r="BVU73" s="215"/>
      <c r="BVV73" s="215"/>
      <c r="BVW73" s="215"/>
      <c r="BVX73" s="215"/>
      <c r="BVY73" s="215"/>
      <c r="BVZ73" s="215"/>
      <c r="BWA73" s="215"/>
      <c r="BWB73" s="215"/>
      <c r="BWC73" s="215"/>
      <c r="BWD73" s="215"/>
      <c r="BWE73" s="215"/>
      <c r="BWF73" s="215"/>
      <c r="BWG73" s="215"/>
      <c r="BWH73" s="215"/>
      <c r="BWI73" s="215"/>
      <c r="BWJ73" s="215"/>
      <c r="BWK73" s="215"/>
      <c r="BWL73" s="215"/>
      <c r="BWM73" s="215"/>
      <c r="BWN73" s="215"/>
      <c r="BWO73" s="215"/>
      <c r="BWP73" s="215"/>
      <c r="BWQ73" s="215"/>
      <c r="BWR73" s="215"/>
      <c r="BWS73" s="215"/>
      <c r="BWT73" s="215"/>
      <c r="BWU73" s="215"/>
      <c r="BWV73" s="215"/>
      <c r="BWW73" s="215"/>
      <c r="BWX73" s="215"/>
      <c r="BWY73" s="215"/>
      <c r="BWZ73" s="215"/>
      <c r="BXA73" s="215"/>
      <c r="BXB73" s="215"/>
      <c r="BXC73" s="215"/>
      <c r="BXD73" s="215"/>
      <c r="BXE73" s="215"/>
      <c r="BXF73" s="215"/>
      <c r="BXG73" s="215"/>
      <c r="BXH73" s="215"/>
      <c r="BXI73" s="215"/>
      <c r="BXJ73" s="215"/>
      <c r="BXK73" s="215"/>
      <c r="BXL73" s="215"/>
      <c r="BXM73" s="215"/>
      <c r="BXN73" s="215"/>
      <c r="BXO73" s="215"/>
      <c r="BXP73" s="215"/>
      <c r="BXQ73" s="215"/>
      <c r="BXR73" s="215"/>
      <c r="BXS73" s="215"/>
      <c r="BXT73" s="215"/>
      <c r="BXU73" s="215"/>
      <c r="BXV73" s="215"/>
      <c r="BXW73" s="215"/>
      <c r="BXX73" s="215"/>
      <c r="BXY73" s="215"/>
      <c r="BXZ73" s="215"/>
      <c r="BYA73" s="215"/>
      <c r="BYB73" s="215"/>
      <c r="BYC73" s="215"/>
      <c r="BYD73" s="215"/>
      <c r="BYE73" s="215"/>
      <c r="BYF73" s="215"/>
      <c r="BYG73" s="215"/>
      <c r="BYH73" s="215"/>
      <c r="BYI73" s="215"/>
      <c r="BYJ73" s="215"/>
      <c r="BYK73" s="215"/>
      <c r="BYL73" s="215"/>
      <c r="BYM73" s="215"/>
      <c r="BYN73" s="215"/>
      <c r="BYO73" s="215"/>
      <c r="BYP73" s="215"/>
      <c r="BYQ73" s="215"/>
      <c r="BYR73" s="215"/>
      <c r="BYS73" s="215"/>
      <c r="BYT73" s="215"/>
      <c r="BYU73" s="215"/>
      <c r="BYV73" s="215"/>
      <c r="BYW73" s="215"/>
      <c r="BYX73" s="215"/>
      <c r="BYY73" s="215"/>
      <c r="BYZ73" s="215"/>
      <c r="BZA73" s="215"/>
      <c r="BZB73" s="215"/>
      <c r="BZC73" s="215"/>
      <c r="BZD73" s="215"/>
      <c r="BZE73" s="215"/>
      <c r="BZF73" s="215"/>
      <c r="BZG73" s="215"/>
      <c r="BZH73" s="215"/>
      <c r="BZI73" s="215"/>
      <c r="BZJ73" s="215"/>
      <c r="BZK73" s="215"/>
      <c r="BZL73" s="215"/>
      <c r="BZM73" s="215"/>
      <c r="BZN73" s="215"/>
      <c r="BZO73" s="215"/>
      <c r="BZP73" s="215"/>
      <c r="BZQ73" s="215"/>
      <c r="BZR73" s="215"/>
      <c r="BZS73" s="215"/>
      <c r="BZT73" s="215"/>
      <c r="BZU73" s="215"/>
      <c r="BZV73" s="215"/>
      <c r="BZW73" s="215"/>
      <c r="BZX73" s="215"/>
      <c r="BZY73" s="215"/>
      <c r="BZZ73" s="215"/>
      <c r="CAA73" s="215"/>
      <c r="CAB73" s="215"/>
      <c r="CAC73" s="215"/>
      <c r="CAD73" s="215"/>
      <c r="CAE73" s="215"/>
      <c r="CAF73" s="215"/>
      <c r="CAG73" s="215"/>
      <c r="CAH73" s="215"/>
      <c r="CAI73" s="215"/>
      <c r="CAJ73" s="215"/>
      <c r="CAK73" s="215"/>
      <c r="CAL73" s="215"/>
      <c r="CAM73" s="215"/>
      <c r="CAN73" s="215"/>
      <c r="CAO73" s="215"/>
      <c r="CAP73" s="215"/>
      <c r="CAQ73" s="215"/>
      <c r="CAR73" s="215"/>
      <c r="CAS73" s="215"/>
      <c r="CAT73" s="215"/>
      <c r="CAU73" s="215"/>
      <c r="CAV73" s="215"/>
      <c r="CAW73" s="215"/>
      <c r="CAX73" s="215"/>
      <c r="CAY73" s="215"/>
      <c r="CAZ73" s="215"/>
      <c r="CBA73" s="215"/>
      <c r="CBB73" s="215"/>
      <c r="CBC73" s="215"/>
      <c r="CBD73" s="215"/>
      <c r="CBE73" s="215"/>
      <c r="CBF73" s="215"/>
      <c r="CBG73" s="215"/>
      <c r="CBH73" s="215"/>
      <c r="CBI73" s="215"/>
      <c r="CBJ73" s="215"/>
      <c r="CBK73" s="215"/>
      <c r="CBL73" s="215"/>
      <c r="CBM73" s="215"/>
      <c r="CBN73" s="215"/>
      <c r="CBO73" s="215"/>
      <c r="CBP73" s="215"/>
      <c r="CBQ73" s="215"/>
      <c r="CBR73" s="215"/>
      <c r="CBS73" s="215"/>
      <c r="CBT73" s="215"/>
      <c r="CBU73" s="215"/>
      <c r="CBV73" s="215"/>
      <c r="CBW73" s="215"/>
      <c r="CBX73" s="215"/>
      <c r="CBY73" s="215"/>
      <c r="CBZ73" s="215"/>
      <c r="CCA73" s="215"/>
      <c r="CCB73" s="215"/>
      <c r="CCC73" s="215"/>
      <c r="CCD73" s="215"/>
      <c r="CCE73" s="215"/>
      <c r="CCF73" s="215"/>
      <c r="CCG73" s="215"/>
      <c r="CCH73" s="215"/>
      <c r="CCI73" s="215"/>
      <c r="CCJ73" s="215"/>
      <c r="CCK73" s="215"/>
      <c r="CCL73" s="215"/>
      <c r="CCM73" s="215"/>
      <c r="CCN73" s="215"/>
      <c r="CCO73" s="215"/>
      <c r="CCP73" s="215"/>
      <c r="CCQ73" s="215"/>
      <c r="CCR73" s="215"/>
      <c r="CCS73" s="215"/>
      <c r="CCT73" s="215"/>
      <c r="CCU73" s="215"/>
      <c r="CCV73" s="215"/>
      <c r="CCW73" s="215"/>
      <c r="CCX73" s="215"/>
      <c r="CCY73" s="215"/>
      <c r="CCZ73" s="215"/>
      <c r="CDA73" s="215"/>
      <c r="CDB73" s="215"/>
      <c r="CDC73" s="215"/>
      <c r="CDD73" s="215"/>
      <c r="CDE73" s="215"/>
      <c r="CDF73" s="215"/>
      <c r="CDG73" s="215"/>
      <c r="CDH73" s="215"/>
      <c r="CDI73" s="215"/>
      <c r="CDJ73" s="215"/>
      <c r="CDK73" s="215"/>
      <c r="CDL73" s="215"/>
      <c r="CDM73" s="215"/>
      <c r="CDN73" s="215"/>
      <c r="CDO73" s="215"/>
      <c r="CDP73" s="215"/>
      <c r="CDQ73" s="215"/>
      <c r="CDR73" s="215"/>
      <c r="CDS73" s="215"/>
      <c r="CDT73" s="215"/>
      <c r="CDU73" s="215"/>
      <c r="CDV73" s="215"/>
      <c r="CDW73" s="215"/>
      <c r="CDX73" s="215"/>
      <c r="CDY73" s="215"/>
      <c r="CDZ73" s="215"/>
      <c r="CEA73" s="215"/>
      <c r="CEB73" s="215"/>
      <c r="CEC73" s="215"/>
      <c r="CED73" s="215"/>
      <c r="CEE73" s="215"/>
      <c r="CEF73" s="215"/>
      <c r="CEG73" s="215"/>
      <c r="CEH73" s="215"/>
      <c r="CEI73" s="215"/>
      <c r="CEJ73" s="215"/>
      <c r="CEK73" s="215"/>
      <c r="CEL73" s="215"/>
      <c r="CEM73" s="215"/>
      <c r="CEN73" s="215"/>
      <c r="CEO73" s="215"/>
      <c r="CEP73" s="215"/>
      <c r="CEQ73" s="215"/>
      <c r="CER73" s="215"/>
      <c r="CES73" s="215"/>
      <c r="CET73" s="215"/>
      <c r="CEU73" s="215"/>
      <c r="CEV73" s="215"/>
      <c r="CEW73" s="215"/>
      <c r="CEX73" s="215"/>
      <c r="CEY73" s="215"/>
      <c r="CEZ73" s="215"/>
      <c r="CFA73" s="215"/>
      <c r="CFB73" s="215"/>
      <c r="CFC73" s="215"/>
      <c r="CFD73" s="215"/>
      <c r="CFE73" s="215"/>
      <c r="CFF73" s="215"/>
      <c r="CFG73" s="215"/>
      <c r="CFH73" s="215"/>
      <c r="CFI73" s="215"/>
      <c r="CFJ73" s="215"/>
      <c r="CFK73" s="215"/>
      <c r="CFL73" s="215"/>
      <c r="CFM73" s="215"/>
      <c r="CFN73" s="215"/>
      <c r="CFO73" s="215"/>
      <c r="CFP73" s="215"/>
      <c r="CFQ73" s="215"/>
      <c r="CFR73" s="215"/>
      <c r="CFS73" s="215"/>
      <c r="CFT73" s="215"/>
      <c r="CFU73" s="215"/>
      <c r="CFV73" s="215"/>
      <c r="CFW73" s="215"/>
      <c r="CFX73" s="215"/>
      <c r="CFY73" s="215"/>
      <c r="CFZ73" s="215"/>
      <c r="CGA73" s="215"/>
      <c r="CGB73" s="215"/>
      <c r="CGC73" s="215"/>
      <c r="CGD73" s="215"/>
      <c r="CGE73" s="215"/>
      <c r="CGF73" s="215"/>
      <c r="CGG73" s="215"/>
      <c r="CGH73" s="215"/>
      <c r="CGI73" s="215"/>
      <c r="CGJ73" s="215"/>
      <c r="CGK73" s="215"/>
      <c r="CGL73" s="215"/>
      <c r="CGM73" s="215"/>
      <c r="CGN73" s="215"/>
      <c r="CGO73" s="215"/>
      <c r="CGP73" s="215"/>
      <c r="CGQ73" s="215"/>
      <c r="CGR73" s="215"/>
      <c r="CGS73" s="215"/>
      <c r="CGT73" s="215"/>
      <c r="CGU73" s="215"/>
      <c r="CGV73" s="215"/>
      <c r="CGW73" s="215"/>
      <c r="CGX73" s="215"/>
      <c r="CGY73" s="215"/>
      <c r="CGZ73" s="215"/>
      <c r="CHA73" s="215"/>
      <c r="CHB73" s="215"/>
      <c r="CHC73" s="215"/>
      <c r="CHD73" s="215"/>
      <c r="CHE73" s="215"/>
    </row>
    <row r="74" spans="1:2241" s="25" customFormat="1" ht="63.75" customHeight="1" x14ac:dyDescent="0.25">
      <c r="A74" s="144"/>
      <c r="B74" s="207" t="s">
        <v>452</v>
      </c>
      <c r="C74" s="143" t="s">
        <v>346</v>
      </c>
      <c r="D74" s="143" t="s">
        <v>255</v>
      </c>
      <c r="E74" s="143" t="s">
        <v>253</v>
      </c>
      <c r="F74" s="144"/>
      <c r="G74" s="145"/>
      <c r="H74" s="144" t="s">
        <v>289</v>
      </c>
      <c r="I74" s="170">
        <v>0.1</v>
      </c>
      <c r="J74" s="170">
        <f>I74-L74</f>
        <v>0</v>
      </c>
      <c r="K74" s="146">
        <f>J74/I74*100</f>
        <v>0</v>
      </c>
      <c r="L74" s="170">
        <v>0.1</v>
      </c>
      <c r="M74" s="219"/>
      <c r="N74" s="213">
        <v>39003</v>
      </c>
      <c r="O74" s="145" t="s">
        <v>347</v>
      </c>
      <c r="P74" s="144"/>
      <c r="Q74" s="144"/>
      <c r="R74" s="144"/>
      <c r="S74" s="144"/>
      <c r="T74" s="144"/>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214"/>
      <c r="BR74" s="215"/>
      <c r="BS74" s="215"/>
      <c r="BT74" s="215"/>
      <c r="BU74" s="215"/>
      <c r="BV74" s="215"/>
      <c r="BW74" s="215"/>
      <c r="BX74" s="215"/>
      <c r="BY74" s="215"/>
      <c r="BZ74" s="215"/>
      <c r="CA74" s="215"/>
      <c r="CB74" s="215"/>
      <c r="CC74" s="215"/>
      <c r="CD74" s="215"/>
      <c r="CE74" s="215"/>
      <c r="CF74" s="215"/>
      <c r="CG74" s="215"/>
      <c r="CH74" s="215"/>
      <c r="CI74" s="215"/>
      <c r="CJ74" s="215"/>
      <c r="CK74" s="215"/>
      <c r="CL74" s="215"/>
      <c r="CM74" s="215"/>
      <c r="CN74" s="215"/>
      <c r="CO74" s="215"/>
      <c r="CP74" s="215"/>
      <c r="CQ74" s="215"/>
      <c r="CR74" s="215"/>
      <c r="CS74" s="215"/>
      <c r="CT74" s="215"/>
      <c r="CU74" s="215"/>
      <c r="CV74" s="215"/>
      <c r="CW74" s="215"/>
      <c r="CX74" s="215"/>
      <c r="CY74" s="215"/>
      <c r="CZ74" s="215"/>
      <c r="DA74" s="215"/>
      <c r="DB74" s="215"/>
      <c r="DC74" s="215"/>
      <c r="DD74" s="215"/>
      <c r="DE74" s="215"/>
      <c r="DF74" s="215"/>
      <c r="DG74" s="215"/>
      <c r="DH74" s="215"/>
      <c r="DI74" s="215"/>
      <c r="DJ74" s="215"/>
      <c r="DK74" s="215"/>
      <c r="DL74" s="215"/>
      <c r="DM74" s="215"/>
      <c r="DN74" s="215"/>
      <c r="DO74" s="215"/>
      <c r="DP74" s="215"/>
      <c r="DQ74" s="215"/>
      <c r="DR74" s="215"/>
      <c r="DS74" s="215"/>
      <c r="DT74" s="215"/>
      <c r="DU74" s="215"/>
      <c r="DV74" s="215"/>
      <c r="DW74" s="215"/>
      <c r="DX74" s="215"/>
      <c r="DY74" s="215"/>
      <c r="DZ74" s="215"/>
      <c r="EA74" s="215"/>
      <c r="EB74" s="215"/>
      <c r="EC74" s="215"/>
      <c r="ED74" s="215"/>
      <c r="EE74" s="215"/>
      <c r="EF74" s="215"/>
      <c r="EG74" s="215"/>
      <c r="EH74" s="215"/>
      <c r="EI74" s="215"/>
      <c r="EJ74" s="215"/>
      <c r="EK74" s="215"/>
      <c r="EL74" s="215"/>
      <c r="EM74" s="215"/>
      <c r="EN74" s="215"/>
      <c r="EO74" s="215"/>
      <c r="EP74" s="215"/>
      <c r="EQ74" s="215"/>
      <c r="ER74" s="215"/>
      <c r="ES74" s="215"/>
      <c r="ET74" s="215"/>
      <c r="EU74" s="215"/>
      <c r="EV74" s="215"/>
      <c r="EW74" s="215"/>
      <c r="EX74" s="215"/>
      <c r="EY74" s="215"/>
      <c r="EZ74" s="215"/>
      <c r="FA74" s="215"/>
      <c r="FB74" s="215"/>
      <c r="FC74" s="215"/>
      <c r="FD74" s="215"/>
      <c r="FE74" s="215"/>
      <c r="FF74" s="215"/>
      <c r="FG74" s="215"/>
      <c r="FH74" s="215"/>
      <c r="FI74" s="215"/>
      <c r="FJ74" s="215"/>
      <c r="FK74" s="215"/>
      <c r="FL74" s="215"/>
      <c r="FM74" s="215"/>
      <c r="FN74" s="215"/>
      <c r="FO74" s="215"/>
      <c r="FP74" s="215"/>
      <c r="FQ74" s="215"/>
      <c r="FR74" s="215"/>
      <c r="FS74" s="215"/>
      <c r="FT74" s="215"/>
      <c r="FU74" s="215"/>
      <c r="FV74" s="215"/>
      <c r="FW74" s="215"/>
      <c r="FX74" s="215"/>
      <c r="FY74" s="215"/>
      <c r="FZ74" s="215"/>
      <c r="GA74" s="215"/>
      <c r="GB74" s="215"/>
      <c r="GC74" s="215"/>
      <c r="GD74" s="215"/>
      <c r="GE74" s="215"/>
      <c r="GF74" s="215"/>
      <c r="GG74" s="215"/>
      <c r="GH74" s="215"/>
      <c r="GI74" s="215"/>
      <c r="GJ74" s="215"/>
      <c r="GK74" s="215"/>
      <c r="GL74" s="215"/>
      <c r="GM74" s="215"/>
      <c r="GN74" s="215"/>
      <c r="GO74" s="215"/>
      <c r="GP74" s="215"/>
      <c r="GQ74" s="215"/>
      <c r="GR74" s="215"/>
      <c r="GS74" s="215"/>
      <c r="GT74" s="215"/>
      <c r="GU74" s="215"/>
      <c r="GV74" s="215"/>
      <c r="GW74" s="215"/>
      <c r="GX74" s="215"/>
      <c r="GY74" s="215"/>
      <c r="GZ74" s="215"/>
      <c r="HA74" s="215"/>
      <c r="HB74" s="215"/>
      <c r="HC74" s="215"/>
      <c r="HD74" s="215"/>
      <c r="HE74" s="215"/>
      <c r="HF74" s="215"/>
      <c r="HG74" s="215"/>
      <c r="HH74" s="215"/>
      <c r="HI74" s="215"/>
      <c r="HJ74" s="215"/>
      <c r="HK74" s="215"/>
      <c r="HL74" s="215"/>
      <c r="HM74" s="215"/>
      <c r="HN74" s="215"/>
      <c r="HO74" s="215"/>
      <c r="HP74" s="215"/>
      <c r="HQ74" s="215"/>
      <c r="HR74" s="215"/>
      <c r="HS74" s="215"/>
      <c r="HT74" s="215"/>
      <c r="HU74" s="215"/>
      <c r="HV74" s="215"/>
      <c r="HW74" s="215"/>
      <c r="HX74" s="215"/>
      <c r="HY74" s="215"/>
      <c r="HZ74" s="215"/>
      <c r="IA74" s="215"/>
      <c r="IB74" s="215"/>
      <c r="IC74" s="215"/>
      <c r="ID74" s="215"/>
      <c r="IE74" s="215"/>
      <c r="IF74" s="215"/>
      <c r="IG74" s="215"/>
      <c r="IH74" s="215"/>
      <c r="II74" s="215"/>
      <c r="IJ74" s="215"/>
      <c r="IK74" s="215"/>
      <c r="IL74" s="215"/>
      <c r="IM74" s="215"/>
      <c r="IN74" s="215"/>
      <c r="IO74" s="215"/>
      <c r="IP74" s="215"/>
      <c r="IQ74" s="215"/>
      <c r="IR74" s="215"/>
      <c r="IS74" s="215"/>
      <c r="IT74" s="215"/>
      <c r="IU74" s="215"/>
      <c r="IV74" s="215"/>
      <c r="IW74" s="215"/>
      <c r="IX74" s="215"/>
      <c r="IY74" s="215"/>
      <c r="IZ74" s="215"/>
      <c r="JA74" s="215"/>
      <c r="JB74" s="215"/>
      <c r="JC74" s="215"/>
      <c r="JD74" s="215"/>
      <c r="JE74" s="215"/>
      <c r="JF74" s="215"/>
      <c r="JG74" s="215"/>
      <c r="JH74" s="215"/>
      <c r="JI74" s="215"/>
      <c r="JJ74" s="215"/>
      <c r="JK74" s="215"/>
      <c r="JL74" s="215"/>
      <c r="JM74" s="215"/>
      <c r="JN74" s="215"/>
      <c r="JO74" s="215"/>
      <c r="JP74" s="215"/>
      <c r="JQ74" s="215"/>
      <c r="JR74" s="215"/>
      <c r="JS74" s="215"/>
      <c r="JT74" s="215"/>
      <c r="JU74" s="215"/>
      <c r="JV74" s="215"/>
      <c r="JW74" s="215"/>
      <c r="JX74" s="215"/>
      <c r="JY74" s="215"/>
      <c r="JZ74" s="215"/>
      <c r="KA74" s="215"/>
      <c r="KB74" s="215"/>
      <c r="KC74" s="215"/>
      <c r="KD74" s="215"/>
      <c r="KE74" s="215"/>
      <c r="KF74" s="215"/>
      <c r="KG74" s="215"/>
      <c r="KH74" s="215"/>
      <c r="KI74" s="215"/>
      <c r="KJ74" s="215"/>
      <c r="KK74" s="215"/>
      <c r="KL74" s="215"/>
      <c r="KM74" s="215"/>
      <c r="KN74" s="215"/>
      <c r="KO74" s="215"/>
      <c r="KP74" s="215"/>
      <c r="KQ74" s="215"/>
      <c r="KR74" s="215"/>
      <c r="KS74" s="215"/>
      <c r="KT74" s="215"/>
      <c r="KU74" s="215"/>
      <c r="KV74" s="215"/>
      <c r="KW74" s="215"/>
      <c r="KX74" s="215"/>
      <c r="KY74" s="215"/>
      <c r="KZ74" s="215"/>
      <c r="LA74" s="215"/>
      <c r="LB74" s="215"/>
      <c r="LC74" s="215"/>
      <c r="LD74" s="215"/>
      <c r="LE74" s="215"/>
      <c r="LF74" s="215"/>
      <c r="LG74" s="215"/>
      <c r="LH74" s="215"/>
      <c r="LI74" s="215"/>
      <c r="LJ74" s="215"/>
      <c r="LK74" s="215"/>
      <c r="LL74" s="215"/>
      <c r="LM74" s="215"/>
      <c r="LN74" s="215"/>
      <c r="LO74" s="215"/>
      <c r="LP74" s="215"/>
      <c r="LQ74" s="215"/>
      <c r="LR74" s="215"/>
      <c r="LS74" s="215"/>
      <c r="LT74" s="215"/>
      <c r="LU74" s="215"/>
      <c r="LV74" s="215"/>
      <c r="LW74" s="215"/>
      <c r="LX74" s="215"/>
      <c r="LY74" s="215"/>
      <c r="LZ74" s="215"/>
      <c r="MA74" s="215"/>
      <c r="MB74" s="215"/>
      <c r="MC74" s="215"/>
      <c r="MD74" s="215"/>
      <c r="ME74" s="215"/>
      <c r="MF74" s="215"/>
      <c r="MG74" s="215"/>
      <c r="MH74" s="215"/>
      <c r="MI74" s="215"/>
      <c r="MJ74" s="215"/>
      <c r="MK74" s="215"/>
      <c r="ML74" s="215"/>
      <c r="MM74" s="215"/>
      <c r="MN74" s="215"/>
      <c r="MO74" s="215"/>
      <c r="MP74" s="215"/>
      <c r="MQ74" s="215"/>
      <c r="MR74" s="215"/>
      <c r="MS74" s="215"/>
      <c r="MT74" s="215"/>
      <c r="MU74" s="215"/>
      <c r="MV74" s="215"/>
      <c r="MW74" s="215"/>
      <c r="MX74" s="215"/>
      <c r="MY74" s="215"/>
      <c r="MZ74" s="215"/>
      <c r="NA74" s="215"/>
      <c r="NB74" s="215"/>
      <c r="NC74" s="215"/>
      <c r="ND74" s="215"/>
      <c r="NE74" s="215"/>
      <c r="NF74" s="215"/>
      <c r="NG74" s="215"/>
      <c r="NH74" s="215"/>
      <c r="NI74" s="215"/>
      <c r="NJ74" s="215"/>
      <c r="NK74" s="215"/>
      <c r="NL74" s="215"/>
      <c r="NM74" s="215"/>
      <c r="NN74" s="215"/>
      <c r="NO74" s="215"/>
      <c r="NP74" s="215"/>
      <c r="NQ74" s="215"/>
      <c r="NR74" s="215"/>
      <c r="NS74" s="215"/>
      <c r="NT74" s="215"/>
      <c r="NU74" s="215"/>
      <c r="NV74" s="215"/>
      <c r="NW74" s="215"/>
      <c r="NX74" s="215"/>
      <c r="NY74" s="215"/>
      <c r="NZ74" s="215"/>
      <c r="OA74" s="215"/>
      <c r="OB74" s="215"/>
      <c r="OC74" s="215"/>
      <c r="OD74" s="215"/>
      <c r="OE74" s="215"/>
      <c r="OF74" s="215"/>
      <c r="OG74" s="215"/>
      <c r="OH74" s="215"/>
      <c r="OI74" s="215"/>
      <c r="OJ74" s="215"/>
      <c r="OK74" s="215"/>
      <c r="OL74" s="215"/>
      <c r="OM74" s="215"/>
      <c r="ON74" s="215"/>
      <c r="OO74" s="215"/>
      <c r="OP74" s="215"/>
      <c r="OQ74" s="215"/>
      <c r="OR74" s="215"/>
      <c r="OS74" s="215"/>
      <c r="OT74" s="215"/>
      <c r="OU74" s="215"/>
      <c r="OV74" s="215"/>
      <c r="OW74" s="215"/>
      <c r="OX74" s="215"/>
      <c r="OY74" s="215"/>
      <c r="OZ74" s="215"/>
      <c r="PA74" s="215"/>
      <c r="PB74" s="215"/>
      <c r="PC74" s="215"/>
      <c r="PD74" s="215"/>
      <c r="PE74" s="215"/>
      <c r="PF74" s="215"/>
      <c r="PG74" s="215"/>
      <c r="PH74" s="215"/>
      <c r="PI74" s="215"/>
      <c r="PJ74" s="215"/>
      <c r="PK74" s="215"/>
      <c r="PL74" s="215"/>
      <c r="PM74" s="215"/>
      <c r="PN74" s="215"/>
      <c r="PO74" s="215"/>
      <c r="PP74" s="215"/>
      <c r="PQ74" s="215"/>
      <c r="PR74" s="215"/>
      <c r="PS74" s="215"/>
      <c r="PT74" s="215"/>
      <c r="PU74" s="215"/>
      <c r="PV74" s="215"/>
      <c r="PW74" s="215"/>
      <c r="PX74" s="215"/>
      <c r="PY74" s="215"/>
      <c r="PZ74" s="215"/>
      <c r="QA74" s="215"/>
      <c r="QB74" s="215"/>
      <c r="QC74" s="215"/>
      <c r="QD74" s="215"/>
      <c r="QE74" s="215"/>
      <c r="QF74" s="215"/>
      <c r="QG74" s="215"/>
      <c r="QH74" s="215"/>
      <c r="QI74" s="215"/>
      <c r="QJ74" s="215"/>
      <c r="QK74" s="215"/>
      <c r="QL74" s="215"/>
      <c r="QM74" s="215"/>
      <c r="QN74" s="215"/>
      <c r="QO74" s="215"/>
      <c r="QP74" s="215"/>
      <c r="QQ74" s="215"/>
      <c r="QR74" s="215"/>
      <c r="QS74" s="215"/>
      <c r="QT74" s="215"/>
      <c r="QU74" s="215"/>
      <c r="QV74" s="215"/>
      <c r="QW74" s="215"/>
      <c r="QX74" s="215"/>
      <c r="QY74" s="215"/>
      <c r="QZ74" s="215"/>
      <c r="RA74" s="215"/>
      <c r="RB74" s="215"/>
      <c r="RC74" s="215"/>
      <c r="RD74" s="215"/>
      <c r="RE74" s="215"/>
      <c r="RF74" s="215"/>
      <c r="RG74" s="215"/>
      <c r="RH74" s="215"/>
      <c r="RI74" s="215"/>
      <c r="RJ74" s="215"/>
      <c r="RK74" s="215"/>
      <c r="RL74" s="215"/>
      <c r="RM74" s="215"/>
      <c r="RN74" s="215"/>
      <c r="RO74" s="215"/>
      <c r="RP74" s="215"/>
      <c r="RQ74" s="215"/>
      <c r="RR74" s="215"/>
      <c r="RS74" s="215"/>
      <c r="RT74" s="215"/>
      <c r="RU74" s="215"/>
      <c r="RV74" s="215"/>
      <c r="RW74" s="215"/>
      <c r="RX74" s="215"/>
      <c r="RY74" s="215"/>
      <c r="RZ74" s="215"/>
      <c r="SA74" s="215"/>
      <c r="SB74" s="215"/>
      <c r="SC74" s="215"/>
      <c r="SD74" s="215"/>
      <c r="SE74" s="215"/>
      <c r="SF74" s="215"/>
      <c r="SG74" s="215"/>
      <c r="SH74" s="215"/>
      <c r="SI74" s="215"/>
      <c r="SJ74" s="215"/>
      <c r="SK74" s="215"/>
      <c r="SL74" s="215"/>
      <c r="SM74" s="215"/>
      <c r="SN74" s="215"/>
      <c r="SO74" s="215"/>
      <c r="SP74" s="215"/>
      <c r="SQ74" s="215"/>
      <c r="SR74" s="215"/>
      <c r="SS74" s="215"/>
      <c r="ST74" s="215"/>
      <c r="SU74" s="215"/>
      <c r="SV74" s="215"/>
      <c r="SW74" s="215"/>
      <c r="SX74" s="215"/>
      <c r="SY74" s="215"/>
      <c r="SZ74" s="215"/>
      <c r="TA74" s="215"/>
      <c r="TB74" s="215"/>
      <c r="TC74" s="215"/>
      <c r="TD74" s="215"/>
      <c r="TE74" s="215"/>
      <c r="TF74" s="215"/>
      <c r="TG74" s="215"/>
      <c r="TH74" s="215"/>
      <c r="TI74" s="215"/>
      <c r="TJ74" s="215"/>
      <c r="TK74" s="215"/>
      <c r="TL74" s="215"/>
      <c r="TM74" s="215"/>
      <c r="TN74" s="215"/>
      <c r="TO74" s="215"/>
      <c r="TP74" s="215"/>
      <c r="TQ74" s="215"/>
      <c r="TR74" s="215"/>
      <c r="TS74" s="215"/>
      <c r="TT74" s="215"/>
      <c r="TU74" s="215"/>
      <c r="TV74" s="215"/>
      <c r="TW74" s="215"/>
      <c r="TX74" s="215"/>
      <c r="TY74" s="215"/>
      <c r="TZ74" s="215"/>
      <c r="UA74" s="215"/>
      <c r="UB74" s="215"/>
      <c r="UC74" s="215"/>
      <c r="UD74" s="215"/>
      <c r="UE74" s="215"/>
      <c r="UF74" s="215"/>
      <c r="UG74" s="215"/>
      <c r="UH74" s="215"/>
      <c r="UI74" s="215"/>
      <c r="UJ74" s="215"/>
      <c r="UK74" s="215"/>
      <c r="UL74" s="215"/>
      <c r="UM74" s="215"/>
      <c r="UN74" s="215"/>
      <c r="UO74" s="215"/>
      <c r="UP74" s="215"/>
      <c r="UQ74" s="215"/>
      <c r="UR74" s="215"/>
      <c r="US74" s="215"/>
      <c r="UT74" s="215"/>
      <c r="UU74" s="215"/>
      <c r="UV74" s="215"/>
      <c r="UW74" s="215"/>
      <c r="UX74" s="215"/>
      <c r="UY74" s="215"/>
      <c r="UZ74" s="215"/>
      <c r="VA74" s="215"/>
      <c r="VB74" s="215"/>
      <c r="VC74" s="215"/>
      <c r="VD74" s="215"/>
      <c r="VE74" s="215"/>
      <c r="VF74" s="215"/>
      <c r="VG74" s="215"/>
      <c r="VH74" s="215"/>
      <c r="VI74" s="215"/>
      <c r="VJ74" s="215"/>
      <c r="VK74" s="215"/>
      <c r="VL74" s="215"/>
      <c r="VM74" s="215"/>
      <c r="VN74" s="215"/>
      <c r="VO74" s="215"/>
      <c r="VP74" s="215"/>
      <c r="VQ74" s="215"/>
      <c r="VR74" s="215"/>
      <c r="VS74" s="215"/>
      <c r="VT74" s="215"/>
      <c r="VU74" s="215"/>
      <c r="VV74" s="215"/>
      <c r="VW74" s="215"/>
      <c r="VX74" s="215"/>
      <c r="VY74" s="215"/>
      <c r="VZ74" s="215"/>
      <c r="WA74" s="215"/>
      <c r="WB74" s="215"/>
      <c r="WC74" s="215"/>
      <c r="WD74" s="215"/>
      <c r="WE74" s="215"/>
      <c r="WF74" s="215"/>
      <c r="WG74" s="215"/>
      <c r="WH74" s="215"/>
      <c r="WI74" s="215"/>
      <c r="WJ74" s="215"/>
      <c r="WK74" s="215"/>
      <c r="WL74" s="215"/>
      <c r="WM74" s="215"/>
      <c r="WN74" s="215"/>
      <c r="WO74" s="215"/>
      <c r="WP74" s="215"/>
      <c r="WQ74" s="215"/>
      <c r="WR74" s="215"/>
      <c r="WS74" s="215"/>
      <c r="WT74" s="215"/>
      <c r="WU74" s="215"/>
      <c r="WV74" s="215"/>
      <c r="WW74" s="215"/>
      <c r="WX74" s="215"/>
      <c r="WY74" s="215"/>
      <c r="WZ74" s="215"/>
      <c r="XA74" s="215"/>
      <c r="XB74" s="215"/>
      <c r="XC74" s="215"/>
      <c r="XD74" s="215"/>
      <c r="XE74" s="215"/>
      <c r="XF74" s="215"/>
      <c r="XG74" s="215"/>
      <c r="XH74" s="215"/>
      <c r="XI74" s="215"/>
      <c r="XJ74" s="215"/>
      <c r="XK74" s="215"/>
      <c r="XL74" s="215"/>
      <c r="XM74" s="215"/>
      <c r="XN74" s="215"/>
      <c r="XO74" s="215"/>
      <c r="XP74" s="215"/>
      <c r="XQ74" s="215"/>
      <c r="XR74" s="215"/>
      <c r="XS74" s="215"/>
      <c r="XT74" s="215"/>
      <c r="XU74" s="215"/>
      <c r="XV74" s="215"/>
      <c r="XW74" s="215"/>
      <c r="XX74" s="215"/>
      <c r="XY74" s="215"/>
      <c r="XZ74" s="215"/>
      <c r="YA74" s="215"/>
      <c r="YB74" s="215"/>
      <c r="YC74" s="215"/>
      <c r="YD74" s="215"/>
      <c r="YE74" s="215"/>
      <c r="YF74" s="215"/>
      <c r="YG74" s="215"/>
      <c r="YH74" s="215"/>
      <c r="YI74" s="215"/>
      <c r="YJ74" s="215"/>
      <c r="YK74" s="215"/>
      <c r="YL74" s="215"/>
      <c r="YM74" s="215"/>
      <c r="YN74" s="215"/>
      <c r="YO74" s="215"/>
      <c r="YP74" s="215"/>
      <c r="YQ74" s="215"/>
      <c r="YR74" s="215"/>
      <c r="YS74" s="215"/>
      <c r="YT74" s="215"/>
      <c r="YU74" s="215"/>
      <c r="YV74" s="215"/>
      <c r="YW74" s="215"/>
      <c r="YX74" s="215"/>
      <c r="YY74" s="215"/>
      <c r="YZ74" s="215"/>
      <c r="ZA74" s="215"/>
      <c r="ZB74" s="215"/>
      <c r="ZC74" s="215"/>
      <c r="ZD74" s="215"/>
      <c r="ZE74" s="215"/>
      <c r="ZF74" s="215"/>
      <c r="ZG74" s="215"/>
      <c r="ZH74" s="215"/>
      <c r="ZI74" s="215"/>
      <c r="ZJ74" s="215"/>
      <c r="ZK74" s="215"/>
      <c r="ZL74" s="215"/>
      <c r="ZM74" s="215"/>
      <c r="ZN74" s="215"/>
      <c r="ZO74" s="215"/>
      <c r="ZP74" s="215"/>
      <c r="ZQ74" s="215"/>
      <c r="ZR74" s="215"/>
      <c r="ZS74" s="215"/>
      <c r="ZT74" s="215"/>
      <c r="ZU74" s="215"/>
      <c r="ZV74" s="215"/>
      <c r="ZW74" s="215"/>
      <c r="ZX74" s="215"/>
      <c r="ZY74" s="215"/>
      <c r="ZZ74" s="215"/>
      <c r="AAA74" s="215"/>
      <c r="AAB74" s="215"/>
      <c r="AAC74" s="215"/>
      <c r="AAD74" s="215"/>
      <c r="AAE74" s="215"/>
      <c r="AAF74" s="215"/>
      <c r="AAG74" s="215"/>
      <c r="AAH74" s="215"/>
      <c r="AAI74" s="215"/>
      <c r="AAJ74" s="215"/>
      <c r="AAK74" s="215"/>
      <c r="AAL74" s="215"/>
      <c r="AAM74" s="215"/>
      <c r="AAN74" s="215"/>
      <c r="AAO74" s="215"/>
      <c r="AAP74" s="215"/>
      <c r="AAQ74" s="215"/>
      <c r="AAR74" s="215"/>
      <c r="AAS74" s="215"/>
      <c r="AAT74" s="215"/>
      <c r="AAU74" s="215"/>
      <c r="AAV74" s="215"/>
      <c r="AAW74" s="215"/>
      <c r="AAX74" s="215"/>
      <c r="AAY74" s="215"/>
      <c r="AAZ74" s="215"/>
      <c r="ABA74" s="215"/>
      <c r="ABB74" s="215"/>
      <c r="ABC74" s="215"/>
      <c r="ABD74" s="215"/>
      <c r="ABE74" s="215"/>
      <c r="ABF74" s="215"/>
      <c r="ABG74" s="215"/>
      <c r="ABH74" s="215"/>
      <c r="ABI74" s="215"/>
      <c r="ABJ74" s="215"/>
      <c r="ABK74" s="215"/>
      <c r="ABL74" s="215"/>
      <c r="ABM74" s="215"/>
      <c r="ABN74" s="215"/>
      <c r="ABO74" s="215"/>
      <c r="ABP74" s="215"/>
      <c r="ABQ74" s="215"/>
      <c r="ABR74" s="215"/>
      <c r="ABS74" s="215"/>
      <c r="ABT74" s="215"/>
      <c r="ABU74" s="215"/>
      <c r="ABV74" s="215"/>
      <c r="ABW74" s="215"/>
      <c r="ABX74" s="215"/>
      <c r="ABY74" s="215"/>
      <c r="ABZ74" s="215"/>
      <c r="ACA74" s="215"/>
      <c r="ACB74" s="215"/>
      <c r="ACC74" s="215"/>
      <c r="ACD74" s="215"/>
      <c r="ACE74" s="215"/>
      <c r="ACF74" s="215"/>
      <c r="ACG74" s="215"/>
      <c r="ACH74" s="215"/>
      <c r="ACI74" s="215"/>
      <c r="ACJ74" s="215"/>
      <c r="ACK74" s="215"/>
      <c r="ACL74" s="215"/>
      <c r="ACM74" s="215"/>
      <c r="ACN74" s="215"/>
      <c r="ACO74" s="215"/>
      <c r="ACP74" s="215"/>
      <c r="ACQ74" s="215"/>
      <c r="ACR74" s="215"/>
      <c r="ACS74" s="215"/>
      <c r="ACT74" s="215"/>
      <c r="ACU74" s="215"/>
      <c r="ACV74" s="215"/>
      <c r="ACW74" s="215"/>
      <c r="ACX74" s="215"/>
      <c r="ACY74" s="215"/>
      <c r="ACZ74" s="215"/>
      <c r="ADA74" s="215"/>
      <c r="ADB74" s="215"/>
      <c r="ADC74" s="215"/>
      <c r="ADD74" s="215"/>
      <c r="ADE74" s="215"/>
      <c r="ADF74" s="215"/>
      <c r="ADG74" s="215"/>
      <c r="ADH74" s="215"/>
      <c r="ADI74" s="215"/>
      <c r="ADJ74" s="215"/>
      <c r="ADK74" s="215"/>
      <c r="ADL74" s="215"/>
      <c r="ADM74" s="215"/>
      <c r="ADN74" s="215"/>
      <c r="ADO74" s="215"/>
      <c r="ADP74" s="215"/>
      <c r="ADQ74" s="215"/>
      <c r="ADR74" s="215"/>
      <c r="ADS74" s="215"/>
      <c r="ADT74" s="215"/>
      <c r="ADU74" s="215"/>
      <c r="ADV74" s="215"/>
      <c r="ADW74" s="215"/>
      <c r="ADX74" s="215"/>
      <c r="ADY74" s="215"/>
      <c r="ADZ74" s="215"/>
      <c r="AEA74" s="215"/>
      <c r="AEB74" s="215"/>
      <c r="AEC74" s="215"/>
      <c r="AED74" s="215"/>
      <c r="AEE74" s="215"/>
      <c r="AEF74" s="215"/>
      <c r="AEG74" s="215"/>
      <c r="AEH74" s="215"/>
      <c r="AEI74" s="215"/>
      <c r="AEJ74" s="215"/>
      <c r="AEK74" s="215"/>
      <c r="AEL74" s="215"/>
      <c r="AEM74" s="215"/>
      <c r="AEN74" s="215"/>
      <c r="AEO74" s="215"/>
      <c r="AEP74" s="215"/>
      <c r="AEQ74" s="215"/>
      <c r="AER74" s="215"/>
      <c r="AES74" s="215"/>
      <c r="AET74" s="215"/>
      <c r="AEU74" s="215"/>
      <c r="AEV74" s="215"/>
      <c r="AEW74" s="215"/>
      <c r="AEX74" s="215"/>
      <c r="AEY74" s="215"/>
      <c r="AEZ74" s="215"/>
      <c r="AFA74" s="215"/>
      <c r="AFB74" s="215"/>
      <c r="AFC74" s="215"/>
      <c r="AFD74" s="215"/>
      <c r="AFE74" s="215"/>
      <c r="AFF74" s="215"/>
      <c r="AFG74" s="215"/>
      <c r="AFH74" s="215"/>
      <c r="AFI74" s="215"/>
      <c r="AFJ74" s="215"/>
      <c r="AFK74" s="215"/>
      <c r="AFL74" s="215"/>
      <c r="AFM74" s="215"/>
      <c r="AFN74" s="215"/>
      <c r="AFO74" s="215"/>
      <c r="AFP74" s="215"/>
      <c r="AFQ74" s="215"/>
      <c r="AFR74" s="215"/>
      <c r="AFS74" s="215"/>
      <c r="AFT74" s="215"/>
      <c r="AFU74" s="215"/>
      <c r="AFV74" s="215"/>
      <c r="AFW74" s="215"/>
      <c r="AFX74" s="215"/>
      <c r="AFY74" s="215"/>
      <c r="AFZ74" s="215"/>
      <c r="AGA74" s="215"/>
      <c r="AGB74" s="215"/>
      <c r="AGC74" s="215"/>
      <c r="AGD74" s="215"/>
      <c r="AGE74" s="215"/>
      <c r="AGF74" s="215"/>
      <c r="AGG74" s="215"/>
      <c r="AGH74" s="215"/>
      <c r="AGI74" s="215"/>
      <c r="AGJ74" s="215"/>
      <c r="AGK74" s="215"/>
      <c r="AGL74" s="215"/>
      <c r="AGM74" s="215"/>
      <c r="AGN74" s="215"/>
      <c r="AGO74" s="215"/>
      <c r="AGP74" s="215"/>
      <c r="AGQ74" s="215"/>
      <c r="AGR74" s="215"/>
      <c r="AGS74" s="215"/>
      <c r="AGT74" s="215"/>
      <c r="AGU74" s="215"/>
      <c r="AGV74" s="215"/>
      <c r="AGW74" s="215"/>
      <c r="AGX74" s="215"/>
      <c r="AGY74" s="215"/>
      <c r="AGZ74" s="215"/>
      <c r="AHA74" s="215"/>
      <c r="AHB74" s="215"/>
      <c r="AHC74" s="215"/>
      <c r="AHD74" s="215"/>
      <c r="AHE74" s="215"/>
      <c r="AHF74" s="215"/>
      <c r="AHG74" s="215"/>
      <c r="AHH74" s="215"/>
      <c r="AHI74" s="215"/>
      <c r="AHJ74" s="215"/>
      <c r="AHK74" s="215"/>
      <c r="AHL74" s="215"/>
      <c r="AHM74" s="215"/>
      <c r="AHN74" s="215"/>
      <c r="AHO74" s="215"/>
      <c r="AHP74" s="215"/>
      <c r="AHQ74" s="215"/>
      <c r="AHR74" s="215"/>
      <c r="AHS74" s="215"/>
      <c r="AHT74" s="215"/>
      <c r="AHU74" s="215"/>
      <c r="AHV74" s="215"/>
      <c r="AHW74" s="215"/>
      <c r="AHX74" s="215"/>
      <c r="AHY74" s="215"/>
      <c r="AHZ74" s="215"/>
      <c r="AIA74" s="215"/>
      <c r="AIB74" s="215"/>
      <c r="AIC74" s="215"/>
      <c r="AID74" s="215"/>
      <c r="AIE74" s="215"/>
      <c r="AIF74" s="215"/>
      <c r="AIG74" s="215"/>
      <c r="AIH74" s="215"/>
      <c r="AII74" s="215"/>
      <c r="AIJ74" s="215"/>
      <c r="AIK74" s="215"/>
      <c r="AIL74" s="215"/>
      <c r="AIM74" s="215"/>
      <c r="AIN74" s="215"/>
      <c r="AIO74" s="215"/>
      <c r="AIP74" s="215"/>
      <c r="AIQ74" s="215"/>
      <c r="AIR74" s="215"/>
      <c r="AIS74" s="215"/>
      <c r="AIT74" s="215"/>
      <c r="AIU74" s="215"/>
      <c r="AIV74" s="215"/>
      <c r="AIW74" s="215"/>
      <c r="AIX74" s="215"/>
      <c r="AIY74" s="215"/>
      <c r="AIZ74" s="215"/>
      <c r="AJA74" s="215"/>
      <c r="AJB74" s="215"/>
      <c r="AJC74" s="215"/>
      <c r="AJD74" s="215"/>
      <c r="AJE74" s="215"/>
      <c r="AJF74" s="215"/>
      <c r="AJG74" s="215"/>
      <c r="AJH74" s="215"/>
      <c r="AJI74" s="215"/>
      <c r="AJJ74" s="215"/>
      <c r="AJK74" s="215"/>
      <c r="AJL74" s="215"/>
      <c r="AJM74" s="215"/>
      <c r="AJN74" s="215"/>
      <c r="AJO74" s="215"/>
      <c r="AJP74" s="215"/>
      <c r="AJQ74" s="215"/>
      <c r="AJR74" s="215"/>
      <c r="AJS74" s="215"/>
      <c r="AJT74" s="215"/>
      <c r="AJU74" s="215"/>
      <c r="AJV74" s="215"/>
      <c r="AJW74" s="215"/>
      <c r="AJX74" s="215"/>
      <c r="AJY74" s="215"/>
      <c r="AJZ74" s="215"/>
      <c r="AKA74" s="215"/>
      <c r="AKB74" s="215"/>
      <c r="AKC74" s="215"/>
      <c r="AKD74" s="215"/>
      <c r="AKE74" s="215"/>
      <c r="AKF74" s="215"/>
      <c r="AKG74" s="215"/>
      <c r="AKH74" s="215"/>
      <c r="AKI74" s="215"/>
      <c r="AKJ74" s="215"/>
      <c r="AKK74" s="215"/>
      <c r="AKL74" s="215"/>
      <c r="AKM74" s="215"/>
      <c r="AKN74" s="215"/>
      <c r="AKO74" s="215"/>
      <c r="AKP74" s="215"/>
      <c r="AKQ74" s="215"/>
      <c r="AKR74" s="215"/>
      <c r="AKS74" s="215"/>
      <c r="AKT74" s="215"/>
      <c r="AKU74" s="215"/>
      <c r="AKV74" s="215"/>
      <c r="AKW74" s="215"/>
      <c r="AKX74" s="215"/>
      <c r="AKY74" s="215"/>
      <c r="AKZ74" s="215"/>
      <c r="ALA74" s="215"/>
      <c r="ALB74" s="215"/>
      <c r="ALC74" s="215"/>
      <c r="ALD74" s="215"/>
      <c r="ALE74" s="215"/>
      <c r="ALF74" s="215"/>
      <c r="ALG74" s="215"/>
      <c r="ALH74" s="215"/>
      <c r="ALI74" s="215"/>
      <c r="ALJ74" s="215"/>
      <c r="ALK74" s="215"/>
      <c r="ALL74" s="215"/>
      <c r="ALM74" s="215"/>
      <c r="ALN74" s="215"/>
      <c r="ALO74" s="215"/>
      <c r="ALP74" s="215"/>
      <c r="ALQ74" s="215"/>
      <c r="ALR74" s="215"/>
      <c r="ALS74" s="215"/>
      <c r="ALT74" s="215"/>
      <c r="ALU74" s="215"/>
      <c r="ALV74" s="215"/>
      <c r="ALW74" s="215"/>
      <c r="ALX74" s="215"/>
      <c r="ALY74" s="215"/>
      <c r="ALZ74" s="215"/>
      <c r="AMA74" s="215"/>
      <c r="AMB74" s="215"/>
      <c r="AMC74" s="215"/>
      <c r="AMD74" s="215"/>
      <c r="AME74" s="215"/>
      <c r="AMF74" s="215"/>
      <c r="AMG74" s="215"/>
      <c r="AMH74" s="215"/>
      <c r="AMI74" s="215"/>
      <c r="AMJ74" s="215"/>
      <c r="AMK74" s="215"/>
      <c r="AML74" s="215"/>
      <c r="AMM74" s="215"/>
      <c r="AMN74" s="215"/>
      <c r="AMO74" s="215"/>
      <c r="AMP74" s="215"/>
      <c r="AMQ74" s="215"/>
      <c r="AMR74" s="215"/>
      <c r="AMS74" s="215"/>
      <c r="AMT74" s="215"/>
      <c r="AMU74" s="215"/>
      <c r="AMV74" s="215"/>
      <c r="AMW74" s="215"/>
      <c r="AMX74" s="215"/>
      <c r="AMY74" s="215"/>
      <c r="AMZ74" s="215"/>
      <c r="ANA74" s="215"/>
      <c r="ANB74" s="215"/>
      <c r="ANC74" s="215"/>
      <c r="AND74" s="215"/>
      <c r="ANE74" s="215"/>
      <c r="ANF74" s="215"/>
      <c r="ANG74" s="215"/>
      <c r="ANH74" s="215"/>
      <c r="ANI74" s="215"/>
      <c r="ANJ74" s="215"/>
      <c r="ANK74" s="215"/>
      <c r="ANL74" s="215"/>
      <c r="ANM74" s="215"/>
      <c r="ANN74" s="215"/>
      <c r="ANO74" s="215"/>
      <c r="ANP74" s="215"/>
      <c r="ANQ74" s="215"/>
      <c r="ANR74" s="215"/>
      <c r="ANS74" s="215"/>
      <c r="ANT74" s="215"/>
      <c r="ANU74" s="215"/>
      <c r="ANV74" s="215"/>
      <c r="ANW74" s="215"/>
      <c r="ANX74" s="215"/>
      <c r="ANY74" s="215"/>
      <c r="ANZ74" s="215"/>
      <c r="AOA74" s="215"/>
      <c r="AOB74" s="215"/>
      <c r="AOC74" s="215"/>
      <c r="AOD74" s="215"/>
      <c r="AOE74" s="215"/>
      <c r="AOF74" s="215"/>
      <c r="AOG74" s="215"/>
      <c r="AOH74" s="215"/>
      <c r="AOI74" s="215"/>
      <c r="AOJ74" s="215"/>
      <c r="AOK74" s="215"/>
      <c r="AOL74" s="215"/>
      <c r="AOM74" s="215"/>
      <c r="AON74" s="215"/>
      <c r="AOO74" s="215"/>
      <c r="AOP74" s="215"/>
      <c r="AOQ74" s="215"/>
      <c r="AOR74" s="215"/>
      <c r="AOS74" s="215"/>
      <c r="AOT74" s="215"/>
      <c r="AOU74" s="215"/>
      <c r="AOV74" s="215"/>
      <c r="AOW74" s="215"/>
      <c r="AOX74" s="215"/>
      <c r="AOY74" s="215"/>
      <c r="AOZ74" s="215"/>
      <c r="APA74" s="215"/>
      <c r="APB74" s="215"/>
      <c r="APC74" s="215"/>
      <c r="APD74" s="215"/>
      <c r="APE74" s="215"/>
      <c r="APF74" s="215"/>
      <c r="APG74" s="215"/>
      <c r="APH74" s="215"/>
      <c r="API74" s="215"/>
      <c r="APJ74" s="215"/>
      <c r="APK74" s="215"/>
      <c r="APL74" s="215"/>
      <c r="APM74" s="215"/>
      <c r="APN74" s="215"/>
      <c r="APO74" s="215"/>
      <c r="APP74" s="215"/>
      <c r="APQ74" s="215"/>
      <c r="APR74" s="215"/>
      <c r="APS74" s="215"/>
      <c r="APT74" s="215"/>
      <c r="APU74" s="215"/>
      <c r="APV74" s="215"/>
      <c r="APW74" s="215"/>
      <c r="APX74" s="215"/>
      <c r="APY74" s="215"/>
      <c r="APZ74" s="215"/>
      <c r="AQA74" s="215"/>
      <c r="AQB74" s="215"/>
      <c r="AQC74" s="215"/>
      <c r="AQD74" s="215"/>
      <c r="AQE74" s="215"/>
      <c r="AQF74" s="215"/>
      <c r="AQG74" s="215"/>
      <c r="AQH74" s="215"/>
      <c r="AQI74" s="215"/>
      <c r="AQJ74" s="215"/>
      <c r="AQK74" s="215"/>
      <c r="AQL74" s="215"/>
      <c r="AQM74" s="215"/>
      <c r="AQN74" s="215"/>
      <c r="AQO74" s="215"/>
      <c r="AQP74" s="215"/>
      <c r="AQQ74" s="215"/>
      <c r="AQR74" s="215"/>
      <c r="AQS74" s="215"/>
      <c r="AQT74" s="215"/>
      <c r="AQU74" s="215"/>
      <c r="AQV74" s="215"/>
      <c r="AQW74" s="215"/>
      <c r="AQX74" s="215"/>
      <c r="AQY74" s="215"/>
      <c r="AQZ74" s="215"/>
      <c r="ARA74" s="215"/>
      <c r="ARB74" s="215"/>
      <c r="ARC74" s="215"/>
      <c r="ARD74" s="215"/>
      <c r="ARE74" s="215"/>
      <c r="ARF74" s="215"/>
      <c r="ARG74" s="215"/>
      <c r="ARH74" s="215"/>
      <c r="ARI74" s="215"/>
      <c r="ARJ74" s="215"/>
      <c r="ARK74" s="215"/>
      <c r="ARL74" s="215"/>
      <c r="ARM74" s="215"/>
      <c r="ARN74" s="215"/>
      <c r="ARO74" s="215"/>
      <c r="ARP74" s="215"/>
      <c r="ARQ74" s="215"/>
      <c r="ARR74" s="215"/>
      <c r="ARS74" s="215"/>
      <c r="ART74" s="215"/>
      <c r="ARU74" s="215"/>
      <c r="ARV74" s="215"/>
      <c r="ARW74" s="215"/>
      <c r="ARX74" s="215"/>
      <c r="ARY74" s="215"/>
      <c r="ARZ74" s="215"/>
      <c r="ASA74" s="215"/>
      <c r="ASB74" s="215"/>
      <c r="ASC74" s="215"/>
      <c r="ASD74" s="215"/>
      <c r="ASE74" s="215"/>
      <c r="ASF74" s="215"/>
      <c r="ASG74" s="215"/>
      <c r="ASH74" s="215"/>
      <c r="ASI74" s="215"/>
      <c r="ASJ74" s="215"/>
      <c r="ASK74" s="215"/>
      <c r="ASL74" s="215"/>
      <c r="ASM74" s="215"/>
      <c r="ASN74" s="215"/>
      <c r="ASO74" s="215"/>
      <c r="ASP74" s="215"/>
      <c r="ASQ74" s="215"/>
      <c r="ASR74" s="215"/>
      <c r="ASS74" s="215"/>
      <c r="AST74" s="215"/>
      <c r="ASU74" s="215"/>
      <c r="ASV74" s="215"/>
      <c r="ASW74" s="215"/>
      <c r="ASX74" s="215"/>
      <c r="ASY74" s="215"/>
      <c r="ASZ74" s="215"/>
      <c r="ATA74" s="215"/>
      <c r="ATB74" s="215"/>
      <c r="ATC74" s="215"/>
      <c r="ATD74" s="215"/>
      <c r="ATE74" s="215"/>
      <c r="ATF74" s="215"/>
      <c r="ATG74" s="215"/>
      <c r="ATH74" s="215"/>
      <c r="ATI74" s="215"/>
      <c r="ATJ74" s="215"/>
      <c r="ATK74" s="215"/>
      <c r="ATL74" s="215"/>
      <c r="ATM74" s="215"/>
      <c r="ATN74" s="215"/>
      <c r="ATO74" s="215"/>
      <c r="ATP74" s="215"/>
      <c r="ATQ74" s="215"/>
      <c r="ATR74" s="215"/>
      <c r="ATS74" s="215"/>
      <c r="ATT74" s="215"/>
      <c r="ATU74" s="215"/>
      <c r="ATV74" s="215"/>
      <c r="ATW74" s="215"/>
      <c r="ATX74" s="215"/>
      <c r="ATY74" s="215"/>
      <c r="ATZ74" s="215"/>
      <c r="AUA74" s="215"/>
      <c r="AUB74" s="215"/>
      <c r="AUC74" s="215"/>
      <c r="AUD74" s="215"/>
      <c r="AUE74" s="215"/>
      <c r="AUF74" s="215"/>
      <c r="AUG74" s="215"/>
      <c r="AUH74" s="215"/>
      <c r="AUI74" s="215"/>
      <c r="AUJ74" s="215"/>
      <c r="AUK74" s="215"/>
      <c r="AUL74" s="215"/>
      <c r="AUM74" s="215"/>
      <c r="AUN74" s="215"/>
      <c r="AUO74" s="215"/>
      <c r="AUP74" s="215"/>
      <c r="AUQ74" s="215"/>
      <c r="AUR74" s="215"/>
      <c r="AUS74" s="215"/>
      <c r="AUT74" s="215"/>
      <c r="AUU74" s="215"/>
      <c r="AUV74" s="215"/>
      <c r="AUW74" s="215"/>
      <c r="AUX74" s="215"/>
      <c r="AUY74" s="215"/>
      <c r="AUZ74" s="215"/>
      <c r="AVA74" s="215"/>
      <c r="AVB74" s="215"/>
      <c r="AVC74" s="215"/>
      <c r="AVD74" s="215"/>
      <c r="AVE74" s="215"/>
      <c r="AVF74" s="215"/>
      <c r="AVG74" s="215"/>
      <c r="AVH74" s="215"/>
      <c r="AVI74" s="215"/>
      <c r="AVJ74" s="215"/>
      <c r="AVK74" s="215"/>
      <c r="AVL74" s="215"/>
      <c r="AVM74" s="215"/>
      <c r="AVN74" s="215"/>
      <c r="AVO74" s="215"/>
      <c r="AVP74" s="215"/>
      <c r="AVQ74" s="215"/>
      <c r="AVR74" s="215"/>
      <c r="AVS74" s="215"/>
      <c r="AVT74" s="215"/>
      <c r="AVU74" s="215"/>
      <c r="AVV74" s="215"/>
      <c r="AVW74" s="215"/>
      <c r="AVX74" s="215"/>
      <c r="AVY74" s="215"/>
      <c r="AVZ74" s="215"/>
      <c r="AWA74" s="215"/>
      <c r="AWB74" s="215"/>
      <c r="AWC74" s="215"/>
      <c r="AWD74" s="215"/>
      <c r="AWE74" s="215"/>
      <c r="AWF74" s="215"/>
      <c r="AWG74" s="215"/>
      <c r="AWH74" s="215"/>
      <c r="AWI74" s="215"/>
      <c r="AWJ74" s="215"/>
      <c r="AWK74" s="215"/>
      <c r="AWL74" s="215"/>
      <c r="AWM74" s="215"/>
      <c r="AWN74" s="215"/>
      <c r="AWO74" s="215"/>
      <c r="AWP74" s="215"/>
      <c r="AWQ74" s="215"/>
      <c r="AWR74" s="215"/>
      <c r="AWS74" s="215"/>
      <c r="AWT74" s="215"/>
      <c r="AWU74" s="215"/>
      <c r="AWV74" s="215"/>
      <c r="AWW74" s="215"/>
      <c r="AWX74" s="215"/>
      <c r="AWY74" s="215"/>
      <c r="AWZ74" s="215"/>
      <c r="AXA74" s="215"/>
      <c r="AXB74" s="215"/>
      <c r="AXC74" s="215"/>
      <c r="AXD74" s="215"/>
      <c r="AXE74" s="215"/>
      <c r="AXF74" s="215"/>
      <c r="AXG74" s="215"/>
      <c r="AXH74" s="215"/>
      <c r="AXI74" s="215"/>
      <c r="AXJ74" s="215"/>
      <c r="AXK74" s="215"/>
      <c r="AXL74" s="215"/>
      <c r="AXM74" s="215"/>
      <c r="AXN74" s="215"/>
      <c r="AXO74" s="215"/>
      <c r="AXP74" s="215"/>
      <c r="AXQ74" s="215"/>
      <c r="AXR74" s="215"/>
      <c r="AXS74" s="215"/>
      <c r="AXT74" s="215"/>
      <c r="AXU74" s="215"/>
      <c r="AXV74" s="215"/>
      <c r="AXW74" s="215"/>
      <c r="AXX74" s="215"/>
      <c r="AXY74" s="215"/>
      <c r="AXZ74" s="215"/>
      <c r="AYA74" s="215"/>
      <c r="AYB74" s="215"/>
      <c r="AYC74" s="215"/>
      <c r="AYD74" s="215"/>
      <c r="AYE74" s="215"/>
      <c r="AYF74" s="215"/>
      <c r="AYG74" s="215"/>
      <c r="AYH74" s="215"/>
      <c r="AYI74" s="215"/>
      <c r="AYJ74" s="215"/>
      <c r="AYK74" s="215"/>
      <c r="AYL74" s="215"/>
      <c r="AYM74" s="215"/>
      <c r="AYN74" s="215"/>
      <c r="AYO74" s="215"/>
      <c r="AYP74" s="215"/>
      <c r="AYQ74" s="215"/>
      <c r="AYR74" s="215"/>
      <c r="AYS74" s="215"/>
      <c r="AYT74" s="215"/>
      <c r="AYU74" s="215"/>
      <c r="AYV74" s="215"/>
      <c r="AYW74" s="215"/>
      <c r="AYX74" s="215"/>
      <c r="AYY74" s="215"/>
      <c r="AYZ74" s="215"/>
      <c r="AZA74" s="215"/>
      <c r="AZB74" s="215"/>
      <c r="AZC74" s="215"/>
      <c r="AZD74" s="215"/>
      <c r="AZE74" s="215"/>
      <c r="AZF74" s="215"/>
      <c r="AZG74" s="215"/>
      <c r="AZH74" s="215"/>
      <c r="AZI74" s="215"/>
      <c r="AZJ74" s="215"/>
      <c r="AZK74" s="215"/>
      <c r="AZL74" s="215"/>
      <c r="AZM74" s="215"/>
      <c r="AZN74" s="215"/>
      <c r="AZO74" s="215"/>
      <c r="AZP74" s="215"/>
      <c r="AZQ74" s="215"/>
      <c r="AZR74" s="215"/>
      <c r="AZS74" s="215"/>
      <c r="AZT74" s="215"/>
      <c r="AZU74" s="215"/>
      <c r="AZV74" s="215"/>
      <c r="AZW74" s="215"/>
      <c r="AZX74" s="215"/>
      <c r="AZY74" s="215"/>
      <c r="AZZ74" s="215"/>
      <c r="BAA74" s="215"/>
      <c r="BAB74" s="215"/>
      <c r="BAC74" s="215"/>
      <c r="BAD74" s="215"/>
      <c r="BAE74" s="215"/>
      <c r="BAF74" s="215"/>
      <c r="BAG74" s="215"/>
      <c r="BAH74" s="215"/>
      <c r="BAI74" s="215"/>
      <c r="BAJ74" s="215"/>
      <c r="BAK74" s="215"/>
      <c r="BAL74" s="215"/>
      <c r="BAM74" s="215"/>
      <c r="BAN74" s="215"/>
      <c r="BAO74" s="215"/>
      <c r="BAP74" s="215"/>
      <c r="BAQ74" s="215"/>
      <c r="BAR74" s="215"/>
      <c r="BAS74" s="215"/>
      <c r="BAT74" s="215"/>
      <c r="BAU74" s="215"/>
      <c r="BAV74" s="215"/>
      <c r="BAW74" s="215"/>
      <c r="BAX74" s="215"/>
      <c r="BAY74" s="215"/>
      <c r="BAZ74" s="215"/>
      <c r="BBA74" s="215"/>
      <c r="BBB74" s="215"/>
      <c r="BBC74" s="215"/>
      <c r="BBD74" s="215"/>
      <c r="BBE74" s="215"/>
      <c r="BBF74" s="215"/>
      <c r="BBG74" s="215"/>
      <c r="BBH74" s="215"/>
      <c r="BBI74" s="215"/>
      <c r="BBJ74" s="215"/>
      <c r="BBK74" s="215"/>
      <c r="BBL74" s="215"/>
      <c r="BBM74" s="215"/>
      <c r="BBN74" s="215"/>
      <c r="BBO74" s="215"/>
      <c r="BBP74" s="215"/>
      <c r="BBQ74" s="215"/>
      <c r="BBR74" s="215"/>
      <c r="BBS74" s="215"/>
      <c r="BBT74" s="215"/>
      <c r="BBU74" s="215"/>
      <c r="BBV74" s="215"/>
      <c r="BBW74" s="215"/>
      <c r="BBX74" s="215"/>
      <c r="BBY74" s="215"/>
      <c r="BBZ74" s="215"/>
      <c r="BCA74" s="215"/>
      <c r="BCB74" s="215"/>
      <c r="BCC74" s="215"/>
      <c r="BCD74" s="215"/>
      <c r="BCE74" s="215"/>
      <c r="BCF74" s="215"/>
      <c r="BCG74" s="215"/>
      <c r="BCH74" s="215"/>
      <c r="BCI74" s="215"/>
      <c r="BCJ74" s="215"/>
      <c r="BCK74" s="215"/>
      <c r="BCL74" s="215"/>
      <c r="BCM74" s="215"/>
      <c r="BCN74" s="215"/>
      <c r="BCO74" s="215"/>
      <c r="BCP74" s="215"/>
      <c r="BCQ74" s="215"/>
      <c r="BCR74" s="215"/>
      <c r="BCS74" s="215"/>
      <c r="BCT74" s="215"/>
      <c r="BCU74" s="215"/>
      <c r="BCV74" s="215"/>
      <c r="BCW74" s="215"/>
      <c r="BCX74" s="215"/>
      <c r="BCY74" s="215"/>
      <c r="BCZ74" s="215"/>
      <c r="BDA74" s="215"/>
      <c r="BDB74" s="215"/>
      <c r="BDC74" s="215"/>
      <c r="BDD74" s="215"/>
      <c r="BDE74" s="215"/>
      <c r="BDF74" s="215"/>
      <c r="BDG74" s="215"/>
      <c r="BDH74" s="215"/>
      <c r="BDI74" s="215"/>
      <c r="BDJ74" s="215"/>
      <c r="BDK74" s="215"/>
      <c r="BDL74" s="215"/>
      <c r="BDM74" s="215"/>
      <c r="BDN74" s="215"/>
      <c r="BDO74" s="215"/>
      <c r="BDP74" s="215"/>
      <c r="BDQ74" s="215"/>
      <c r="BDR74" s="215"/>
      <c r="BDS74" s="215"/>
      <c r="BDT74" s="215"/>
      <c r="BDU74" s="215"/>
      <c r="BDV74" s="215"/>
      <c r="BDW74" s="215"/>
      <c r="BDX74" s="215"/>
      <c r="BDY74" s="215"/>
      <c r="BDZ74" s="215"/>
      <c r="BEA74" s="215"/>
      <c r="BEB74" s="215"/>
      <c r="BEC74" s="215"/>
      <c r="BED74" s="215"/>
      <c r="BEE74" s="215"/>
      <c r="BEF74" s="215"/>
      <c r="BEG74" s="215"/>
      <c r="BEH74" s="215"/>
      <c r="BEI74" s="215"/>
      <c r="BEJ74" s="215"/>
      <c r="BEK74" s="215"/>
      <c r="BEL74" s="215"/>
      <c r="BEM74" s="215"/>
      <c r="BEN74" s="215"/>
      <c r="BEO74" s="215"/>
      <c r="BEP74" s="215"/>
      <c r="BEQ74" s="215"/>
      <c r="BER74" s="215"/>
      <c r="BES74" s="215"/>
      <c r="BET74" s="215"/>
      <c r="BEU74" s="215"/>
      <c r="BEV74" s="215"/>
      <c r="BEW74" s="215"/>
      <c r="BEX74" s="215"/>
      <c r="BEY74" s="215"/>
      <c r="BEZ74" s="215"/>
      <c r="BFA74" s="215"/>
      <c r="BFB74" s="215"/>
      <c r="BFC74" s="215"/>
      <c r="BFD74" s="215"/>
      <c r="BFE74" s="215"/>
      <c r="BFF74" s="215"/>
      <c r="BFG74" s="215"/>
      <c r="BFH74" s="215"/>
      <c r="BFI74" s="215"/>
      <c r="BFJ74" s="215"/>
      <c r="BFK74" s="215"/>
      <c r="BFL74" s="215"/>
      <c r="BFM74" s="215"/>
      <c r="BFN74" s="215"/>
      <c r="BFO74" s="215"/>
      <c r="BFP74" s="215"/>
      <c r="BFQ74" s="215"/>
      <c r="BFR74" s="215"/>
      <c r="BFS74" s="215"/>
      <c r="BFT74" s="215"/>
      <c r="BFU74" s="215"/>
      <c r="BFV74" s="215"/>
      <c r="BFW74" s="215"/>
      <c r="BFX74" s="215"/>
      <c r="BFY74" s="215"/>
      <c r="BFZ74" s="215"/>
      <c r="BGA74" s="215"/>
      <c r="BGB74" s="215"/>
      <c r="BGC74" s="215"/>
      <c r="BGD74" s="215"/>
      <c r="BGE74" s="215"/>
      <c r="BGF74" s="215"/>
      <c r="BGG74" s="215"/>
      <c r="BGH74" s="215"/>
      <c r="BGI74" s="215"/>
      <c r="BGJ74" s="215"/>
      <c r="BGK74" s="215"/>
      <c r="BGL74" s="215"/>
      <c r="BGM74" s="215"/>
      <c r="BGN74" s="215"/>
      <c r="BGO74" s="215"/>
      <c r="BGP74" s="215"/>
      <c r="BGQ74" s="215"/>
      <c r="BGR74" s="215"/>
      <c r="BGS74" s="215"/>
      <c r="BGT74" s="215"/>
      <c r="BGU74" s="215"/>
      <c r="BGV74" s="215"/>
      <c r="BGW74" s="215"/>
      <c r="BGX74" s="215"/>
      <c r="BGY74" s="215"/>
      <c r="BGZ74" s="215"/>
      <c r="BHA74" s="215"/>
      <c r="BHB74" s="215"/>
      <c r="BHC74" s="215"/>
      <c r="BHD74" s="215"/>
      <c r="BHE74" s="215"/>
      <c r="BHF74" s="215"/>
      <c r="BHG74" s="215"/>
      <c r="BHH74" s="215"/>
      <c r="BHI74" s="215"/>
      <c r="BHJ74" s="215"/>
      <c r="BHK74" s="215"/>
      <c r="BHL74" s="215"/>
      <c r="BHM74" s="215"/>
      <c r="BHN74" s="215"/>
      <c r="BHO74" s="215"/>
      <c r="BHP74" s="215"/>
      <c r="BHQ74" s="215"/>
      <c r="BHR74" s="215"/>
      <c r="BHS74" s="215"/>
      <c r="BHT74" s="215"/>
      <c r="BHU74" s="215"/>
      <c r="BHV74" s="215"/>
      <c r="BHW74" s="215"/>
      <c r="BHX74" s="215"/>
      <c r="BHY74" s="215"/>
      <c r="BHZ74" s="215"/>
      <c r="BIA74" s="215"/>
      <c r="BIB74" s="215"/>
      <c r="BIC74" s="215"/>
      <c r="BID74" s="215"/>
      <c r="BIE74" s="215"/>
      <c r="BIF74" s="215"/>
      <c r="BIG74" s="215"/>
      <c r="BIH74" s="215"/>
      <c r="BII74" s="215"/>
      <c r="BIJ74" s="215"/>
      <c r="BIK74" s="215"/>
      <c r="BIL74" s="215"/>
      <c r="BIM74" s="215"/>
      <c r="BIN74" s="215"/>
      <c r="BIO74" s="215"/>
      <c r="BIP74" s="215"/>
      <c r="BIQ74" s="215"/>
      <c r="BIR74" s="215"/>
      <c r="BIS74" s="215"/>
      <c r="BIT74" s="215"/>
      <c r="BIU74" s="215"/>
      <c r="BIV74" s="215"/>
      <c r="BIW74" s="215"/>
      <c r="BIX74" s="215"/>
      <c r="BIY74" s="215"/>
      <c r="BIZ74" s="215"/>
      <c r="BJA74" s="215"/>
      <c r="BJB74" s="215"/>
      <c r="BJC74" s="215"/>
      <c r="BJD74" s="215"/>
      <c r="BJE74" s="215"/>
      <c r="BJF74" s="215"/>
      <c r="BJG74" s="215"/>
      <c r="BJH74" s="215"/>
      <c r="BJI74" s="215"/>
      <c r="BJJ74" s="215"/>
      <c r="BJK74" s="215"/>
      <c r="BJL74" s="215"/>
      <c r="BJM74" s="215"/>
      <c r="BJN74" s="215"/>
      <c r="BJO74" s="215"/>
      <c r="BJP74" s="215"/>
      <c r="BJQ74" s="215"/>
      <c r="BJR74" s="215"/>
      <c r="BJS74" s="215"/>
      <c r="BJT74" s="215"/>
      <c r="BJU74" s="215"/>
      <c r="BJV74" s="215"/>
      <c r="BJW74" s="215"/>
      <c r="BJX74" s="215"/>
      <c r="BJY74" s="215"/>
      <c r="BJZ74" s="215"/>
      <c r="BKA74" s="215"/>
      <c r="BKB74" s="215"/>
      <c r="BKC74" s="215"/>
      <c r="BKD74" s="215"/>
      <c r="BKE74" s="215"/>
      <c r="BKF74" s="215"/>
      <c r="BKG74" s="215"/>
      <c r="BKH74" s="215"/>
      <c r="BKI74" s="215"/>
      <c r="BKJ74" s="215"/>
      <c r="BKK74" s="215"/>
      <c r="BKL74" s="215"/>
      <c r="BKM74" s="215"/>
      <c r="BKN74" s="215"/>
      <c r="BKO74" s="215"/>
      <c r="BKP74" s="215"/>
      <c r="BKQ74" s="215"/>
      <c r="BKR74" s="215"/>
      <c r="BKS74" s="215"/>
      <c r="BKT74" s="215"/>
      <c r="BKU74" s="215"/>
      <c r="BKV74" s="215"/>
      <c r="BKW74" s="215"/>
      <c r="BKX74" s="215"/>
      <c r="BKY74" s="215"/>
      <c r="BKZ74" s="215"/>
      <c r="BLA74" s="215"/>
      <c r="BLB74" s="215"/>
      <c r="BLC74" s="215"/>
      <c r="BLD74" s="215"/>
      <c r="BLE74" s="215"/>
      <c r="BLF74" s="215"/>
      <c r="BLG74" s="215"/>
      <c r="BLH74" s="215"/>
      <c r="BLI74" s="215"/>
      <c r="BLJ74" s="215"/>
      <c r="BLK74" s="215"/>
      <c r="BLL74" s="215"/>
      <c r="BLM74" s="215"/>
      <c r="BLN74" s="215"/>
      <c r="BLO74" s="215"/>
      <c r="BLP74" s="215"/>
      <c r="BLQ74" s="215"/>
      <c r="BLR74" s="215"/>
      <c r="BLS74" s="215"/>
      <c r="BLT74" s="215"/>
      <c r="BLU74" s="215"/>
      <c r="BLV74" s="215"/>
      <c r="BLW74" s="215"/>
      <c r="BLX74" s="215"/>
      <c r="BLY74" s="215"/>
      <c r="BLZ74" s="215"/>
      <c r="BMA74" s="215"/>
      <c r="BMB74" s="215"/>
      <c r="BMC74" s="215"/>
      <c r="BMD74" s="215"/>
      <c r="BME74" s="215"/>
      <c r="BMF74" s="215"/>
      <c r="BMG74" s="215"/>
      <c r="BMH74" s="215"/>
      <c r="BMI74" s="215"/>
      <c r="BMJ74" s="215"/>
      <c r="BMK74" s="215"/>
      <c r="BML74" s="215"/>
      <c r="BMM74" s="215"/>
      <c r="BMN74" s="215"/>
      <c r="BMO74" s="215"/>
      <c r="BMP74" s="215"/>
      <c r="BMQ74" s="215"/>
      <c r="BMR74" s="215"/>
      <c r="BMS74" s="215"/>
      <c r="BMT74" s="215"/>
      <c r="BMU74" s="215"/>
      <c r="BMV74" s="215"/>
      <c r="BMW74" s="215"/>
      <c r="BMX74" s="215"/>
      <c r="BMY74" s="215"/>
      <c r="BMZ74" s="215"/>
      <c r="BNA74" s="215"/>
      <c r="BNB74" s="215"/>
      <c r="BNC74" s="215"/>
      <c r="BND74" s="215"/>
      <c r="BNE74" s="215"/>
      <c r="BNF74" s="215"/>
      <c r="BNG74" s="215"/>
      <c r="BNH74" s="215"/>
      <c r="BNI74" s="215"/>
      <c r="BNJ74" s="215"/>
      <c r="BNK74" s="215"/>
      <c r="BNL74" s="215"/>
      <c r="BNM74" s="215"/>
      <c r="BNN74" s="215"/>
      <c r="BNO74" s="215"/>
      <c r="BNP74" s="215"/>
      <c r="BNQ74" s="215"/>
      <c r="BNR74" s="215"/>
      <c r="BNS74" s="215"/>
      <c r="BNT74" s="215"/>
      <c r="BNU74" s="215"/>
      <c r="BNV74" s="215"/>
      <c r="BNW74" s="215"/>
      <c r="BNX74" s="215"/>
      <c r="BNY74" s="215"/>
      <c r="BNZ74" s="215"/>
      <c r="BOA74" s="215"/>
      <c r="BOB74" s="215"/>
      <c r="BOC74" s="215"/>
      <c r="BOD74" s="215"/>
      <c r="BOE74" s="215"/>
      <c r="BOF74" s="215"/>
      <c r="BOG74" s="215"/>
      <c r="BOH74" s="215"/>
      <c r="BOI74" s="215"/>
      <c r="BOJ74" s="215"/>
      <c r="BOK74" s="215"/>
      <c r="BOL74" s="215"/>
      <c r="BOM74" s="215"/>
      <c r="BON74" s="215"/>
      <c r="BOO74" s="215"/>
      <c r="BOP74" s="215"/>
      <c r="BOQ74" s="215"/>
      <c r="BOR74" s="215"/>
      <c r="BOS74" s="215"/>
      <c r="BOT74" s="215"/>
      <c r="BOU74" s="215"/>
      <c r="BOV74" s="215"/>
      <c r="BOW74" s="215"/>
      <c r="BOX74" s="215"/>
      <c r="BOY74" s="215"/>
      <c r="BOZ74" s="215"/>
      <c r="BPA74" s="215"/>
      <c r="BPB74" s="215"/>
      <c r="BPC74" s="215"/>
      <c r="BPD74" s="215"/>
      <c r="BPE74" s="215"/>
      <c r="BPF74" s="215"/>
      <c r="BPG74" s="215"/>
      <c r="BPH74" s="215"/>
      <c r="BPI74" s="215"/>
      <c r="BPJ74" s="215"/>
      <c r="BPK74" s="215"/>
      <c r="BPL74" s="215"/>
      <c r="BPM74" s="215"/>
      <c r="BPN74" s="215"/>
      <c r="BPO74" s="215"/>
      <c r="BPP74" s="215"/>
      <c r="BPQ74" s="215"/>
      <c r="BPR74" s="215"/>
      <c r="BPS74" s="215"/>
      <c r="BPT74" s="215"/>
      <c r="BPU74" s="215"/>
      <c r="BPV74" s="215"/>
      <c r="BPW74" s="215"/>
      <c r="BPX74" s="215"/>
      <c r="BPY74" s="215"/>
      <c r="BPZ74" s="215"/>
      <c r="BQA74" s="215"/>
      <c r="BQB74" s="215"/>
      <c r="BQC74" s="215"/>
      <c r="BQD74" s="215"/>
      <c r="BQE74" s="215"/>
      <c r="BQF74" s="215"/>
      <c r="BQG74" s="215"/>
      <c r="BQH74" s="215"/>
      <c r="BQI74" s="215"/>
      <c r="BQJ74" s="215"/>
      <c r="BQK74" s="215"/>
      <c r="BQL74" s="215"/>
      <c r="BQM74" s="215"/>
      <c r="BQN74" s="215"/>
      <c r="BQO74" s="215"/>
      <c r="BQP74" s="215"/>
      <c r="BQQ74" s="215"/>
      <c r="BQR74" s="215"/>
      <c r="BQS74" s="215"/>
      <c r="BQT74" s="215"/>
      <c r="BQU74" s="215"/>
      <c r="BQV74" s="215"/>
      <c r="BQW74" s="215"/>
      <c r="BQX74" s="215"/>
      <c r="BQY74" s="215"/>
      <c r="BQZ74" s="215"/>
      <c r="BRA74" s="215"/>
      <c r="BRB74" s="215"/>
      <c r="BRC74" s="215"/>
      <c r="BRD74" s="215"/>
      <c r="BRE74" s="215"/>
      <c r="BRF74" s="215"/>
      <c r="BRG74" s="215"/>
      <c r="BRH74" s="215"/>
      <c r="BRI74" s="215"/>
      <c r="BRJ74" s="215"/>
      <c r="BRK74" s="215"/>
      <c r="BRL74" s="215"/>
      <c r="BRM74" s="215"/>
      <c r="BRN74" s="215"/>
      <c r="BRO74" s="215"/>
      <c r="BRP74" s="215"/>
      <c r="BRQ74" s="215"/>
      <c r="BRR74" s="215"/>
      <c r="BRS74" s="215"/>
      <c r="BRT74" s="215"/>
      <c r="BRU74" s="215"/>
      <c r="BRV74" s="215"/>
      <c r="BRW74" s="215"/>
      <c r="BRX74" s="215"/>
      <c r="BRY74" s="215"/>
      <c r="BRZ74" s="215"/>
      <c r="BSA74" s="215"/>
      <c r="BSB74" s="215"/>
      <c r="BSC74" s="215"/>
      <c r="BSD74" s="215"/>
      <c r="BSE74" s="215"/>
      <c r="BSF74" s="215"/>
      <c r="BSG74" s="215"/>
      <c r="BSH74" s="215"/>
      <c r="BSI74" s="215"/>
      <c r="BSJ74" s="215"/>
      <c r="BSK74" s="215"/>
      <c r="BSL74" s="215"/>
      <c r="BSM74" s="215"/>
      <c r="BSN74" s="215"/>
      <c r="BSO74" s="215"/>
      <c r="BSP74" s="215"/>
      <c r="BSQ74" s="215"/>
      <c r="BSR74" s="215"/>
      <c r="BSS74" s="215"/>
      <c r="BST74" s="215"/>
      <c r="BSU74" s="215"/>
      <c r="BSV74" s="215"/>
      <c r="BSW74" s="215"/>
      <c r="BSX74" s="215"/>
      <c r="BSY74" s="215"/>
      <c r="BSZ74" s="215"/>
      <c r="BTA74" s="215"/>
      <c r="BTB74" s="215"/>
      <c r="BTC74" s="215"/>
      <c r="BTD74" s="215"/>
      <c r="BTE74" s="215"/>
      <c r="BTF74" s="215"/>
      <c r="BTG74" s="215"/>
      <c r="BTH74" s="215"/>
      <c r="BTI74" s="215"/>
      <c r="BTJ74" s="215"/>
      <c r="BTK74" s="215"/>
      <c r="BTL74" s="215"/>
      <c r="BTM74" s="215"/>
      <c r="BTN74" s="215"/>
      <c r="BTO74" s="215"/>
      <c r="BTP74" s="215"/>
      <c r="BTQ74" s="215"/>
      <c r="BTR74" s="215"/>
      <c r="BTS74" s="215"/>
      <c r="BTT74" s="215"/>
      <c r="BTU74" s="215"/>
      <c r="BTV74" s="215"/>
      <c r="BTW74" s="215"/>
      <c r="BTX74" s="215"/>
      <c r="BTY74" s="215"/>
      <c r="BTZ74" s="215"/>
      <c r="BUA74" s="215"/>
      <c r="BUB74" s="215"/>
      <c r="BUC74" s="215"/>
      <c r="BUD74" s="215"/>
      <c r="BUE74" s="215"/>
      <c r="BUF74" s="215"/>
      <c r="BUG74" s="215"/>
      <c r="BUH74" s="215"/>
      <c r="BUI74" s="215"/>
      <c r="BUJ74" s="215"/>
      <c r="BUK74" s="215"/>
      <c r="BUL74" s="215"/>
      <c r="BUM74" s="215"/>
      <c r="BUN74" s="215"/>
      <c r="BUO74" s="215"/>
      <c r="BUP74" s="215"/>
      <c r="BUQ74" s="215"/>
      <c r="BUR74" s="215"/>
      <c r="BUS74" s="215"/>
      <c r="BUT74" s="215"/>
      <c r="BUU74" s="215"/>
      <c r="BUV74" s="215"/>
      <c r="BUW74" s="215"/>
      <c r="BUX74" s="215"/>
      <c r="BUY74" s="215"/>
      <c r="BUZ74" s="215"/>
      <c r="BVA74" s="215"/>
      <c r="BVB74" s="215"/>
      <c r="BVC74" s="215"/>
      <c r="BVD74" s="215"/>
      <c r="BVE74" s="215"/>
      <c r="BVF74" s="215"/>
      <c r="BVG74" s="215"/>
      <c r="BVH74" s="215"/>
      <c r="BVI74" s="215"/>
      <c r="BVJ74" s="215"/>
      <c r="BVK74" s="215"/>
      <c r="BVL74" s="215"/>
      <c r="BVM74" s="215"/>
      <c r="BVN74" s="215"/>
      <c r="BVO74" s="215"/>
      <c r="BVP74" s="215"/>
      <c r="BVQ74" s="215"/>
      <c r="BVR74" s="215"/>
      <c r="BVS74" s="215"/>
      <c r="BVT74" s="215"/>
      <c r="BVU74" s="215"/>
      <c r="BVV74" s="215"/>
      <c r="BVW74" s="215"/>
      <c r="BVX74" s="215"/>
      <c r="BVY74" s="215"/>
      <c r="BVZ74" s="215"/>
      <c r="BWA74" s="215"/>
      <c r="BWB74" s="215"/>
      <c r="BWC74" s="215"/>
      <c r="BWD74" s="215"/>
      <c r="BWE74" s="215"/>
      <c r="BWF74" s="215"/>
      <c r="BWG74" s="215"/>
      <c r="BWH74" s="215"/>
      <c r="BWI74" s="215"/>
      <c r="BWJ74" s="215"/>
      <c r="BWK74" s="215"/>
      <c r="BWL74" s="215"/>
      <c r="BWM74" s="215"/>
      <c r="BWN74" s="215"/>
      <c r="BWO74" s="215"/>
      <c r="BWP74" s="215"/>
      <c r="BWQ74" s="215"/>
      <c r="BWR74" s="215"/>
      <c r="BWS74" s="215"/>
      <c r="BWT74" s="215"/>
      <c r="BWU74" s="215"/>
      <c r="BWV74" s="215"/>
      <c r="BWW74" s="215"/>
      <c r="BWX74" s="215"/>
      <c r="BWY74" s="215"/>
      <c r="BWZ74" s="215"/>
      <c r="BXA74" s="215"/>
      <c r="BXB74" s="215"/>
      <c r="BXC74" s="215"/>
      <c r="BXD74" s="215"/>
      <c r="BXE74" s="215"/>
      <c r="BXF74" s="215"/>
      <c r="BXG74" s="215"/>
      <c r="BXH74" s="215"/>
      <c r="BXI74" s="215"/>
      <c r="BXJ74" s="215"/>
      <c r="BXK74" s="215"/>
      <c r="BXL74" s="215"/>
      <c r="BXM74" s="215"/>
      <c r="BXN74" s="215"/>
      <c r="BXO74" s="215"/>
      <c r="BXP74" s="215"/>
      <c r="BXQ74" s="215"/>
      <c r="BXR74" s="215"/>
      <c r="BXS74" s="215"/>
      <c r="BXT74" s="215"/>
      <c r="BXU74" s="215"/>
      <c r="BXV74" s="215"/>
      <c r="BXW74" s="215"/>
      <c r="BXX74" s="215"/>
      <c r="BXY74" s="215"/>
      <c r="BXZ74" s="215"/>
      <c r="BYA74" s="215"/>
      <c r="BYB74" s="215"/>
      <c r="BYC74" s="215"/>
      <c r="BYD74" s="215"/>
      <c r="BYE74" s="215"/>
      <c r="BYF74" s="215"/>
      <c r="BYG74" s="215"/>
      <c r="BYH74" s="215"/>
      <c r="BYI74" s="215"/>
      <c r="BYJ74" s="215"/>
      <c r="BYK74" s="215"/>
      <c r="BYL74" s="215"/>
      <c r="BYM74" s="215"/>
      <c r="BYN74" s="215"/>
      <c r="BYO74" s="215"/>
      <c r="BYP74" s="215"/>
      <c r="BYQ74" s="215"/>
      <c r="BYR74" s="215"/>
      <c r="BYS74" s="215"/>
      <c r="BYT74" s="215"/>
      <c r="BYU74" s="215"/>
      <c r="BYV74" s="215"/>
      <c r="BYW74" s="215"/>
      <c r="BYX74" s="215"/>
      <c r="BYY74" s="215"/>
      <c r="BYZ74" s="215"/>
      <c r="BZA74" s="215"/>
      <c r="BZB74" s="215"/>
      <c r="BZC74" s="215"/>
      <c r="BZD74" s="215"/>
      <c r="BZE74" s="215"/>
      <c r="BZF74" s="215"/>
      <c r="BZG74" s="215"/>
      <c r="BZH74" s="215"/>
      <c r="BZI74" s="215"/>
      <c r="BZJ74" s="215"/>
      <c r="BZK74" s="215"/>
      <c r="BZL74" s="215"/>
      <c r="BZM74" s="215"/>
      <c r="BZN74" s="215"/>
      <c r="BZO74" s="215"/>
      <c r="BZP74" s="215"/>
      <c r="BZQ74" s="215"/>
      <c r="BZR74" s="215"/>
      <c r="BZS74" s="215"/>
      <c r="BZT74" s="215"/>
      <c r="BZU74" s="215"/>
      <c r="BZV74" s="215"/>
      <c r="BZW74" s="215"/>
      <c r="BZX74" s="215"/>
      <c r="BZY74" s="215"/>
      <c r="BZZ74" s="215"/>
      <c r="CAA74" s="215"/>
      <c r="CAB74" s="215"/>
      <c r="CAC74" s="215"/>
      <c r="CAD74" s="215"/>
      <c r="CAE74" s="215"/>
      <c r="CAF74" s="215"/>
      <c r="CAG74" s="215"/>
      <c r="CAH74" s="215"/>
      <c r="CAI74" s="215"/>
      <c r="CAJ74" s="215"/>
      <c r="CAK74" s="215"/>
      <c r="CAL74" s="215"/>
      <c r="CAM74" s="215"/>
      <c r="CAN74" s="215"/>
      <c r="CAO74" s="215"/>
      <c r="CAP74" s="215"/>
      <c r="CAQ74" s="215"/>
      <c r="CAR74" s="215"/>
      <c r="CAS74" s="215"/>
      <c r="CAT74" s="215"/>
      <c r="CAU74" s="215"/>
      <c r="CAV74" s="215"/>
      <c r="CAW74" s="215"/>
      <c r="CAX74" s="215"/>
      <c r="CAY74" s="215"/>
      <c r="CAZ74" s="215"/>
      <c r="CBA74" s="215"/>
      <c r="CBB74" s="215"/>
      <c r="CBC74" s="215"/>
      <c r="CBD74" s="215"/>
      <c r="CBE74" s="215"/>
      <c r="CBF74" s="215"/>
      <c r="CBG74" s="215"/>
      <c r="CBH74" s="215"/>
      <c r="CBI74" s="215"/>
      <c r="CBJ74" s="215"/>
      <c r="CBK74" s="215"/>
      <c r="CBL74" s="215"/>
      <c r="CBM74" s="215"/>
      <c r="CBN74" s="215"/>
      <c r="CBO74" s="215"/>
      <c r="CBP74" s="215"/>
      <c r="CBQ74" s="215"/>
      <c r="CBR74" s="215"/>
      <c r="CBS74" s="215"/>
      <c r="CBT74" s="215"/>
      <c r="CBU74" s="215"/>
      <c r="CBV74" s="215"/>
      <c r="CBW74" s="215"/>
      <c r="CBX74" s="215"/>
      <c r="CBY74" s="215"/>
      <c r="CBZ74" s="215"/>
      <c r="CCA74" s="215"/>
      <c r="CCB74" s="215"/>
      <c r="CCC74" s="215"/>
      <c r="CCD74" s="215"/>
      <c r="CCE74" s="215"/>
      <c r="CCF74" s="215"/>
      <c r="CCG74" s="215"/>
      <c r="CCH74" s="215"/>
      <c r="CCI74" s="215"/>
      <c r="CCJ74" s="215"/>
      <c r="CCK74" s="215"/>
      <c r="CCL74" s="215"/>
      <c r="CCM74" s="215"/>
      <c r="CCN74" s="215"/>
      <c r="CCO74" s="215"/>
      <c r="CCP74" s="215"/>
      <c r="CCQ74" s="215"/>
      <c r="CCR74" s="215"/>
      <c r="CCS74" s="215"/>
      <c r="CCT74" s="215"/>
      <c r="CCU74" s="215"/>
      <c r="CCV74" s="215"/>
      <c r="CCW74" s="215"/>
      <c r="CCX74" s="215"/>
      <c r="CCY74" s="215"/>
      <c r="CCZ74" s="215"/>
      <c r="CDA74" s="215"/>
      <c r="CDB74" s="215"/>
      <c r="CDC74" s="215"/>
      <c r="CDD74" s="215"/>
      <c r="CDE74" s="215"/>
      <c r="CDF74" s="215"/>
      <c r="CDG74" s="215"/>
      <c r="CDH74" s="215"/>
      <c r="CDI74" s="215"/>
      <c r="CDJ74" s="215"/>
      <c r="CDK74" s="215"/>
      <c r="CDL74" s="215"/>
      <c r="CDM74" s="215"/>
      <c r="CDN74" s="215"/>
      <c r="CDO74" s="215"/>
      <c r="CDP74" s="215"/>
      <c r="CDQ74" s="215"/>
      <c r="CDR74" s="215"/>
      <c r="CDS74" s="215"/>
      <c r="CDT74" s="215"/>
      <c r="CDU74" s="215"/>
      <c r="CDV74" s="215"/>
      <c r="CDW74" s="215"/>
      <c r="CDX74" s="215"/>
      <c r="CDY74" s="215"/>
      <c r="CDZ74" s="215"/>
      <c r="CEA74" s="215"/>
      <c r="CEB74" s="215"/>
      <c r="CEC74" s="215"/>
      <c r="CED74" s="215"/>
      <c r="CEE74" s="215"/>
      <c r="CEF74" s="215"/>
      <c r="CEG74" s="215"/>
      <c r="CEH74" s="215"/>
      <c r="CEI74" s="215"/>
      <c r="CEJ74" s="215"/>
      <c r="CEK74" s="215"/>
      <c r="CEL74" s="215"/>
      <c r="CEM74" s="215"/>
      <c r="CEN74" s="215"/>
      <c r="CEO74" s="215"/>
      <c r="CEP74" s="215"/>
      <c r="CEQ74" s="215"/>
      <c r="CER74" s="215"/>
      <c r="CES74" s="215"/>
      <c r="CET74" s="215"/>
      <c r="CEU74" s="215"/>
      <c r="CEV74" s="215"/>
      <c r="CEW74" s="215"/>
      <c r="CEX74" s="215"/>
      <c r="CEY74" s="215"/>
      <c r="CEZ74" s="215"/>
      <c r="CFA74" s="215"/>
      <c r="CFB74" s="215"/>
      <c r="CFC74" s="215"/>
      <c r="CFD74" s="215"/>
      <c r="CFE74" s="215"/>
      <c r="CFF74" s="215"/>
      <c r="CFG74" s="215"/>
      <c r="CFH74" s="215"/>
      <c r="CFI74" s="215"/>
      <c r="CFJ74" s="215"/>
      <c r="CFK74" s="215"/>
      <c r="CFL74" s="215"/>
      <c r="CFM74" s="215"/>
      <c r="CFN74" s="215"/>
      <c r="CFO74" s="215"/>
      <c r="CFP74" s="215"/>
      <c r="CFQ74" s="215"/>
      <c r="CFR74" s="215"/>
      <c r="CFS74" s="215"/>
      <c r="CFT74" s="215"/>
      <c r="CFU74" s="215"/>
      <c r="CFV74" s="215"/>
      <c r="CFW74" s="215"/>
      <c r="CFX74" s="215"/>
      <c r="CFY74" s="215"/>
      <c r="CFZ74" s="215"/>
      <c r="CGA74" s="215"/>
      <c r="CGB74" s="215"/>
      <c r="CGC74" s="215"/>
      <c r="CGD74" s="215"/>
      <c r="CGE74" s="215"/>
      <c r="CGF74" s="215"/>
      <c r="CGG74" s="215"/>
      <c r="CGH74" s="215"/>
      <c r="CGI74" s="215"/>
      <c r="CGJ74" s="215"/>
      <c r="CGK74" s="215"/>
      <c r="CGL74" s="215"/>
      <c r="CGM74" s="215"/>
      <c r="CGN74" s="215"/>
      <c r="CGO74" s="215"/>
      <c r="CGP74" s="215"/>
      <c r="CGQ74" s="215"/>
      <c r="CGR74" s="215"/>
      <c r="CGS74" s="215"/>
      <c r="CGT74" s="215"/>
      <c r="CGU74" s="215"/>
      <c r="CGV74" s="215"/>
      <c r="CGW74" s="215"/>
      <c r="CGX74" s="215"/>
      <c r="CGY74" s="215"/>
      <c r="CGZ74" s="215"/>
      <c r="CHA74" s="215"/>
      <c r="CHB74" s="215"/>
      <c r="CHC74" s="215"/>
      <c r="CHD74" s="215"/>
      <c r="CHE74" s="215"/>
    </row>
    <row r="75" spans="1:2241" s="25" customFormat="1" ht="74.25" customHeight="1" x14ac:dyDescent="0.25">
      <c r="A75" s="144"/>
      <c r="B75" s="207" t="s">
        <v>486</v>
      </c>
      <c r="C75" s="143" t="s">
        <v>306</v>
      </c>
      <c r="D75" s="143" t="s">
        <v>255</v>
      </c>
      <c r="E75" s="143" t="s">
        <v>253</v>
      </c>
      <c r="F75" s="145"/>
      <c r="G75" s="189">
        <v>12</v>
      </c>
      <c r="H75" s="144"/>
      <c r="I75" s="170">
        <v>8000</v>
      </c>
      <c r="J75" s="170">
        <f>I75-L75</f>
        <v>2773.6800000000003</v>
      </c>
      <c r="K75" s="146">
        <f>J75/I75*100</f>
        <v>34.670999999999999</v>
      </c>
      <c r="L75" s="170">
        <v>5226.32</v>
      </c>
      <c r="M75" s="219"/>
      <c r="N75" s="213">
        <v>39003</v>
      </c>
      <c r="O75" s="145" t="s">
        <v>109</v>
      </c>
      <c r="P75" s="144"/>
      <c r="Q75" s="144"/>
      <c r="R75" s="144"/>
      <c r="S75" s="144"/>
      <c r="T75" s="144"/>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214"/>
      <c r="BR75" s="215"/>
      <c r="BS75" s="215"/>
      <c r="BT75" s="215"/>
      <c r="BU75" s="215"/>
      <c r="BV75" s="215"/>
      <c r="BW75" s="215"/>
      <c r="BX75" s="215"/>
      <c r="BY75" s="215"/>
      <c r="BZ75" s="215"/>
      <c r="CA75" s="215"/>
      <c r="CB75" s="215"/>
      <c r="CC75" s="215"/>
      <c r="CD75" s="215"/>
      <c r="CE75" s="215"/>
      <c r="CF75" s="215"/>
      <c r="CG75" s="215"/>
      <c r="CH75" s="215"/>
      <c r="CI75" s="215"/>
      <c r="CJ75" s="215"/>
      <c r="CK75" s="215"/>
      <c r="CL75" s="215"/>
      <c r="CM75" s="215"/>
      <c r="CN75" s="215"/>
      <c r="CO75" s="215"/>
      <c r="CP75" s="215"/>
      <c r="CQ75" s="215"/>
      <c r="CR75" s="215"/>
      <c r="CS75" s="215"/>
      <c r="CT75" s="215"/>
      <c r="CU75" s="215"/>
      <c r="CV75" s="215"/>
      <c r="CW75" s="215"/>
      <c r="CX75" s="215"/>
      <c r="CY75" s="215"/>
      <c r="CZ75" s="215"/>
      <c r="DA75" s="215"/>
      <c r="DB75" s="215"/>
      <c r="DC75" s="215"/>
      <c r="DD75" s="215"/>
      <c r="DE75" s="215"/>
      <c r="DF75" s="215"/>
      <c r="DG75" s="215"/>
      <c r="DH75" s="215"/>
      <c r="DI75" s="215"/>
      <c r="DJ75" s="215"/>
      <c r="DK75" s="215"/>
      <c r="DL75" s="215"/>
      <c r="DM75" s="215"/>
      <c r="DN75" s="215"/>
      <c r="DO75" s="215"/>
      <c r="DP75" s="215"/>
      <c r="DQ75" s="215"/>
      <c r="DR75" s="215"/>
      <c r="DS75" s="215"/>
      <c r="DT75" s="215"/>
      <c r="DU75" s="215"/>
      <c r="DV75" s="215"/>
      <c r="DW75" s="215"/>
      <c r="DX75" s="215"/>
      <c r="DY75" s="215"/>
      <c r="DZ75" s="215"/>
      <c r="EA75" s="215"/>
      <c r="EB75" s="215"/>
      <c r="EC75" s="215"/>
      <c r="ED75" s="215"/>
      <c r="EE75" s="215"/>
      <c r="EF75" s="215"/>
      <c r="EG75" s="215"/>
      <c r="EH75" s="215"/>
      <c r="EI75" s="215"/>
      <c r="EJ75" s="215"/>
      <c r="EK75" s="215"/>
      <c r="EL75" s="215"/>
      <c r="EM75" s="215"/>
      <c r="EN75" s="215"/>
      <c r="EO75" s="215"/>
      <c r="EP75" s="215"/>
      <c r="EQ75" s="215"/>
      <c r="ER75" s="215"/>
      <c r="ES75" s="215"/>
      <c r="ET75" s="215"/>
      <c r="EU75" s="215"/>
      <c r="EV75" s="215"/>
      <c r="EW75" s="215"/>
      <c r="EX75" s="215"/>
      <c r="EY75" s="215"/>
      <c r="EZ75" s="215"/>
      <c r="FA75" s="215"/>
      <c r="FB75" s="215"/>
      <c r="FC75" s="215"/>
      <c r="FD75" s="215"/>
      <c r="FE75" s="215"/>
      <c r="FF75" s="215"/>
      <c r="FG75" s="215"/>
      <c r="FH75" s="215"/>
      <c r="FI75" s="215"/>
      <c r="FJ75" s="215"/>
      <c r="FK75" s="215"/>
      <c r="FL75" s="215"/>
      <c r="FM75" s="215"/>
      <c r="FN75" s="215"/>
      <c r="FO75" s="215"/>
      <c r="FP75" s="215"/>
      <c r="FQ75" s="215"/>
      <c r="FR75" s="215"/>
      <c r="FS75" s="215"/>
      <c r="FT75" s="215"/>
      <c r="FU75" s="215"/>
      <c r="FV75" s="215"/>
      <c r="FW75" s="215"/>
      <c r="FX75" s="215"/>
      <c r="FY75" s="215"/>
      <c r="FZ75" s="215"/>
      <c r="GA75" s="215"/>
      <c r="GB75" s="215"/>
      <c r="GC75" s="215"/>
      <c r="GD75" s="215"/>
      <c r="GE75" s="215"/>
      <c r="GF75" s="215"/>
      <c r="GG75" s="215"/>
      <c r="GH75" s="215"/>
      <c r="GI75" s="215"/>
      <c r="GJ75" s="215"/>
      <c r="GK75" s="215"/>
      <c r="GL75" s="215"/>
      <c r="GM75" s="215"/>
      <c r="GN75" s="215"/>
      <c r="GO75" s="215"/>
      <c r="GP75" s="215"/>
      <c r="GQ75" s="215"/>
      <c r="GR75" s="215"/>
      <c r="GS75" s="215"/>
      <c r="GT75" s="215"/>
      <c r="GU75" s="215"/>
      <c r="GV75" s="215"/>
      <c r="GW75" s="215"/>
      <c r="GX75" s="215"/>
      <c r="GY75" s="215"/>
      <c r="GZ75" s="215"/>
      <c r="HA75" s="215"/>
      <c r="HB75" s="215"/>
      <c r="HC75" s="215"/>
      <c r="HD75" s="215"/>
      <c r="HE75" s="215"/>
      <c r="HF75" s="215"/>
      <c r="HG75" s="215"/>
      <c r="HH75" s="215"/>
      <c r="HI75" s="215"/>
      <c r="HJ75" s="215"/>
      <c r="HK75" s="215"/>
      <c r="HL75" s="215"/>
      <c r="HM75" s="215"/>
      <c r="HN75" s="215"/>
      <c r="HO75" s="215"/>
      <c r="HP75" s="215"/>
      <c r="HQ75" s="215"/>
      <c r="HR75" s="215"/>
      <c r="HS75" s="215"/>
      <c r="HT75" s="215"/>
      <c r="HU75" s="215"/>
      <c r="HV75" s="215"/>
      <c r="HW75" s="215"/>
      <c r="HX75" s="215"/>
      <c r="HY75" s="215"/>
      <c r="HZ75" s="215"/>
      <c r="IA75" s="215"/>
      <c r="IB75" s="215"/>
      <c r="IC75" s="215"/>
      <c r="ID75" s="215"/>
      <c r="IE75" s="215"/>
      <c r="IF75" s="215"/>
      <c r="IG75" s="215"/>
      <c r="IH75" s="215"/>
      <c r="II75" s="215"/>
      <c r="IJ75" s="215"/>
      <c r="IK75" s="215"/>
      <c r="IL75" s="215"/>
      <c r="IM75" s="215"/>
      <c r="IN75" s="215"/>
      <c r="IO75" s="215"/>
      <c r="IP75" s="215"/>
      <c r="IQ75" s="215"/>
      <c r="IR75" s="215"/>
      <c r="IS75" s="215"/>
      <c r="IT75" s="215"/>
      <c r="IU75" s="215"/>
      <c r="IV75" s="215"/>
      <c r="IW75" s="215"/>
      <c r="IX75" s="215"/>
      <c r="IY75" s="215"/>
      <c r="IZ75" s="215"/>
      <c r="JA75" s="215"/>
      <c r="JB75" s="215"/>
      <c r="JC75" s="215"/>
      <c r="JD75" s="215"/>
      <c r="JE75" s="215"/>
      <c r="JF75" s="215"/>
      <c r="JG75" s="215"/>
      <c r="JH75" s="215"/>
      <c r="JI75" s="215"/>
      <c r="JJ75" s="215"/>
      <c r="JK75" s="215"/>
      <c r="JL75" s="215"/>
      <c r="JM75" s="215"/>
      <c r="JN75" s="215"/>
      <c r="JO75" s="215"/>
      <c r="JP75" s="215"/>
      <c r="JQ75" s="215"/>
      <c r="JR75" s="215"/>
      <c r="JS75" s="215"/>
      <c r="JT75" s="215"/>
      <c r="JU75" s="215"/>
      <c r="JV75" s="215"/>
      <c r="JW75" s="215"/>
      <c r="JX75" s="215"/>
      <c r="JY75" s="215"/>
      <c r="JZ75" s="215"/>
      <c r="KA75" s="215"/>
      <c r="KB75" s="215"/>
      <c r="KC75" s="215"/>
      <c r="KD75" s="215"/>
      <c r="KE75" s="215"/>
      <c r="KF75" s="215"/>
      <c r="KG75" s="215"/>
      <c r="KH75" s="215"/>
      <c r="KI75" s="215"/>
      <c r="KJ75" s="215"/>
      <c r="KK75" s="215"/>
      <c r="KL75" s="215"/>
      <c r="KM75" s="215"/>
      <c r="KN75" s="215"/>
      <c r="KO75" s="215"/>
      <c r="KP75" s="215"/>
      <c r="KQ75" s="215"/>
      <c r="KR75" s="215"/>
      <c r="KS75" s="215"/>
      <c r="KT75" s="215"/>
      <c r="KU75" s="215"/>
      <c r="KV75" s="215"/>
      <c r="KW75" s="215"/>
      <c r="KX75" s="215"/>
      <c r="KY75" s="215"/>
      <c r="KZ75" s="215"/>
      <c r="LA75" s="215"/>
      <c r="LB75" s="215"/>
      <c r="LC75" s="215"/>
      <c r="LD75" s="215"/>
      <c r="LE75" s="215"/>
      <c r="LF75" s="215"/>
      <c r="LG75" s="215"/>
      <c r="LH75" s="215"/>
      <c r="LI75" s="215"/>
      <c r="LJ75" s="215"/>
      <c r="LK75" s="215"/>
      <c r="LL75" s="215"/>
      <c r="LM75" s="215"/>
      <c r="LN75" s="215"/>
      <c r="LO75" s="215"/>
      <c r="LP75" s="215"/>
      <c r="LQ75" s="215"/>
      <c r="LR75" s="215"/>
      <c r="LS75" s="215"/>
      <c r="LT75" s="215"/>
      <c r="LU75" s="215"/>
      <c r="LV75" s="215"/>
      <c r="LW75" s="215"/>
      <c r="LX75" s="215"/>
      <c r="LY75" s="215"/>
      <c r="LZ75" s="215"/>
      <c r="MA75" s="215"/>
      <c r="MB75" s="215"/>
      <c r="MC75" s="215"/>
      <c r="MD75" s="215"/>
      <c r="ME75" s="215"/>
      <c r="MF75" s="215"/>
      <c r="MG75" s="215"/>
      <c r="MH75" s="215"/>
      <c r="MI75" s="215"/>
      <c r="MJ75" s="215"/>
      <c r="MK75" s="215"/>
      <c r="ML75" s="215"/>
      <c r="MM75" s="215"/>
      <c r="MN75" s="215"/>
      <c r="MO75" s="215"/>
      <c r="MP75" s="215"/>
      <c r="MQ75" s="215"/>
      <c r="MR75" s="215"/>
      <c r="MS75" s="215"/>
      <c r="MT75" s="215"/>
      <c r="MU75" s="215"/>
      <c r="MV75" s="215"/>
      <c r="MW75" s="215"/>
      <c r="MX75" s="215"/>
      <c r="MY75" s="215"/>
      <c r="MZ75" s="215"/>
      <c r="NA75" s="215"/>
      <c r="NB75" s="215"/>
      <c r="NC75" s="215"/>
      <c r="ND75" s="215"/>
      <c r="NE75" s="215"/>
      <c r="NF75" s="215"/>
      <c r="NG75" s="215"/>
      <c r="NH75" s="215"/>
      <c r="NI75" s="215"/>
      <c r="NJ75" s="215"/>
      <c r="NK75" s="215"/>
      <c r="NL75" s="215"/>
      <c r="NM75" s="215"/>
      <c r="NN75" s="215"/>
      <c r="NO75" s="215"/>
      <c r="NP75" s="215"/>
      <c r="NQ75" s="215"/>
      <c r="NR75" s="215"/>
      <c r="NS75" s="215"/>
      <c r="NT75" s="215"/>
      <c r="NU75" s="215"/>
      <c r="NV75" s="215"/>
      <c r="NW75" s="215"/>
      <c r="NX75" s="215"/>
      <c r="NY75" s="215"/>
      <c r="NZ75" s="215"/>
      <c r="OA75" s="215"/>
      <c r="OB75" s="215"/>
      <c r="OC75" s="215"/>
      <c r="OD75" s="215"/>
      <c r="OE75" s="215"/>
      <c r="OF75" s="215"/>
      <c r="OG75" s="215"/>
      <c r="OH75" s="215"/>
      <c r="OI75" s="215"/>
      <c r="OJ75" s="215"/>
      <c r="OK75" s="215"/>
      <c r="OL75" s="215"/>
      <c r="OM75" s="215"/>
      <c r="ON75" s="215"/>
      <c r="OO75" s="215"/>
      <c r="OP75" s="215"/>
      <c r="OQ75" s="215"/>
      <c r="OR75" s="215"/>
      <c r="OS75" s="215"/>
      <c r="OT75" s="215"/>
      <c r="OU75" s="215"/>
      <c r="OV75" s="215"/>
      <c r="OW75" s="215"/>
      <c r="OX75" s="215"/>
      <c r="OY75" s="215"/>
      <c r="OZ75" s="215"/>
      <c r="PA75" s="215"/>
      <c r="PB75" s="215"/>
      <c r="PC75" s="215"/>
      <c r="PD75" s="215"/>
      <c r="PE75" s="215"/>
      <c r="PF75" s="215"/>
      <c r="PG75" s="215"/>
      <c r="PH75" s="215"/>
      <c r="PI75" s="215"/>
      <c r="PJ75" s="215"/>
      <c r="PK75" s="215"/>
      <c r="PL75" s="215"/>
      <c r="PM75" s="215"/>
      <c r="PN75" s="215"/>
      <c r="PO75" s="215"/>
      <c r="PP75" s="215"/>
      <c r="PQ75" s="215"/>
      <c r="PR75" s="215"/>
      <c r="PS75" s="215"/>
      <c r="PT75" s="215"/>
      <c r="PU75" s="215"/>
      <c r="PV75" s="215"/>
      <c r="PW75" s="215"/>
      <c r="PX75" s="215"/>
      <c r="PY75" s="215"/>
      <c r="PZ75" s="215"/>
      <c r="QA75" s="215"/>
      <c r="QB75" s="215"/>
      <c r="QC75" s="215"/>
      <c r="QD75" s="215"/>
      <c r="QE75" s="215"/>
      <c r="QF75" s="215"/>
      <c r="QG75" s="215"/>
      <c r="QH75" s="215"/>
      <c r="QI75" s="215"/>
      <c r="QJ75" s="215"/>
      <c r="QK75" s="215"/>
      <c r="QL75" s="215"/>
      <c r="QM75" s="215"/>
      <c r="QN75" s="215"/>
      <c r="QO75" s="215"/>
      <c r="QP75" s="215"/>
      <c r="QQ75" s="215"/>
      <c r="QR75" s="215"/>
      <c r="QS75" s="215"/>
      <c r="QT75" s="215"/>
      <c r="QU75" s="215"/>
      <c r="QV75" s="215"/>
      <c r="QW75" s="215"/>
      <c r="QX75" s="215"/>
      <c r="QY75" s="215"/>
      <c r="QZ75" s="215"/>
      <c r="RA75" s="215"/>
      <c r="RB75" s="215"/>
      <c r="RC75" s="215"/>
      <c r="RD75" s="215"/>
      <c r="RE75" s="215"/>
      <c r="RF75" s="215"/>
      <c r="RG75" s="215"/>
      <c r="RH75" s="215"/>
      <c r="RI75" s="215"/>
      <c r="RJ75" s="215"/>
      <c r="RK75" s="215"/>
      <c r="RL75" s="215"/>
      <c r="RM75" s="215"/>
      <c r="RN75" s="215"/>
      <c r="RO75" s="215"/>
      <c r="RP75" s="215"/>
      <c r="RQ75" s="215"/>
      <c r="RR75" s="215"/>
      <c r="RS75" s="215"/>
      <c r="RT75" s="215"/>
      <c r="RU75" s="215"/>
      <c r="RV75" s="215"/>
      <c r="RW75" s="215"/>
      <c r="RX75" s="215"/>
      <c r="RY75" s="215"/>
      <c r="RZ75" s="215"/>
      <c r="SA75" s="215"/>
      <c r="SB75" s="215"/>
      <c r="SC75" s="215"/>
      <c r="SD75" s="215"/>
      <c r="SE75" s="215"/>
      <c r="SF75" s="215"/>
      <c r="SG75" s="215"/>
      <c r="SH75" s="215"/>
      <c r="SI75" s="215"/>
      <c r="SJ75" s="215"/>
      <c r="SK75" s="215"/>
      <c r="SL75" s="215"/>
      <c r="SM75" s="215"/>
      <c r="SN75" s="215"/>
      <c r="SO75" s="215"/>
      <c r="SP75" s="215"/>
      <c r="SQ75" s="215"/>
      <c r="SR75" s="215"/>
      <c r="SS75" s="215"/>
      <c r="ST75" s="215"/>
      <c r="SU75" s="215"/>
      <c r="SV75" s="215"/>
      <c r="SW75" s="215"/>
      <c r="SX75" s="215"/>
      <c r="SY75" s="215"/>
      <c r="SZ75" s="215"/>
      <c r="TA75" s="215"/>
      <c r="TB75" s="215"/>
      <c r="TC75" s="215"/>
      <c r="TD75" s="215"/>
      <c r="TE75" s="215"/>
      <c r="TF75" s="215"/>
      <c r="TG75" s="215"/>
      <c r="TH75" s="215"/>
      <c r="TI75" s="215"/>
      <c r="TJ75" s="215"/>
      <c r="TK75" s="215"/>
      <c r="TL75" s="215"/>
      <c r="TM75" s="215"/>
      <c r="TN75" s="215"/>
      <c r="TO75" s="215"/>
      <c r="TP75" s="215"/>
      <c r="TQ75" s="215"/>
      <c r="TR75" s="215"/>
      <c r="TS75" s="215"/>
      <c r="TT75" s="215"/>
      <c r="TU75" s="215"/>
      <c r="TV75" s="215"/>
      <c r="TW75" s="215"/>
      <c r="TX75" s="215"/>
      <c r="TY75" s="215"/>
      <c r="TZ75" s="215"/>
      <c r="UA75" s="215"/>
      <c r="UB75" s="215"/>
      <c r="UC75" s="215"/>
      <c r="UD75" s="215"/>
      <c r="UE75" s="215"/>
      <c r="UF75" s="215"/>
      <c r="UG75" s="215"/>
      <c r="UH75" s="215"/>
      <c r="UI75" s="215"/>
      <c r="UJ75" s="215"/>
      <c r="UK75" s="215"/>
      <c r="UL75" s="215"/>
      <c r="UM75" s="215"/>
      <c r="UN75" s="215"/>
      <c r="UO75" s="215"/>
      <c r="UP75" s="215"/>
      <c r="UQ75" s="215"/>
      <c r="UR75" s="215"/>
      <c r="US75" s="215"/>
      <c r="UT75" s="215"/>
      <c r="UU75" s="215"/>
      <c r="UV75" s="215"/>
      <c r="UW75" s="215"/>
      <c r="UX75" s="215"/>
      <c r="UY75" s="215"/>
      <c r="UZ75" s="215"/>
      <c r="VA75" s="215"/>
      <c r="VB75" s="215"/>
      <c r="VC75" s="215"/>
      <c r="VD75" s="215"/>
      <c r="VE75" s="215"/>
      <c r="VF75" s="215"/>
      <c r="VG75" s="215"/>
      <c r="VH75" s="215"/>
      <c r="VI75" s="215"/>
      <c r="VJ75" s="215"/>
      <c r="VK75" s="215"/>
      <c r="VL75" s="215"/>
      <c r="VM75" s="215"/>
      <c r="VN75" s="215"/>
      <c r="VO75" s="215"/>
      <c r="VP75" s="215"/>
      <c r="VQ75" s="215"/>
      <c r="VR75" s="215"/>
      <c r="VS75" s="215"/>
      <c r="VT75" s="215"/>
      <c r="VU75" s="215"/>
      <c r="VV75" s="215"/>
      <c r="VW75" s="215"/>
      <c r="VX75" s="215"/>
      <c r="VY75" s="215"/>
      <c r="VZ75" s="215"/>
      <c r="WA75" s="215"/>
      <c r="WB75" s="215"/>
      <c r="WC75" s="215"/>
      <c r="WD75" s="215"/>
      <c r="WE75" s="215"/>
      <c r="WF75" s="215"/>
      <c r="WG75" s="215"/>
      <c r="WH75" s="215"/>
      <c r="WI75" s="215"/>
      <c r="WJ75" s="215"/>
      <c r="WK75" s="215"/>
      <c r="WL75" s="215"/>
      <c r="WM75" s="215"/>
      <c r="WN75" s="215"/>
      <c r="WO75" s="215"/>
      <c r="WP75" s="215"/>
      <c r="WQ75" s="215"/>
      <c r="WR75" s="215"/>
      <c r="WS75" s="215"/>
      <c r="WT75" s="215"/>
      <c r="WU75" s="215"/>
      <c r="WV75" s="215"/>
      <c r="WW75" s="215"/>
      <c r="WX75" s="215"/>
      <c r="WY75" s="215"/>
      <c r="WZ75" s="215"/>
      <c r="XA75" s="215"/>
      <c r="XB75" s="215"/>
      <c r="XC75" s="215"/>
      <c r="XD75" s="215"/>
      <c r="XE75" s="215"/>
      <c r="XF75" s="215"/>
      <c r="XG75" s="215"/>
      <c r="XH75" s="215"/>
      <c r="XI75" s="215"/>
      <c r="XJ75" s="215"/>
      <c r="XK75" s="215"/>
      <c r="XL75" s="215"/>
      <c r="XM75" s="215"/>
      <c r="XN75" s="215"/>
      <c r="XO75" s="215"/>
      <c r="XP75" s="215"/>
      <c r="XQ75" s="215"/>
      <c r="XR75" s="215"/>
      <c r="XS75" s="215"/>
      <c r="XT75" s="215"/>
      <c r="XU75" s="215"/>
      <c r="XV75" s="215"/>
      <c r="XW75" s="215"/>
      <c r="XX75" s="215"/>
      <c r="XY75" s="215"/>
      <c r="XZ75" s="215"/>
      <c r="YA75" s="215"/>
      <c r="YB75" s="215"/>
      <c r="YC75" s="215"/>
      <c r="YD75" s="215"/>
      <c r="YE75" s="215"/>
      <c r="YF75" s="215"/>
      <c r="YG75" s="215"/>
      <c r="YH75" s="215"/>
      <c r="YI75" s="215"/>
      <c r="YJ75" s="215"/>
      <c r="YK75" s="215"/>
      <c r="YL75" s="215"/>
      <c r="YM75" s="215"/>
      <c r="YN75" s="215"/>
      <c r="YO75" s="215"/>
      <c r="YP75" s="215"/>
      <c r="YQ75" s="215"/>
      <c r="YR75" s="215"/>
      <c r="YS75" s="215"/>
      <c r="YT75" s="215"/>
      <c r="YU75" s="215"/>
      <c r="YV75" s="215"/>
      <c r="YW75" s="215"/>
      <c r="YX75" s="215"/>
      <c r="YY75" s="215"/>
      <c r="YZ75" s="215"/>
      <c r="ZA75" s="215"/>
      <c r="ZB75" s="215"/>
      <c r="ZC75" s="215"/>
      <c r="ZD75" s="215"/>
      <c r="ZE75" s="215"/>
      <c r="ZF75" s="215"/>
      <c r="ZG75" s="215"/>
      <c r="ZH75" s="215"/>
      <c r="ZI75" s="215"/>
      <c r="ZJ75" s="215"/>
      <c r="ZK75" s="215"/>
      <c r="ZL75" s="215"/>
      <c r="ZM75" s="215"/>
      <c r="ZN75" s="215"/>
      <c r="ZO75" s="215"/>
      <c r="ZP75" s="215"/>
      <c r="ZQ75" s="215"/>
      <c r="ZR75" s="215"/>
      <c r="ZS75" s="215"/>
      <c r="ZT75" s="215"/>
      <c r="ZU75" s="215"/>
      <c r="ZV75" s="215"/>
      <c r="ZW75" s="215"/>
      <c r="ZX75" s="215"/>
      <c r="ZY75" s="215"/>
      <c r="ZZ75" s="215"/>
      <c r="AAA75" s="215"/>
      <c r="AAB75" s="215"/>
      <c r="AAC75" s="215"/>
      <c r="AAD75" s="215"/>
      <c r="AAE75" s="215"/>
      <c r="AAF75" s="215"/>
      <c r="AAG75" s="215"/>
      <c r="AAH75" s="215"/>
      <c r="AAI75" s="215"/>
      <c r="AAJ75" s="215"/>
      <c r="AAK75" s="215"/>
      <c r="AAL75" s="215"/>
      <c r="AAM75" s="215"/>
      <c r="AAN75" s="215"/>
      <c r="AAO75" s="215"/>
      <c r="AAP75" s="215"/>
      <c r="AAQ75" s="215"/>
      <c r="AAR75" s="215"/>
      <c r="AAS75" s="215"/>
      <c r="AAT75" s="215"/>
      <c r="AAU75" s="215"/>
      <c r="AAV75" s="215"/>
      <c r="AAW75" s="215"/>
      <c r="AAX75" s="215"/>
      <c r="AAY75" s="215"/>
      <c r="AAZ75" s="215"/>
      <c r="ABA75" s="215"/>
      <c r="ABB75" s="215"/>
      <c r="ABC75" s="215"/>
      <c r="ABD75" s="215"/>
      <c r="ABE75" s="215"/>
      <c r="ABF75" s="215"/>
      <c r="ABG75" s="215"/>
      <c r="ABH75" s="215"/>
      <c r="ABI75" s="215"/>
      <c r="ABJ75" s="215"/>
      <c r="ABK75" s="215"/>
      <c r="ABL75" s="215"/>
      <c r="ABM75" s="215"/>
      <c r="ABN75" s="215"/>
      <c r="ABO75" s="215"/>
      <c r="ABP75" s="215"/>
      <c r="ABQ75" s="215"/>
      <c r="ABR75" s="215"/>
      <c r="ABS75" s="215"/>
      <c r="ABT75" s="215"/>
      <c r="ABU75" s="215"/>
      <c r="ABV75" s="215"/>
      <c r="ABW75" s="215"/>
      <c r="ABX75" s="215"/>
      <c r="ABY75" s="215"/>
      <c r="ABZ75" s="215"/>
      <c r="ACA75" s="215"/>
      <c r="ACB75" s="215"/>
      <c r="ACC75" s="215"/>
      <c r="ACD75" s="215"/>
      <c r="ACE75" s="215"/>
      <c r="ACF75" s="215"/>
      <c r="ACG75" s="215"/>
      <c r="ACH75" s="215"/>
      <c r="ACI75" s="215"/>
      <c r="ACJ75" s="215"/>
      <c r="ACK75" s="215"/>
      <c r="ACL75" s="215"/>
      <c r="ACM75" s="215"/>
      <c r="ACN75" s="215"/>
      <c r="ACO75" s="215"/>
      <c r="ACP75" s="215"/>
      <c r="ACQ75" s="215"/>
      <c r="ACR75" s="215"/>
      <c r="ACS75" s="215"/>
      <c r="ACT75" s="215"/>
      <c r="ACU75" s="215"/>
      <c r="ACV75" s="215"/>
      <c r="ACW75" s="215"/>
      <c r="ACX75" s="215"/>
      <c r="ACY75" s="215"/>
      <c r="ACZ75" s="215"/>
      <c r="ADA75" s="215"/>
      <c r="ADB75" s="215"/>
      <c r="ADC75" s="215"/>
      <c r="ADD75" s="215"/>
      <c r="ADE75" s="215"/>
      <c r="ADF75" s="215"/>
      <c r="ADG75" s="215"/>
      <c r="ADH75" s="215"/>
      <c r="ADI75" s="215"/>
      <c r="ADJ75" s="215"/>
      <c r="ADK75" s="215"/>
      <c r="ADL75" s="215"/>
      <c r="ADM75" s="215"/>
      <c r="ADN75" s="215"/>
      <c r="ADO75" s="215"/>
      <c r="ADP75" s="215"/>
      <c r="ADQ75" s="215"/>
      <c r="ADR75" s="215"/>
      <c r="ADS75" s="215"/>
      <c r="ADT75" s="215"/>
      <c r="ADU75" s="215"/>
      <c r="ADV75" s="215"/>
      <c r="ADW75" s="215"/>
      <c r="ADX75" s="215"/>
      <c r="ADY75" s="215"/>
      <c r="ADZ75" s="215"/>
      <c r="AEA75" s="215"/>
      <c r="AEB75" s="215"/>
      <c r="AEC75" s="215"/>
      <c r="AED75" s="215"/>
      <c r="AEE75" s="215"/>
      <c r="AEF75" s="215"/>
      <c r="AEG75" s="215"/>
      <c r="AEH75" s="215"/>
      <c r="AEI75" s="215"/>
      <c r="AEJ75" s="215"/>
      <c r="AEK75" s="215"/>
      <c r="AEL75" s="215"/>
      <c r="AEM75" s="215"/>
      <c r="AEN75" s="215"/>
      <c r="AEO75" s="215"/>
      <c r="AEP75" s="215"/>
      <c r="AEQ75" s="215"/>
      <c r="AER75" s="215"/>
      <c r="AES75" s="215"/>
      <c r="AET75" s="215"/>
      <c r="AEU75" s="215"/>
      <c r="AEV75" s="215"/>
      <c r="AEW75" s="215"/>
      <c r="AEX75" s="215"/>
      <c r="AEY75" s="215"/>
      <c r="AEZ75" s="215"/>
      <c r="AFA75" s="215"/>
      <c r="AFB75" s="215"/>
      <c r="AFC75" s="215"/>
      <c r="AFD75" s="215"/>
      <c r="AFE75" s="215"/>
      <c r="AFF75" s="215"/>
      <c r="AFG75" s="215"/>
      <c r="AFH75" s="215"/>
      <c r="AFI75" s="215"/>
      <c r="AFJ75" s="215"/>
      <c r="AFK75" s="215"/>
      <c r="AFL75" s="215"/>
      <c r="AFM75" s="215"/>
      <c r="AFN75" s="215"/>
      <c r="AFO75" s="215"/>
      <c r="AFP75" s="215"/>
      <c r="AFQ75" s="215"/>
      <c r="AFR75" s="215"/>
      <c r="AFS75" s="215"/>
      <c r="AFT75" s="215"/>
      <c r="AFU75" s="215"/>
      <c r="AFV75" s="215"/>
      <c r="AFW75" s="215"/>
      <c r="AFX75" s="215"/>
      <c r="AFY75" s="215"/>
      <c r="AFZ75" s="215"/>
      <c r="AGA75" s="215"/>
      <c r="AGB75" s="215"/>
      <c r="AGC75" s="215"/>
      <c r="AGD75" s="215"/>
      <c r="AGE75" s="215"/>
      <c r="AGF75" s="215"/>
      <c r="AGG75" s="215"/>
      <c r="AGH75" s="215"/>
      <c r="AGI75" s="215"/>
      <c r="AGJ75" s="215"/>
      <c r="AGK75" s="215"/>
      <c r="AGL75" s="215"/>
      <c r="AGM75" s="215"/>
      <c r="AGN75" s="215"/>
      <c r="AGO75" s="215"/>
      <c r="AGP75" s="215"/>
      <c r="AGQ75" s="215"/>
      <c r="AGR75" s="215"/>
      <c r="AGS75" s="215"/>
      <c r="AGT75" s="215"/>
      <c r="AGU75" s="215"/>
      <c r="AGV75" s="215"/>
      <c r="AGW75" s="215"/>
      <c r="AGX75" s="215"/>
      <c r="AGY75" s="215"/>
      <c r="AGZ75" s="215"/>
      <c r="AHA75" s="215"/>
      <c r="AHB75" s="215"/>
      <c r="AHC75" s="215"/>
      <c r="AHD75" s="215"/>
      <c r="AHE75" s="215"/>
      <c r="AHF75" s="215"/>
      <c r="AHG75" s="215"/>
      <c r="AHH75" s="215"/>
      <c r="AHI75" s="215"/>
      <c r="AHJ75" s="215"/>
      <c r="AHK75" s="215"/>
      <c r="AHL75" s="215"/>
      <c r="AHM75" s="215"/>
      <c r="AHN75" s="215"/>
      <c r="AHO75" s="215"/>
      <c r="AHP75" s="215"/>
      <c r="AHQ75" s="215"/>
      <c r="AHR75" s="215"/>
      <c r="AHS75" s="215"/>
      <c r="AHT75" s="215"/>
      <c r="AHU75" s="215"/>
      <c r="AHV75" s="215"/>
      <c r="AHW75" s="215"/>
      <c r="AHX75" s="215"/>
      <c r="AHY75" s="215"/>
      <c r="AHZ75" s="215"/>
      <c r="AIA75" s="215"/>
      <c r="AIB75" s="215"/>
      <c r="AIC75" s="215"/>
      <c r="AID75" s="215"/>
      <c r="AIE75" s="215"/>
      <c r="AIF75" s="215"/>
      <c r="AIG75" s="215"/>
      <c r="AIH75" s="215"/>
      <c r="AII75" s="215"/>
      <c r="AIJ75" s="215"/>
      <c r="AIK75" s="215"/>
      <c r="AIL75" s="215"/>
      <c r="AIM75" s="215"/>
      <c r="AIN75" s="215"/>
      <c r="AIO75" s="215"/>
      <c r="AIP75" s="215"/>
      <c r="AIQ75" s="215"/>
      <c r="AIR75" s="215"/>
      <c r="AIS75" s="215"/>
      <c r="AIT75" s="215"/>
      <c r="AIU75" s="215"/>
      <c r="AIV75" s="215"/>
      <c r="AIW75" s="215"/>
      <c r="AIX75" s="215"/>
      <c r="AIY75" s="215"/>
      <c r="AIZ75" s="215"/>
      <c r="AJA75" s="215"/>
      <c r="AJB75" s="215"/>
      <c r="AJC75" s="215"/>
      <c r="AJD75" s="215"/>
      <c r="AJE75" s="215"/>
      <c r="AJF75" s="215"/>
      <c r="AJG75" s="215"/>
      <c r="AJH75" s="215"/>
      <c r="AJI75" s="215"/>
      <c r="AJJ75" s="215"/>
      <c r="AJK75" s="215"/>
      <c r="AJL75" s="215"/>
      <c r="AJM75" s="215"/>
      <c r="AJN75" s="215"/>
      <c r="AJO75" s="215"/>
      <c r="AJP75" s="215"/>
      <c r="AJQ75" s="215"/>
      <c r="AJR75" s="215"/>
      <c r="AJS75" s="215"/>
      <c r="AJT75" s="215"/>
      <c r="AJU75" s="215"/>
      <c r="AJV75" s="215"/>
      <c r="AJW75" s="215"/>
      <c r="AJX75" s="215"/>
      <c r="AJY75" s="215"/>
      <c r="AJZ75" s="215"/>
      <c r="AKA75" s="215"/>
      <c r="AKB75" s="215"/>
      <c r="AKC75" s="215"/>
      <c r="AKD75" s="215"/>
      <c r="AKE75" s="215"/>
      <c r="AKF75" s="215"/>
      <c r="AKG75" s="215"/>
      <c r="AKH75" s="215"/>
      <c r="AKI75" s="215"/>
      <c r="AKJ75" s="215"/>
      <c r="AKK75" s="215"/>
      <c r="AKL75" s="215"/>
      <c r="AKM75" s="215"/>
      <c r="AKN75" s="215"/>
      <c r="AKO75" s="215"/>
      <c r="AKP75" s="215"/>
      <c r="AKQ75" s="215"/>
      <c r="AKR75" s="215"/>
      <c r="AKS75" s="215"/>
      <c r="AKT75" s="215"/>
      <c r="AKU75" s="215"/>
      <c r="AKV75" s="215"/>
      <c r="AKW75" s="215"/>
      <c r="AKX75" s="215"/>
      <c r="AKY75" s="215"/>
      <c r="AKZ75" s="215"/>
      <c r="ALA75" s="215"/>
      <c r="ALB75" s="215"/>
      <c r="ALC75" s="215"/>
      <c r="ALD75" s="215"/>
      <c r="ALE75" s="215"/>
      <c r="ALF75" s="215"/>
      <c r="ALG75" s="215"/>
      <c r="ALH75" s="215"/>
      <c r="ALI75" s="215"/>
      <c r="ALJ75" s="215"/>
      <c r="ALK75" s="215"/>
      <c r="ALL75" s="215"/>
      <c r="ALM75" s="215"/>
      <c r="ALN75" s="215"/>
      <c r="ALO75" s="215"/>
      <c r="ALP75" s="215"/>
      <c r="ALQ75" s="215"/>
      <c r="ALR75" s="215"/>
      <c r="ALS75" s="215"/>
      <c r="ALT75" s="215"/>
      <c r="ALU75" s="215"/>
      <c r="ALV75" s="215"/>
      <c r="ALW75" s="215"/>
      <c r="ALX75" s="215"/>
      <c r="ALY75" s="215"/>
      <c r="ALZ75" s="215"/>
      <c r="AMA75" s="215"/>
      <c r="AMB75" s="215"/>
      <c r="AMC75" s="215"/>
      <c r="AMD75" s="215"/>
      <c r="AME75" s="215"/>
      <c r="AMF75" s="215"/>
      <c r="AMG75" s="215"/>
      <c r="AMH75" s="215"/>
      <c r="AMI75" s="215"/>
      <c r="AMJ75" s="215"/>
      <c r="AMK75" s="215"/>
      <c r="AML75" s="215"/>
      <c r="AMM75" s="215"/>
      <c r="AMN75" s="215"/>
      <c r="AMO75" s="215"/>
      <c r="AMP75" s="215"/>
      <c r="AMQ75" s="215"/>
      <c r="AMR75" s="215"/>
      <c r="AMS75" s="215"/>
      <c r="AMT75" s="215"/>
      <c r="AMU75" s="215"/>
      <c r="AMV75" s="215"/>
      <c r="AMW75" s="215"/>
      <c r="AMX75" s="215"/>
      <c r="AMY75" s="215"/>
      <c r="AMZ75" s="215"/>
      <c r="ANA75" s="215"/>
      <c r="ANB75" s="215"/>
      <c r="ANC75" s="215"/>
      <c r="AND75" s="215"/>
      <c r="ANE75" s="215"/>
      <c r="ANF75" s="215"/>
      <c r="ANG75" s="215"/>
      <c r="ANH75" s="215"/>
      <c r="ANI75" s="215"/>
      <c r="ANJ75" s="215"/>
      <c r="ANK75" s="215"/>
      <c r="ANL75" s="215"/>
      <c r="ANM75" s="215"/>
      <c r="ANN75" s="215"/>
      <c r="ANO75" s="215"/>
      <c r="ANP75" s="215"/>
      <c r="ANQ75" s="215"/>
      <c r="ANR75" s="215"/>
      <c r="ANS75" s="215"/>
      <c r="ANT75" s="215"/>
      <c r="ANU75" s="215"/>
      <c r="ANV75" s="215"/>
      <c r="ANW75" s="215"/>
      <c r="ANX75" s="215"/>
      <c r="ANY75" s="215"/>
      <c r="ANZ75" s="215"/>
      <c r="AOA75" s="215"/>
      <c r="AOB75" s="215"/>
      <c r="AOC75" s="215"/>
      <c r="AOD75" s="215"/>
      <c r="AOE75" s="215"/>
      <c r="AOF75" s="215"/>
      <c r="AOG75" s="215"/>
      <c r="AOH75" s="215"/>
      <c r="AOI75" s="215"/>
      <c r="AOJ75" s="215"/>
      <c r="AOK75" s="215"/>
      <c r="AOL75" s="215"/>
      <c r="AOM75" s="215"/>
      <c r="AON75" s="215"/>
      <c r="AOO75" s="215"/>
      <c r="AOP75" s="215"/>
      <c r="AOQ75" s="215"/>
      <c r="AOR75" s="215"/>
      <c r="AOS75" s="215"/>
      <c r="AOT75" s="215"/>
      <c r="AOU75" s="215"/>
      <c r="AOV75" s="215"/>
      <c r="AOW75" s="215"/>
      <c r="AOX75" s="215"/>
      <c r="AOY75" s="215"/>
      <c r="AOZ75" s="215"/>
      <c r="APA75" s="215"/>
      <c r="APB75" s="215"/>
      <c r="APC75" s="215"/>
      <c r="APD75" s="215"/>
      <c r="APE75" s="215"/>
      <c r="APF75" s="215"/>
      <c r="APG75" s="215"/>
      <c r="APH75" s="215"/>
      <c r="API75" s="215"/>
      <c r="APJ75" s="215"/>
      <c r="APK75" s="215"/>
      <c r="APL75" s="215"/>
      <c r="APM75" s="215"/>
      <c r="APN75" s="215"/>
      <c r="APO75" s="215"/>
      <c r="APP75" s="215"/>
      <c r="APQ75" s="215"/>
      <c r="APR75" s="215"/>
      <c r="APS75" s="215"/>
      <c r="APT75" s="215"/>
      <c r="APU75" s="215"/>
      <c r="APV75" s="215"/>
      <c r="APW75" s="215"/>
      <c r="APX75" s="215"/>
      <c r="APY75" s="215"/>
      <c r="APZ75" s="215"/>
      <c r="AQA75" s="215"/>
      <c r="AQB75" s="215"/>
      <c r="AQC75" s="215"/>
      <c r="AQD75" s="215"/>
      <c r="AQE75" s="215"/>
      <c r="AQF75" s="215"/>
      <c r="AQG75" s="215"/>
      <c r="AQH75" s="215"/>
      <c r="AQI75" s="215"/>
      <c r="AQJ75" s="215"/>
      <c r="AQK75" s="215"/>
      <c r="AQL75" s="215"/>
      <c r="AQM75" s="215"/>
      <c r="AQN75" s="215"/>
      <c r="AQO75" s="215"/>
      <c r="AQP75" s="215"/>
      <c r="AQQ75" s="215"/>
      <c r="AQR75" s="215"/>
      <c r="AQS75" s="215"/>
      <c r="AQT75" s="215"/>
      <c r="AQU75" s="215"/>
      <c r="AQV75" s="215"/>
      <c r="AQW75" s="215"/>
      <c r="AQX75" s="215"/>
      <c r="AQY75" s="215"/>
      <c r="AQZ75" s="215"/>
      <c r="ARA75" s="215"/>
      <c r="ARB75" s="215"/>
      <c r="ARC75" s="215"/>
      <c r="ARD75" s="215"/>
      <c r="ARE75" s="215"/>
      <c r="ARF75" s="215"/>
      <c r="ARG75" s="215"/>
      <c r="ARH75" s="215"/>
      <c r="ARI75" s="215"/>
      <c r="ARJ75" s="215"/>
      <c r="ARK75" s="215"/>
      <c r="ARL75" s="215"/>
      <c r="ARM75" s="215"/>
      <c r="ARN75" s="215"/>
      <c r="ARO75" s="215"/>
      <c r="ARP75" s="215"/>
      <c r="ARQ75" s="215"/>
      <c r="ARR75" s="215"/>
      <c r="ARS75" s="215"/>
      <c r="ART75" s="215"/>
      <c r="ARU75" s="215"/>
      <c r="ARV75" s="215"/>
      <c r="ARW75" s="215"/>
      <c r="ARX75" s="215"/>
      <c r="ARY75" s="215"/>
      <c r="ARZ75" s="215"/>
      <c r="ASA75" s="215"/>
      <c r="ASB75" s="215"/>
      <c r="ASC75" s="215"/>
      <c r="ASD75" s="215"/>
      <c r="ASE75" s="215"/>
      <c r="ASF75" s="215"/>
      <c r="ASG75" s="215"/>
      <c r="ASH75" s="215"/>
      <c r="ASI75" s="215"/>
      <c r="ASJ75" s="215"/>
      <c r="ASK75" s="215"/>
      <c r="ASL75" s="215"/>
      <c r="ASM75" s="215"/>
      <c r="ASN75" s="215"/>
      <c r="ASO75" s="215"/>
      <c r="ASP75" s="215"/>
      <c r="ASQ75" s="215"/>
      <c r="ASR75" s="215"/>
      <c r="ASS75" s="215"/>
      <c r="AST75" s="215"/>
      <c r="ASU75" s="215"/>
      <c r="ASV75" s="215"/>
      <c r="ASW75" s="215"/>
      <c r="ASX75" s="215"/>
      <c r="ASY75" s="215"/>
      <c r="ASZ75" s="215"/>
      <c r="ATA75" s="215"/>
      <c r="ATB75" s="215"/>
      <c r="ATC75" s="215"/>
      <c r="ATD75" s="215"/>
      <c r="ATE75" s="215"/>
      <c r="ATF75" s="215"/>
      <c r="ATG75" s="215"/>
      <c r="ATH75" s="215"/>
      <c r="ATI75" s="215"/>
      <c r="ATJ75" s="215"/>
      <c r="ATK75" s="215"/>
      <c r="ATL75" s="215"/>
      <c r="ATM75" s="215"/>
      <c r="ATN75" s="215"/>
      <c r="ATO75" s="215"/>
      <c r="ATP75" s="215"/>
      <c r="ATQ75" s="215"/>
      <c r="ATR75" s="215"/>
      <c r="ATS75" s="215"/>
      <c r="ATT75" s="215"/>
      <c r="ATU75" s="215"/>
      <c r="ATV75" s="215"/>
      <c r="ATW75" s="215"/>
      <c r="ATX75" s="215"/>
      <c r="ATY75" s="215"/>
      <c r="ATZ75" s="215"/>
      <c r="AUA75" s="215"/>
      <c r="AUB75" s="215"/>
      <c r="AUC75" s="215"/>
      <c r="AUD75" s="215"/>
      <c r="AUE75" s="215"/>
      <c r="AUF75" s="215"/>
      <c r="AUG75" s="215"/>
      <c r="AUH75" s="215"/>
      <c r="AUI75" s="215"/>
      <c r="AUJ75" s="215"/>
      <c r="AUK75" s="215"/>
      <c r="AUL75" s="215"/>
      <c r="AUM75" s="215"/>
      <c r="AUN75" s="215"/>
      <c r="AUO75" s="215"/>
      <c r="AUP75" s="215"/>
      <c r="AUQ75" s="215"/>
      <c r="AUR75" s="215"/>
      <c r="AUS75" s="215"/>
      <c r="AUT75" s="215"/>
      <c r="AUU75" s="215"/>
      <c r="AUV75" s="215"/>
      <c r="AUW75" s="215"/>
      <c r="AUX75" s="215"/>
      <c r="AUY75" s="215"/>
      <c r="AUZ75" s="215"/>
      <c r="AVA75" s="215"/>
      <c r="AVB75" s="215"/>
      <c r="AVC75" s="215"/>
      <c r="AVD75" s="215"/>
      <c r="AVE75" s="215"/>
      <c r="AVF75" s="215"/>
      <c r="AVG75" s="215"/>
      <c r="AVH75" s="215"/>
      <c r="AVI75" s="215"/>
      <c r="AVJ75" s="215"/>
      <c r="AVK75" s="215"/>
      <c r="AVL75" s="215"/>
      <c r="AVM75" s="215"/>
      <c r="AVN75" s="215"/>
      <c r="AVO75" s="215"/>
      <c r="AVP75" s="215"/>
      <c r="AVQ75" s="215"/>
      <c r="AVR75" s="215"/>
      <c r="AVS75" s="215"/>
      <c r="AVT75" s="215"/>
      <c r="AVU75" s="215"/>
      <c r="AVV75" s="215"/>
      <c r="AVW75" s="215"/>
      <c r="AVX75" s="215"/>
      <c r="AVY75" s="215"/>
      <c r="AVZ75" s="215"/>
      <c r="AWA75" s="215"/>
      <c r="AWB75" s="215"/>
      <c r="AWC75" s="215"/>
      <c r="AWD75" s="215"/>
      <c r="AWE75" s="215"/>
      <c r="AWF75" s="215"/>
      <c r="AWG75" s="215"/>
      <c r="AWH75" s="215"/>
      <c r="AWI75" s="215"/>
      <c r="AWJ75" s="215"/>
      <c r="AWK75" s="215"/>
      <c r="AWL75" s="215"/>
      <c r="AWM75" s="215"/>
      <c r="AWN75" s="215"/>
      <c r="AWO75" s="215"/>
      <c r="AWP75" s="215"/>
      <c r="AWQ75" s="215"/>
      <c r="AWR75" s="215"/>
      <c r="AWS75" s="215"/>
      <c r="AWT75" s="215"/>
      <c r="AWU75" s="215"/>
      <c r="AWV75" s="215"/>
      <c r="AWW75" s="215"/>
      <c r="AWX75" s="215"/>
      <c r="AWY75" s="215"/>
      <c r="AWZ75" s="215"/>
      <c r="AXA75" s="215"/>
      <c r="AXB75" s="215"/>
      <c r="AXC75" s="215"/>
      <c r="AXD75" s="215"/>
      <c r="AXE75" s="215"/>
      <c r="AXF75" s="215"/>
      <c r="AXG75" s="215"/>
      <c r="AXH75" s="215"/>
      <c r="AXI75" s="215"/>
      <c r="AXJ75" s="215"/>
      <c r="AXK75" s="215"/>
      <c r="AXL75" s="215"/>
      <c r="AXM75" s="215"/>
      <c r="AXN75" s="215"/>
      <c r="AXO75" s="215"/>
      <c r="AXP75" s="215"/>
      <c r="AXQ75" s="215"/>
      <c r="AXR75" s="215"/>
      <c r="AXS75" s="215"/>
      <c r="AXT75" s="215"/>
      <c r="AXU75" s="215"/>
      <c r="AXV75" s="215"/>
      <c r="AXW75" s="215"/>
      <c r="AXX75" s="215"/>
      <c r="AXY75" s="215"/>
      <c r="AXZ75" s="215"/>
      <c r="AYA75" s="215"/>
      <c r="AYB75" s="215"/>
      <c r="AYC75" s="215"/>
      <c r="AYD75" s="215"/>
      <c r="AYE75" s="215"/>
      <c r="AYF75" s="215"/>
      <c r="AYG75" s="215"/>
      <c r="AYH75" s="215"/>
      <c r="AYI75" s="215"/>
      <c r="AYJ75" s="215"/>
      <c r="AYK75" s="215"/>
      <c r="AYL75" s="215"/>
      <c r="AYM75" s="215"/>
      <c r="AYN75" s="215"/>
      <c r="AYO75" s="215"/>
      <c r="AYP75" s="215"/>
      <c r="AYQ75" s="215"/>
      <c r="AYR75" s="215"/>
      <c r="AYS75" s="215"/>
      <c r="AYT75" s="215"/>
      <c r="AYU75" s="215"/>
      <c r="AYV75" s="215"/>
      <c r="AYW75" s="215"/>
      <c r="AYX75" s="215"/>
      <c r="AYY75" s="215"/>
      <c r="AYZ75" s="215"/>
      <c r="AZA75" s="215"/>
      <c r="AZB75" s="215"/>
      <c r="AZC75" s="215"/>
      <c r="AZD75" s="215"/>
      <c r="AZE75" s="215"/>
      <c r="AZF75" s="215"/>
      <c r="AZG75" s="215"/>
      <c r="AZH75" s="215"/>
      <c r="AZI75" s="215"/>
      <c r="AZJ75" s="215"/>
      <c r="AZK75" s="215"/>
      <c r="AZL75" s="215"/>
      <c r="AZM75" s="215"/>
      <c r="AZN75" s="215"/>
      <c r="AZO75" s="215"/>
      <c r="AZP75" s="215"/>
      <c r="AZQ75" s="215"/>
      <c r="AZR75" s="215"/>
      <c r="AZS75" s="215"/>
      <c r="AZT75" s="215"/>
      <c r="AZU75" s="215"/>
      <c r="AZV75" s="215"/>
      <c r="AZW75" s="215"/>
      <c r="AZX75" s="215"/>
      <c r="AZY75" s="215"/>
      <c r="AZZ75" s="215"/>
      <c r="BAA75" s="215"/>
      <c r="BAB75" s="215"/>
      <c r="BAC75" s="215"/>
      <c r="BAD75" s="215"/>
      <c r="BAE75" s="215"/>
      <c r="BAF75" s="215"/>
      <c r="BAG75" s="215"/>
      <c r="BAH75" s="215"/>
      <c r="BAI75" s="215"/>
      <c r="BAJ75" s="215"/>
      <c r="BAK75" s="215"/>
      <c r="BAL75" s="215"/>
      <c r="BAM75" s="215"/>
      <c r="BAN75" s="215"/>
      <c r="BAO75" s="215"/>
      <c r="BAP75" s="215"/>
      <c r="BAQ75" s="215"/>
      <c r="BAR75" s="215"/>
      <c r="BAS75" s="215"/>
      <c r="BAT75" s="215"/>
      <c r="BAU75" s="215"/>
      <c r="BAV75" s="215"/>
      <c r="BAW75" s="215"/>
      <c r="BAX75" s="215"/>
      <c r="BAY75" s="215"/>
      <c r="BAZ75" s="215"/>
      <c r="BBA75" s="215"/>
      <c r="BBB75" s="215"/>
      <c r="BBC75" s="215"/>
      <c r="BBD75" s="215"/>
      <c r="BBE75" s="215"/>
      <c r="BBF75" s="215"/>
      <c r="BBG75" s="215"/>
      <c r="BBH75" s="215"/>
      <c r="BBI75" s="215"/>
      <c r="BBJ75" s="215"/>
      <c r="BBK75" s="215"/>
      <c r="BBL75" s="215"/>
      <c r="BBM75" s="215"/>
      <c r="BBN75" s="215"/>
      <c r="BBO75" s="215"/>
      <c r="BBP75" s="215"/>
      <c r="BBQ75" s="215"/>
      <c r="BBR75" s="215"/>
      <c r="BBS75" s="215"/>
      <c r="BBT75" s="215"/>
      <c r="BBU75" s="215"/>
      <c r="BBV75" s="215"/>
      <c r="BBW75" s="215"/>
      <c r="BBX75" s="215"/>
      <c r="BBY75" s="215"/>
      <c r="BBZ75" s="215"/>
      <c r="BCA75" s="215"/>
      <c r="BCB75" s="215"/>
      <c r="BCC75" s="215"/>
      <c r="BCD75" s="215"/>
      <c r="BCE75" s="215"/>
      <c r="BCF75" s="215"/>
      <c r="BCG75" s="215"/>
      <c r="BCH75" s="215"/>
      <c r="BCI75" s="215"/>
      <c r="BCJ75" s="215"/>
      <c r="BCK75" s="215"/>
      <c r="BCL75" s="215"/>
      <c r="BCM75" s="215"/>
      <c r="BCN75" s="215"/>
      <c r="BCO75" s="215"/>
      <c r="BCP75" s="215"/>
      <c r="BCQ75" s="215"/>
      <c r="BCR75" s="215"/>
      <c r="BCS75" s="215"/>
      <c r="BCT75" s="215"/>
      <c r="BCU75" s="215"/>
      <c r="BCV75" s="215"/>
      <c r="BCW75" s="215"/>
      <c r="BCX75" s="215"/>
      <c r="BCY75" s="215"/>
      <c r="BCZ75" s="215"/>
      <c r="BDA75" s="215"/>
      <c r="BDB75" s="215"/>
      <c r="BDC75" s="215"/>
      <c r="BDD75" s="215"/>
      <c r="BDE75" s="215"/>
      <c r="BDF75" s="215"/>
      <c r="BDG75" s="215"/>
      <c r="BDH75" s="215"/>
      <c r="BDI75" s="215"/>
      <c r="BDJ75" s="215"/>
      <c r="BDK75" s="215"/>
      <c r="BDL75" s="215"/>
      <c r="BDM75" s="215"/>
      <c r="BDN75" s="215"/>
      <c r="BDO75" s="215"/>
      <c r="BDP75" s="215"/>
      <c r="BDQ75" s="215"/>
      <c r="BDR75" s="215"/>
      <c r="BDS75" s="215"/>
      <c r="BDT75" s="215"/>
      <c r="BDU75" s="215"/>
      <c r="BDV75" s="215"/>
      <c r="BDW75" s="215"/>
      <c r="BDX75" s="215"/>
      <c r="BDY75" s="215"/>
      <c r="BDZ75" s="215"/>
      <c r="BEA75" s="215"/>
      <c r="BEB75" s="215"/>
      <c r="BEC75" s="215"/>
      <c r="BED75" s="215"/>
      <c r="BEE75" s="215"/>
      <c r="BEF75" s="215"/>
      <c r="BEG75" s="215"/>
      <c r="BEH75" s="215"/>
      <c r="BEI75" s="215"/>
      <c r="BEJ75" s="215"/>
      <c r="BEK75" s="215"/>
      <c r="BEL75" s="215"/>
      <c r="BEM75" s="215"/>
      <c r="BEN75" s="215"/>
      <c r="BEO75" s="215"/>
      <c r="BEP75" s="215"/>
      <c r="BEQ75" s="215"/>
      <c r="BER75" s="215"/>
      <c r="BES75" s="215"/>
      <c r="BET75" s="215"/>
      <c r="BEU75" s="215"/>
      <c r="BEV75" s="215"/>
      <c r="BEW75" s="215"/>
      <c r="BEX75" s="215"/>
      <c r="BEY75" s="215"/>
      <c r="BEZ75" s="215"/>
      <c r="BFA75" s="215"/>
      <c r="BFB75" s="215"/>
      <c r="BFC75" s="215"/>
      <c r="BFD75" s="215"/>
      <c r="BFE75" s="215"/>
      <c r="BFF75" s="215"/>
      <c r="BFG75" s="215"/>
      <c r="BFH75" s="215"/>
      <c r="BFI75" s="215"/>
      <c r="BFJ75" s="215"/>
      <c r="BFK75" s="215"/>
      <c r="BFL75" s="215"/>
      <c r="BFM75" s="215"/>
      <c r="BFN75" s="215"/>
      <c r="BFO75" s="215"/>
      <c r="BFP75" s="215"/>
      <c r="BFQ75" s="215"/>
      <c r="BFR75" s="215"/>
      <c r="BFS75" s="215"/>
      <c r="BFT75" s="215"/>
      <c r="BFU75" s="215"/>
      <c r="BFV75" s="215"/>
      <c r="BFW75" s="215"/>
      <c r="BFX75" s="215"/>
      <c r="BFY75" s="215"/>
      <c r="BFZ75" s="215"/>
      <c r="BGA75" s="215"/>
      <c r="BGB75" s="215"/>
      <c r="BGC75" s="215"/>
      <c r="BGD75" s="215"/>
      <c r="BGE75" s="215"/>
      <c r="BGF75" s="215"/>
      <c r="BGG75" s="215"/>
      <c r="BGH75" s="215"/>
      <c r="BGI75" s="215"/>
      <c r="BGJ75" s="215"/>
      <c r="BGK75" s="215"/>
      <c r="BGL75" s="215"/>
      <c r="BGM75" s="215"/>
      <c r="BGN75" s="215"/>
      <c r="BGO75" s="215"/>
      <c r="BGP75" s="215"/>
      <c r="BGQ75" s="215"/>
      <c r="BGR75" s="215"/>
      <c r="BGS75" s="215"/>
      <c r="BGT75" s="215"/>
      <c r="BGU75" s="215"/>
      <c r="BGV75" s="215"/>
      <c r="BGW75" s="215"/>
      <c r="BGX75" s="215"/>
      <c r="BGY75" s="215"/>
      <c r="BGZ75" s="215"/>
      <c r="BHA75" s="215"/>
      <c r="BHB75" s="215"/>
      <c r="BHC75" s="215"/>
      <c r="BHD75" s="215"/>
      <c r="BHE75" s="215"/>
      <c r="BHF75" s="215"/>
      <c r="BHG75" s="215"/>
      <c r="BHH75" s="215"/>
      <c r="BHI75" s="215"/>
      <c r="BHJ75" s="215"/>
      <c r="BHK75" s="215"/>
      <c r="BHL75" s="215"/>
      <c r="BHM75" s="215"/>
      <c r="BHN75" s="215"/>
      <c r="BHO75" s="215"/>
      <c r="BHP75" s="215"/>
      <c r="BHQ75" s="215"/>
      <c r="BHR75" s="215"/>
      <c r="BHS75" s="215"/>
      <c r="BHT75" s="215"/>
      <c r="BHU75" s="215"/>
      <c r="BHV75" s="215"/>
      <c r="BHW75" s="215"/>
      <c r="BHX75" s="215"/>
      <c r="BHY75" s="215"/>
      <c r="BHZ75" s="215"/>
      <c r="BIA75" s="215"/>
      <c r="BIB75" s="215"/>
      <c r="BIC75" s="215"/>
      <c r="BID75" s="215"/>
      <c r="BIE75" s="215"/>
      <c r="BIF75" s="215"/>
      <c r="BIG75" s="215"/>
      <c r="BIH75" s="215"/>
      <c r="BII75" s="215"/>
      <c r="BIJ75" s="215"/>
      <c r="BIK75" s="215"/>
      <c r="BIL75" s="215"/>
      <c r="BIM75" s="215"/>
      <c r="BIN75" s="215"/>
      <c r="BIO75" s="215"/>
      <c r="BIP75" s="215"/>
      <c r="BIQ75" s="215"/>
      <c r="BIR75" s="215"/>
      <c r="BIS75" s="215"/>
      <c r="BIT75" s="215"/>
      <c r="BIU75" s="215"/>
      <c r="BIV75" s="215"/>
      <c r="BIW75" s="215"/>
      <c r="BIX75" s="215"/>
      <c r="BIY75" s="215"/>
      <c r="BIZ75" s="215"/>
      <c r="BJA75" s="215"/>
      <c r="BJB75" s="215"/>
      <c r="BJC75" s="215"/>
      <c r="BJD75" s="215"/>
      <c r="BJE75" s="215"/>
      <c r="BJF75" s="215"/>
      <c r="BJG75" s="215"/>
      <c r="BJH75" s="215"/>
      <c r="BJI75" s="215"/>
      <c r="BJJ75" s="215"/>
      <c r="BJK75" s="215"/>
      <c r="BJL75" s="215"/>
      <c r="BJM75" s="215"/>
      <c r="BJN75" s="215"/>
      <c r="BJO75" s="215"/>
      <c r="BJP75" s="215"/>
      <c r="BJQ75" s="215"/>
      <c r="BJR75" s="215"/>
      <c r="BJS75" s="215"/>
      <c r="BJT75" s="215"/>
      <c r="BJU75" s="215"/>
      <c r="BJV75" s="215"/>
      <c r="BJW75" s="215"/>
      <c r="BJX75" s="215"/>
      <c r="BJY75" s="215"/>
      <c r="BJZ75" s="215"/>
      <c r="BKA75" s="215"/>
      <c r="BKB75" s="215"/>
      <c r="BKC75" s="215"/>
      <c r="BKD75" s="215"/>
      <c r="BKE75" s="215"/>
      <c r="BKF75" s="215"/>
      <c r="BKG75" s="215"/>
      <c r="BKH75" s="215"/>
      <c r="BKI75" s="215"/>
      <c r="BKJ75" s="215"/>
      <c r="BKK75" s="215"/>
      <c r="BKL75" s="215"/>
      <c r="BKM75" s="215"/>
      <c r="BKN75" s="215"/>
      <c r="BKO75" s="215"/>
      <c r="BKP75" s="215"/>
      <c r="BKQ75" s="215"/>
      <c r="BKR75" s="215"/>
      <c r="BKS75" s="215"/>
      <c r="BKT75" s="215"/>
      <c r="BKU75" s="215"/>
      <c r="BKV75" s="215"/>
      <c r="BKW75" s="215"/>
      <c r="BKX75" s="215"/>
      <c r="BKY75" s="215"/>
      <c r="BKZ75" s="215"/>
      <c r="BLA75" s="215"/>
      <c r="BLB75" s="215"/>
      <c r="BLC75" s="215"/>
      <c r="BLD75" s="215"/>
      <c r="BLE75" s="215"/>
      <c r="BLF75" s="215"/>
      <c r="BLG75" s="215"/>
      <c r="BLH75" s="215"/>
      <c r="BLI75" s="215"/>
      <c r="BLJ75" s="215"/>
      <c r="BLK75" s="215"/>
      <c r="BLL75" s="215"/>
      <c r="BLM75" s="215"/>
      <c r="BLN75" s="215"/>
      <c r="BLO75" s="215"/>
      <c r="BLP75" s="215"/>
      <c r="BLQ75" s="215"/>
      <c r="BLR75" s="215"/>
      <c r="BLS75" s="215"/>
      <c r="BLT75" s="215"/>
      <c r="BLU75" s="215"/>
      <c r="BLV75" s="215"/>
      <c r="BLW75" s="215"/>
      <c r="BLX75" s="215"/>
      <c r="BLY75" s="215"/>
      <c r="BLZ75" s="215"/>
      <c r="BMA75" s="215"/>
      <c r="BMB75" s="215"/>
      <c r="BMC75" s="215"/>
      <c r="BMD75" s="215"/>
      <c r="BME75" s="215"/>
      <c r="BMF75" s="215"/>
      <c r="BMG75" s="215"/>
      <c r="BMH75" s="215"/>
      <c r="BMI75" s="215"/>
      <c r="BMJ75" s="215"/>
      <c r="BMK75" s="215"/>
      <c r="BML75" s="215"/>
      <c r="BMM75" s="215"/>
      <c r="BMN75" s="215"/>
      <c r="BMO75" s="215"/>
      <c r="BMP75" s="215"/>
      <c r="BMQ75" s="215"/>
      <c r="BMR75" s="215"/>
      <c r="BMS75" s="215"/>
      <c r="BMT75" s="215"/>
      <c r="BMU75" s="215"/>
      <c r="BMV75" s="215"/>
      <c r="BMW75" s="215"/>
      <c r="BMX75" s="215"/>
      <c r="BMY75" s="215"/>
      <c r="BMZ75" s="215"/>
      <c r="BNA75" s="215"/>
      <c r="BNB75" s="215"/>
      <c r="BNC75" s="215"/>
      <c r="BND75" s="215"/>
      <c r="BNE75" s="215"/>
      <c r="BNF75" s="215"/>
      <c r="BNG75" s="215"/>
      <c r="BNH75" s="215"/>
      <c r="BNI75" s="215"/>
      <c r="BNJ75" s="215"/>
      <c r="BNK75" s="215"/>
      <c r="BNL75" s="215"/>
      <c r="BNM75" s="215"/>
      <c r="BNN75" s="215"/>
      <c r="BNO75" s="215"/>
      <c r="BNP75" s="215"/>
      <c r="BNQ75" s="215"/>
      <c r="BNR75" s="215"/>
      <c r="BNS75" s="215"/>
      <c r="BNT75" s="215"/>
      <c r="BNU75" s="215"/>
      <c r="BNV75" s="215"/>
      <c r="BNW75" s="215"/>
      <c r="BNX75" s="215"/>
      <c r="BNY75" s="215"/>
      <c r="BNZ75" s="215"/>
      <c r="BOA75" s="215"/>
      <c r="BOB75" s="215"/>
      <c r="BOC75" s="215"/>
      <c r="BOD75" s="215"/>
      <c r="BOE75" s="215"/>
      <c r="BOF75" s="215"/>
      <c r="BOG75" s="215"/>
      <c r="BOH75" s="215"/>
      <c r="BOI75" s="215"/>
      <c r="BOJ75" s="215"/>
      <c r="BOK75" s="215"/>
      <c r="BOL75" s="215"/>
      <c r="BOM75" s="215"/>
      <c r="BON75" s="215"/>
      <c r="BOO75" s="215"/>
      <c r="BOP75" s="215"/>
      <c r="BOQ75" s="215"/>
      <c r="BOR75" s="215"/>
      <c r="BOS75" s="215"/>
      <c r="BOT75" s="215"/>
      <c r="BOU75" s="215"/>
      <c r="BOV75" s="215"/>
      <c r="BOW75" s="215"/>
      <c r="BOX75" s="215"/>
      <c r="BOY75" s="215"/>
      <c r="BOZ75" s="215"/>
      <c r="BPA75" s="215"/>
      <c r="BPB75" s="215"/>
      <c r="BPC75" s="215"/>
      <c r="BPD75" s="215"/>
      <c r="BPE75" s="215"/>
      <c r="BPF75" s="215"/>
      <c r="BPG75" s="215"/>
      <c r="BPH75" s="215"/>
      <c r="BPI75" s="215"/>
      <c r="BPJ75" s="215"/>
      <c r="BPK75" s="215"/>
      <c r="BPL75" s="215"/>
      <c r="BPM75" s="215"/>
      <c r="BPN75" s="215"/>
      <c r="BPO75" s="215"/>
      <c r="BPP75" s="215"/>
      <c r="BPQ75" s="215"/>
      <c r="BPR75" s="215"/>
      <c r="BPS75" s="215"/>
      <c r="BPT75" s="215"/>
      <c r="BPU75" s="215"/>
      <c r="BPV75" s="215"/>
      <c r="BPW75" s="215"/>
      <c r="BPX75" s="215"/>
      <c r="BPY75" s="215"/>
      <c r="BPZ75" s="215"/>
      <c r="BQA75" s="215"/>
      <c r="BQB75" s="215"/>
      <c r="BQC75" s="215"/>
      <c r="BQD75" s="215"/>
      <c r="BQE75" s="215"/>
      <c r="BQF75" s="215"/>
      <c r="BQG75" s="215"/>
      <c r="BQH75" s="215"/>
      <c r="BQI75" s="215"/>
      <c r="BQJ75" s="215"/>
      <c r="BQK75" s="215"/>
      <c r="BQL75" s="215"/>
      <c r="BQM75" s="215"/>
      <c r="BQN75" s="215"/>
      <c r="BQO75" s="215"/>
      <c r="BQP75" s="215"/>
      <c r="BQQ75" s="215"/>
      <c r="BQR75" s="215"/>
      <c r="BQS75" s="215"/>
      <c r="BQT75" s="215"/>
      <c r="BQU75" s="215"/>
      <c r="BQV75" s="215"/>
      <c r="BQW75" s="215"/>
      <c r="BQX75" s="215"/>
      <c r="BQY75" s="215"/>
      <c r="BQZ75" s="215"/>
      <c r="BRA75" s="215"/>
      <c r="BRB75" s="215"/>
      <c r="BRC75" s="215"/>
      <c r="BRD75" s="215"/>
      <c r="BRE75" s="215"/>
      <c r="BRF75" s="215"/>
      <c r="BRG75" s="215"/>
      <c r="BRH75" s="215"/>
      <c r="BRI75" s="215"/>
      <c r="BRJ75" s="215"/>
      <c r="BRK75" s="215"/>
      <c r="BRL75" s="215"/>
      <c r="BRM75" s="215"/>
      <c r="BRN75" s="215"/>
      <c r="BRO75" s="215"/>
      <c r="BRP75" s="215"/>
      <c r="BRQ75" s="215"/>
      <c r="BRR75" s="215"/>
      <c r="BRS75" s="215"/>
      <c r="BRT75" s="215"/>
      <c r="BRU75" s="215"/>
      <c r="BRV75" s="215"/>
      <c r="BRW75" s="215"/>
      <c r="BRX75" s="215"/>
      <c r="BRY75" s="215"/>
      <c r="BRZ75" s="215"/>
      <c r="BSA75" s="215"/>
      <c r="BSB75" s="215"/>
      <c r="BSC75" s="215"/>
      <c r="BSD75" s="215"/>
      <c r="BSE75" s="215"/>
      <c r="BSF75" s="215"/>
      <c r="BSG75" s="215"/>
      <c r="BSH75" s="215"/>
      <c r="BSI75" s="215"/>
      <c r="BSJ75" s="215"/>
      <c r="BSK75" s="215"/>
      <c r="BSL75" s="215"/>
      <c r="BSM75" s="215"/>
      <c r="BSN75" s="215"/>
      <c r="BSO75" s="215"/>
      <c r="BSP75" s="215"/>
      <c r="BSQ75" s="215"/>
      <c r="BSR75" s="215"/>
      <c r="BSS75" s="215"/>
      <c r="BST75" s="215"/>
      <c r="BSU75" s="215"/>
      <c r="BSV75" s="215"/>
      <c r="BSW75" s="215"/>
      <c r="BSX75" s="215"/>
      <c r="BSY75" s="215"/>
      <c r="BSZ75" s="215"/>
      <c r="BTA75" s="215"/>
      <c r="BTB75" s="215"/>
      <c r="BTC75" s="215"/>
      <c r="BTD75" s="215"/>
      <c r="BTE75" s="215"/>
      <c r="BTF75" s="215"/>
      <c r="BTG75" s="215"/>
      <c r="BTH75" s="215"/>
      <c r="BTI75" s="215"/>
      <c r="BTJ75" s="215"/>
      <c r="BTK75" s="215"/>
      <c r="BTL75" s="215"/>
      <c r="BTM75" s="215"/>
      <c r="BTN75" s="215"/>
      <c r="BTO75" s="215"/>
      <c r="BTP75" s="215"/>
      <c r="BTQ75" s="215"/>
      <c r="BTR75" s="215"/>
      <c r="BTS75" s="215"/>
      <c r="BTT75" s="215"/>
      <c r="BTU75" s="215"/>
      <c r="BTV75" s="215"/>
      <c r="BTW75" s="215"/>
      <c r="BTX75" s="215"/>
      <c r="BTY75" s="215"/>
      <c r="BTZ75" s="215"/>
      <c r="BUA75" s="215"/>
      <c r="BUB75" s="215"/>
      <c r="BUC75" s="215"/>
      <c r="BUD75" s="215"/>
      <c r="BUE75" s="215"/>
      <c r="BUF75" s="215"/>
      <c r="BUG75" s="215"/>
      <c r="BUH75" s="215"/>
      <c r="BUI75" s="215"/>
      <c r="BUJ75" s="215"/>
      <c r="BUK75" s="215"/>
      <c r="BUL75" s="215"/>
      <c r="BUM75" s="215"/>
      <c r="BUN75" s="215"/>
      <c r="BUO75" s="215"/>
      <c r="BUP75" s="215"/>
      <c r="BUQ75" s="215"/>
      <c r="BUR75" s="215"/>
      <c r="BUS75" s="215"/>
      <c r="BUT75" s="215"/>
      <c r="BUU75" s="215"/>
      <c r="BUV75" s="215"/>
      <c r="BUW75" s="215"/>
      <c r="BUX75" s="215"/>
      <c r="BUY75" s="215"/>
      <c r="BUZ75" s="215"/>
      <c r="BVA75" s="215"/>
      <c r="BVB75" s="215"/>
      <c r="BVC75" s="215"/>
      <c r="BVD75" s="215"/>
      <c r="BVE75" s="215"/>
      <c r="BVF75" s="215"/>
      <c r="BVG75" s="215"/>
      <c r="BVH75" s="215"/>
      <c r="BVI75" s="215"/>
      <c r="BVJ75" s="215"/>
      <c r="BVK75" s="215"/>
      <c r="BVL75" s="215"/>
      <c r="BVM75" s="215"/>
      <c r="BVN75" s="215"/>
      <c r="BVO75" s="215"/>
      <c r="BVP75" s="215"/>
      <c r="BVQ75" s="215"/>
      <c r="BVR75" s="215"/>
      <c r="BVS75" s="215"/>
      <c r="BVT75" s="215"/>
      <c r="BVU75" s="215"/>
      <c r="BVV75" s="215"/>
      <c r="BVW75" s="215"/>
      <c r="BVX75" s="215"/>
      <c r="BVY75" s="215"/>
      <c r="BVZ75" s="215"/>
      <c r="BWA75" s="215"/>
      <c r="BWB75" s="215"/>
      <c r="BWC75" s="215"/>
      <c r="BWD75" s="215"/>
      <c r="BWE75" s="215"/>
      <c r="BWF75" s="215"/>
      <c r="BWG75" s="215"/>
      <c r="BWH75" s="215"/>
      <c r="BWI75" s="215"/>
      <c r="BWJ75" s="215"/>
      <c r="BWK75" s="215"/>
      <c r="BWL75" s="215"/>
      <c r="BWM75" s="215"/>
      <c r="BWN75" s="215"/>
      <c r="BWO75" s="215"/>
      <c r="BWP75" s="215"/>
      <c r="BWQ75" s="215"/>
      <c r="BWR75" s="215"/>
      <c r="BWS75" s="215"/>
      <c r="BWT75" s="215"/>
      <c r="BWU75" s="215"/>
      <c r="BWV75" s="215"/>
      <c r="BWW75" s="215"/>
      <c r="BWX75" s="215"/>
      <c r="BWY75" s="215"/>
      <c r="BWZ75" s="215"/>
      <c r="BXA75" s="215"/>
      <c r="BXB75" s="215"/>
      <c r="BXC75" s="215"/>
      <c r="BXD75" s="215"/>
      <c r="BXE75" s="215"/>
      <c r="BXF75" s="215"/>
      <c r="BXG75" s="215"/>
      <c r="BXH75" s="215"/>
      <c r="BXI75" s="215"/>
      <c r="BXJ75" s="215"/>
      <c r="BXK75" s="215"/>
      <c r="BXL75" s="215"/>
      <c r="BXM75" s="215"/>
      <c r="BXN75" s="215"/>
      <c r="BXO75" s="215"/>
      <c r="BXP75" s="215"/>
      <c r="BXQ75" s="215"/>
      <c r="BXR75" s="215"/>
      <c r="BXS75" s="215"/>
      <c r="BXT75" s="215"/>
      <c r="BXU75" s="215"/>
      <c r="BXV75" s="215"/>
      <c r="BXW75" s="215"/>
      <c r="BXX75" s="215"/>
      <c r="BXY75" s="215"/>
      <c r="BXZ75" s="215"/>
      <c r="BYA75" s="215"/>
      <c r="BYB75" s="215"/>
      <c r="BYC75" s="215"/>
      <c r="BYD75" s="215"/>
      <c r="BYE75" s="215"/>
      <c r="BYF75" s="215"/>
      <c r="BYG75" s="215"/>
      <c r="BYH75" s="215"/>
      <c r="BYI75" s="215"/>
      <c r="BYJ75" s="215"/>
      <c r="BYK75" s="215"/>
      <c r="BYL75" s="215"/>
      <c r="BYM75" s="215"/>
      <c r="BYN75" s="215"/>
      <c r="BYO75" s="215"/>
      <c r="BYP75" s="215"/>
      <c r="BYQ75" s="215"/>
      <c r="BYR75" s="215"/>
      <c r="BYS75" s="215"/>
      <c r="BYT75" s="215"/>
      <c r="BYU75" s="215"/>
      <c r="BYV75" s="215"/>
      <c r="BYW75" s="215"/>
      <c r="BYX75" s="215"/>
      <c r="BYY75" s="215"/>
      <c r="BYZ75" s="215"/>
      <c r="BZA75" s="215"/>
      <c r="BZB75" s="215"/>
      <c r="BZC75" s="215"/>
      <c r="BZD75" s="215"/>
      <c r="BZE75" s="215"/>
      <c r="BZF75" s="215"/>
      <c r="BZG75" s="215"/>
      <c r="BZH75" s="215"/>
      <c r="BZI75" s="215"/>
      <c r="BZJ75" s="215"/>
      <c r="BZK75" s="215"/>
      <c r="BZL75" s="215"/>
      <c r="BZM75" s="215"/>
      <c r="BZN75" s="215"/>
      <c r="BZO75" s="215"/>
      <c r="BZP75" s="215"/>
      <c r="BZQ75" s="215"/>
      <c r="BZR75" s="215"/>
      <c r="BZS75" s="215"/>
      <c r="BZT75" s="215"/>
      <c r="BZU75" s="215"/>
      <c r="BZV75" s="215"/>
      <c r="BZW75" s="215"/>
      <c r="BZX75" s="215"/>
      <c r="BZY75" s="215"/>
      <c r="BZZ75" s="215"/>
      <c r="CAA75" s="215"/>
      <c r="CAB75" s="215"/>
      <c r="CAC75" s="215"/>
      <c r="CAD75" s="215"/>
      <c r="CAE75" s="215"/>
      <c r="CAF75" s="215"/>
      <c r="CAG75" s="215"/>
      <c r="CAH75" s="215"/>
      <c r="CAI75" s="215"/>
      <c r="CAJ75" s="215"/>
      <c r="CAK75" s="215"/>
      <c r="CAL75" s="215"/>
      <c r="CAM75" s="215"/>
      <c r="CAN75" s="215"/>
      <c r="CAO75" s="215"/>
      <c r="CAP75" s="215"/>
      <c r="CAQ75" s="215"/>
      <c r="CAR75" s="215"/>
      <c r="CAS75" s="215"/>
      <c r="CAT75" s="215"/>
      <c r="CAU75" s="215"/>
      <c r="CAV75" s="215"/>
      <c r="CAW75" s="215"/>
      <c r="CAX75" s="215"/>
      <c r="CAY75" s="215"/>
      <c r="CAZ75" s="215"/>
      <c r="CBA75" s="215"/>
      <c r="CBB75" s="215"/>
      <c r="CBC75" s="215"/>
      <c r="CBD75" s="215"/>
      <c r="CBE75" s="215"/>
      <c r="CBF75" s="215"/>
      <c r="CBG75" s="215"/>
      <c r="CBH75" s="215"/>
      <c r="CBI75" s="215"/>
      <c r="CBJ75" s="215"/>
      <c r="CBK75" s="215"/>
      <c r="CBL75" s="215"/>
      <c r="CBM75" s="215"/>
      <c r="CBN75" s="215"/>
      <c r="CBO75" s="215"/>
      <c r="CBP75" s="215"/>
      <c r="CBQ75" s="215"/>
      <c r="CBR75" s="215"/>
      <c r="CBS75" s="215"/>
      <c r="CBT75" s="215"/>
      <c r="CBU75" s="215"/>
      <c r="CBV75" s="215"/>
      <c r="CBW75" s="215"/>
      <c r="CBX75" s="215"/>
      <c r="CBY75" s="215"/>
      <c r="CBZ75" s="215"/>
      <c r="CCA75" s="215"/>
      <c r="CCB75" s="215"/>
      <c r="CCC75" s="215"/>
      <c r="CCD75" s="215"/>
      <c r="CCE75" s="215"/>
      <c r="CCF75" s="215"/>
      <c r="CCG75" s="215"/>
      <c r="CCH75" s="215"/>
      <c r="CCI75" s="215"/>
      <c r="CCJ75" s="215"/>
      <c r="CCK75" s="215"/>
      <c r="CCL75" s="215"/>
      <c r="CCM75" s="215"/>
      <c r="CCN75" s="215"/>
      <c r="CCO75" s="215"/>
      <c r="CCP75" s="215"/>
      <c r="CCQ75" s="215"/>
      <c r="CCR75" s="215"/>
      <c r="CCS75" s="215"/>
      <c r="CCT75" s="215"/>
      <c r="CCU75" s="215"/>
      <c r="CCV75" s="215"/>
      <c r="CCW75" s="215"/>
      <c r="CCX75" s="215"/>
      <c r="CCY75" s="215"/>
      <c r="CCZ75" s="215"/>
      <c r="CDA75" s="215"/>
      <c r="CDB75" s="215"/>
      <c r="CDC75" s="215"/>
      <c r="CDD75" s="215"/>
      <c r="CDE75" s="215"/>
      <c r="CDF75" s="215"/>
      <c r="CDG75" s="215"/>
      <c r="CDH75" s="215"/>
      <c r="CDI75" s="215"/>
      <c r="CDJ75" s="215"/>
      <c r="CDK75" s="215"/>
      <c r="CDL75" s="215"/>
      <c r="CDM75" s="215"/>
      <c r="CDN75" s="215"/>
      <c r="CDO75" s="215"/>
      <c r="CDP75" s="215"/>
      <c r="CDQ75" s="215"/>
      <c r="CDR75" s="215"/>
      <c r="CDS75" s="215"/>
      <c r="CDT75" s="215"/>
      <c r="CDU75" s="215"/>
      <c r="CDV75" s="215"/>
      <c r="CDW75" s="215"/>
      <c r="CDX75" s="215"/>
      <c r="CDY75" s="215"/>
      <c r="CDZ75" s="215"/>
      <c r="CEA75" s="215"/>
      <c r="CEB75" s="215"/>
      <c r="CEC75" s="215"/>
      <c r="CED75" s="215"/>
      <c r="CEE75" s="215"/>
      <c r="CEF75" s="215"/>
      <c r="CEG75" s="215"/>
      <c r="CEH75" s="215"/>
      <c r="CEI75" s="215"/>
      <c r="CEJ75" s="215"/>
      <c r="CEK75" s="215"/>
      <c r="CEL75" s="215"/>
      <c r="CEM75" s="215"/>
      <c r="CEN75" s="215"/>
      <c r="CEO75" s="215"/>
      <c r="CEP75" s="215"/>
      <c r="CEQ75" s="215"/>
      <c r="CER75" s="215"/>
      <c r="CES75" s="215"/>
      <c r="CET75" s="215"/>
      <c r="CEU75" s="215"/>
      <c r="CEV75" s="215"/>
      <c r="CEW75" s="215"/>
      <c r="CEX75" s="215"/>
      <c r="CEY75" s="215"/>
      <c r="CEZ75" s="215"/>
      <c r="CFA75" s="215"/>
      <c r="CFB75" s="215"/>
      <c r="CFC75" s="215"/>
      <c r="CFD75" s="215"/>
      <c r="CFE75" s="215"/>
      <c r="CFF75" s="215"/>
      <c r="CFG75" s="215"/>
      <c r="CFH75" s="215"/>
      <c r="CFI75" s="215"/>
      <c r="CFJ75" s="215"/>
      <c r="CFK75" s="215"/>
      <c r="CFL75" s="215"/>
      <c r="CFM75" s="215"/>
      <c r="CFN75" s="215"/>
      <c r="CFO75" s="215"/>
      <c r="CFP75" s="215"/>
      <c r="CFQ75" s="215"/>
      <c r="CFR75" s="215"/>
      <c r="CFS75" s="215"/>
      <c r="CFT75" s="215"/>
      <c r="CFU75" s="215"/>
      <c r="CFV75" s="215"/>
      <c r="CFW75" s="215"/>
      <c r="CFX75" s="215"/>
      <c r="CFY75" s="215"/>
      <c r="CFZ75" s="215"/>
      <c r="CGA75" s="215"/>
      <c r="CGB75" s="215"/>
      <c r="CGC75" s="215"/>
      <c r="CGD75" s="215"/>
      <c r="CGE75" s="215"/>
      <c r="CGF75" s="215"/>
      <c r="CGG75" s="215"/>
      <c r="CGH75" s="215"/>
      <c r="CGI75" s="215"/>
      <c r="CGJ75" s="215"/>
      <c r="CGK75" s="215"/>
      <c r="CGL75" s="215"/>
      <c r="CGM75" s="215"/>
      <c r="CGN75" s="215"/>
      <c r="CGO75" s="215"/>
      <c r="CGP75" s="215"/>
      <c r="CGQ75" s="215"/>
      <c r="CGR75" s="215"/>
      <c r="CGS75" s="215"/>
      <c r="CGT75" s="215"/>
      <c r="CGU75" s="215"/>
      <c r="CGV75" s="215"/>
      <c r="CGW75" s="215"/>
      <c r="CGX75" s="215"/>
      <c r="CGY75" s="215"/>
      <c r="CGZ75" s="215"/>
      <c r="CHA75" s="215"/>
      <c r="CHB75" s="215"/>
      <c r="CHC75" s="215"/>
      <c r="CHD75" s="215"/>
      <c r="CHE75" s="215"/>
    </row>
    <row r="76" spans="1:2241" s="25" customFormat="1" ht="66" customHeight="1" x14ac:dyDescent="0.25">
      <c r="A76" s="144"/>
      <c r="B76" s="207" t="s">
        <v>487</v>
      </c>
      <c r="C76" s="143" t="s">
        <v>307</v>
      </c>
      <c r="D76" s="143" t="s">
        <v>255</v>
      </c>
      <c r="E76" s="143" t="s">
        <v>253</v>
      </c>
      <c r="F76" s="145"/>
      <c r="G76" s="145">
        <v>64</v>
      </c>
      <c r="H76" s="144"/>
      <c r="I76" s="170">
        <v>6000</v>
      </c>
      <c r="J76" s="170">
        <f>I76-L76</f>
        <v>2080</v>
      </c>
      <c r="K76" s="146">
        <f>J76/I76*100</f>
        <v>34.666666666666671</v>
      </c>
      <c r="L76" s="170">
        <v>3920</v>
      </c>
      <c r="M76" s="219"/>
      <c r="N76" s="213">
        <v>39003</v>
      </c>
      <c r="O76" s="145" t="s">
        <v>109</v>
      </c>
      <c r="P76" s="144"/>
      <c r="Q76" s="144"/>
      <c r="R76" s="144"/>
      <c r="S76" s="144"/>
      <c r="T76" s="144"/>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214"/>
      <c r="BR76" s="215"/>
      <c r="BS76" s="215"/>
      <c r="BT76" s="215"/>
      <c r="BU76" s="215"/>
      <c r="BV76" s="215"/>
      <c r="BW76" s="215"/>
      <c r="BX76" s="215"/>
      <c r="BY76" s="215"/>
      <c r="BZ76" s="215"/>
      <c r="CA76" s="215"/>
      <c r="CB76" s="215"/>
      <c r="CC76" s="215"/>
      <c r="CD76" s="215"/>
      <c r="CE76" s="215"/>
      <c r="CF76" s="215"/>
      <c r="CG76" s="215"/>
      <c r="CH76" s="215"/>
      <c r="CI76" s="215"/>
      <c r="CJ76" s="215"/>
      <c r="CK76" s="215"/>
      <c r="CL76" s="215"/>
      <c r="CM76" s="215"/>
      <c r="CN76" s="215"/>
      <c r="CO76" s="215"/>
      <c r="CP76" s="215"/>
      <c r="CQ76" s="215"/>
      <c r="CR76" s="215"/>
      <c r="CS76" s="215"/>
      <c r="CT76" s="215"/>
      <c r="CU76" s="215"/>
      <c r="CV76" s="215"/>
      <c r="CW76" s="215"/>
      <c r="CX76" s="215"/>
      <c r="CY76" s="215"/>
      <c r="CZ76" s="215"/>
      <c r="DA76" s="215"/>
      <c r="DB76" s="215"/>
      <c r="DC76" s="215"/>
      <c r="DD76" s="215"/>
      <c r="DE76" s="215"/>
      <c r="DF76" s="215"/>
      <c r="DG76" s="215"/>
      <c r="DH76" s="215"/>
      <c r="DI76" s="215"/>
      <c r="DJ76" s="215"/>
      <c r="DK76" s="215"/>
      <c r="DL76" s="215"/>
      <c r="DM76" s="215"/>
      <c r="DN76" s="215"/>
      <c r="DO76" s="215"/>
      <c r="DP76" s="215"/>
      <c r="DQ76" s="215"/>
      <c r="DR76" s="215"/>
      <c r="DS76" s="215"/>
      <c r="DT76" s="215"/>
      <c r="DU76" s="215"/>
      <c r="DV76" s="215"/>
      <c r="DW76" s="215"/>
      <c r="DX76" s="215"/>
      <c r="DY76" s="215"/>
      <c r="DZ76" s="215"/>
      <c r="EA76" s="215"/>
      <c r="EB76" s="215"/>
      <c r="EC76" s="215"/>
      <c r="ED76" s="215"/>
      <c r="EE76" s="215"/>
      <c r="EF76" s="215"/>
      <c r="EG76" s="215"/>
      <c r="EH76" s="215"/>
      <c r="EI76" s="215"/>
      <c r="EJ76" s="215"/>
      <c r="EK76" s="215"/>
      <c r="EL76" s="215"/>
      <c r="EM76" s="215"/>
      <c r="EN76" s="215"/>
      <c r="EO76" s="215"/>
      <c r="EP76" s="215"/>
      <c r="EQ76" s="215"/>
      <c r="ER76" s="215"/>
      <c r="ES76" s="215"/>
      <c r="ET76" s="215"/>
      <c r="EU76" s="215"/>
      <c r="EV76" s="215"/>
      <c r="EW76" s="215"/>
      <c r="EX76" s="215"/>
      <c r="EY76" s="215"/>
      <c r="EZ76" s="215"/>
      <c r="FA76" s="215"/>
      <c r="FB76" s="215"/>
      <c r="FC76" s="215"/>
      <c r="FD76" s="215"/>
      <c r="FE76" s="215"/>
      <c r="FF76" s="215"/>
      <c r="FG76" s="215"/>
      <c r="FH76" s="215"/>
      <c r="FI76" s="215"/>
      <c r="FJ76" s="215"/>
      <c r="FK76" s="215"/>
      <c r="FL76" s="215"/>
      <c r="FM76" s="215"/>
      <c r="FN76" s="215"/>
      <c r="FO76" s="215"/>
      <c r="FP76" s="215"/>
      <c r="FQ76" s="215"/>
      <c r="FR76" s="215"/>
      <c r="FS76" s="215"/>
      <c r="FT76" s="215"/>
      <c r="FU76" s="215"/>
      <c r="FV76" s="215"/>
      <c r="FW76" s="215"/>
      <c r="FX76" s="215"/>
      <c r="FY76" s="215"/>
      <c r="FZ76" s="215"/>
      <c r="GA76" s="215"/>
      <c r="GB76" s="215"/>
      <c r="GC76" s="215"/>
      <c r="GD76" s="215"/>
      <c r="GE76" s="215"/>
      <c r="GF76" s="215"/>
      <c r="GG76" s="215"/>
      <c r="GH76" s="215"/>
      <c r="GI76" s="215"/>
      <c r="GJ76" s="215"/>
      <c r="GK76" s="215"/>
      <c r="GL76" s="215"/>
      <c r="GM76" s="215"/>
      <c r="GN76" s="215"/>
      <c r="GO76" s="215"/>
      <c r="GP76" s="215"/>
      <c r="GQ76" s="215"/>
      <c r="GR76" s="215"/>
      <c r="GS76" s="215"/>
      <c r="GT76" s="215"/>
      <c r="GU76" s="215"/>
      <c r="GV76" s="215"/>
      <c r="GW76" s="215"/>
      <c r="GX76" s="215"/>
      <c r="GY76" s="215"/>
      <c r="GZ76" s="215"/>
      <c r="HA76" s="215"/>
      <c r="HB76" s="215"/>
      <c r="HC76" s="215"/>
      <c r="HD76" s="215"/>
      <c r="HE76" s="215"/>
      <c r="HF76" s="215"/>
      <c r="HG76" s="215"/>
      <c r="HH76" s="215"/>
      <c r="HI76" s="215"/>
      <c r="HJ76" s="215"/>
      <c r="HK76" s="215"/>
      <c r="HL76" s="215"/>
      <c r="HM76" s="215"/>
      <c r="HN76" s="215"/>
      <c r="HO76" s="215"/>
      <c r="HP76" s="215"/>
      <c r="HQ76" s="215"/>
      <c r="HR76" s="215"/>
      <c r="HS76" s="215"/>
      <c r="HT76" s="215"/>
      <c r="HU76" s="215"/>
      <c r="HV76" s="215"/>
      <c r="HW76" s="215"/>
      <c r="HX76" s="215"/>
      <c r="HY76" s="215"/>
      <c r="HZ76" s="215"/>
      <c r="IA76" s="215"/>
      <c r="IB76" s="215"/>
      <c r="IC76" s="215"/>
      <c r="ID76" s="215"/>
      <c r="IE76" s="215"/>
      <c r="IF76" s="215"/>
      <c r="IG76" s="215"/>
      <c r="IH76" s="215"/>
      <c r="II76" s="215"/>
      <c r="IJ76" s="215"/>
      <c r="IK76" s="215"/>
      <c r="IL76" s="215"/>
      <c r="IM76" s="215"/>
      <c r="IN76" s="215"/>
      <c r="IO76" s="215"/>
      <c r="IP76" s="215"/>
      <c r="IQ76" s="215"/>
      <c r="IR76" s="215"/>
      <c r="IS76" s="215"/>
      <c r="IT76" s="215"/>
      <c r="IU76" s="215"/>
      <c r="IV76" s="215"/>
      <c r="IW76" s="215"/>
      <c r="IX76" s="215"/>
      <c r="IY76" s="215"/>
      <c r="IZ76" s="215"/>
      <c r="JA76" s="215"/>
      <c r="JB76" s="215"/>
      <c r="JC76" s="215"/>
      <c r="JD76" s="215"/>
      <c r="JE76" s="215"/>
      <c r="JF76" s="215"/>
      <c r="JG76" s="215"/>
      <c r="JH76" s="215"/>
      <c r="JI76" s="215"/>
      <c r="JJ76" s="215"/>
      <c r="JK76" s="215"/>
      <c r="JL76" s="215"/>
      <c r="JM76" s="215"/>
      <c r="JN76" s="215"/>
      <c r="JO76" s="215"/>
      <c r="JP76" s="215"/>
      <c r="JQ76" s="215"/>
      <c r="JR76" s="215"/>
      <c r="JS76" s="215"/>
      <c r="JT76" s="215"/>
      <c r="JU76" s="215"/>
      <c r="JV76" s="215"/>
      <c r="JW76" s="215"/>
      <c r="JX76" s="215"/>
      <c r="JY76" s="215"/>
      <c r="JZ76" s="215"/>
      <c r="KA76" s="215"/>
      <c r="KB76" s="215"/>
      <c r="KC76" s="215"/>
      <c r="KD76" s="215"/>
      <c r="KE76" s="215"/>
      <c r="KF76" s="215"/>
      <c r="KG76" s="215"/>
      <c r="KH76" s="215"/>
      <c r="KI76" s="215"/>
      <c r="KJ76" s="215"/>
      <c r="KK76" s="215"/>
      <c r="KL76" s="215"/>
      <c r="KM76" s="215"/>
      <c r="KN76" s="215"/>
      <c r="KO76" s="215"/>
      <c r="KP76" s="215"/>
      <c r="KQ76" s="215"/>
      <c r="KR76" s="215"/>
      <c r="KS76" s="215"/>
      <c r="KT76" s="215"/>
      <c r="KU76" s="215"/>
      <c r="KV76" s="215"/>
      <c r="KW76" s="215"/>
      <c r="KX76" s="215"/>
      <c r="KY76" s="215"/>
      <c r="KZ76" s="215"/>
      <c r="LA76" s="215"/>
      <c r="LB76" s="215"/>
      <c r="LC76" s="215"/>
      <c r="LD76" s="215"/>
      <c r="LE76" s="215"/>
      <c r="LF76" s="215"/>
      <c r="LG76" s="215"/>
      <c r="LH76" s="215"/>
      <c r="LI76" s="215"/>
      <c r="LJ76" s="215"/>
      <c r="LK76" s="215"/>
      <c r="LL76" s="215"/>
      <c r="LM76" s="215"/>
      <c r="LN76" s="215"/>
      <c r="LO76" s="215"/>
      <c r="LP76" s="215"/>
      <c r="LQ76" s="215"/>
      <c r="LR76" s="215"/>
      <c r="LS76" s="215"/>
      <c r="LT76" s="215"/>
      <c r="LU76" s="215"/>
      <c r="LV76" s="215"/>
      <c r="LW76" s="215"/>
      <c r="LX76" s="215"/>
      <c r="LY76" s="215"/>
      <c r="LZ76" s="215"/>
      <c r="MA76" s="215"/>
      <c r="MB76" s="215"/>
      <c r="MC76" s="215"/>
      <c r="MD76" s="215"/>
      <c r="ME76" s="215"/>
      <c r="MF76" s="215"/>
      <c r="MG76" s="215"/>
      <c r="MH76" s="215"/>
      <c r="MI76" s="215"/>
      <c r="MJ76" s="215"/>
      <c r="MK76" s="215"/>
      <c r="ML76" s="215"/>
      <c r="MM76" s="215"/>
      <c r="MN76" s="215"/>
      <c r="MO76" s="215"/>
      <c r="MP76" s="215"/>
      <c r="MQ76" s="215"/>
      <c r="MR76" s="215"/>
      <c r="MS76" s="215"/>
      <c r="MT76" s="215"/>
      <c r="MU76" s="215"/>
      <c r="MV76" s="215"/>
      <c r="MW76" s="215"/>
      <c r="MX76" s="215"/>
      <c r="MY76" s="215"/>
      <c r="MZ76" s="215"/>
      <c r="NA76" s="215"/>
      <c r="NB76" s="215"/>
      <c r="NC76" s="215"/>
      <c r="ND76" s="215"/>
      <c r="NE76" s="215"/>
      <c r="NF76" s="215"/>
      <c r="NG76" s="215"/>
      <c r="NH76" s="215"/>
      <c r="NI76" s="215"/>
      <c r="NJ76" s="215"/>
      <c r="NK76" s="215"/>
      <c r="NL76" s="215"/>
      <c r="NM76" s="215"/>
      <c r="NN76" s="215"/>
      <c r="NO76" s="215"/>
      <c r="NP76" s="215"/>
      <c r="NQ76" s="215"/>
      <c r="NR76" s="215"/>
      <c r="NS76" s="215"/>
      <c r="NT76" s="215"/>
      <c r="NU76" s="215"/>
      <c r="NV76" s="215"/>
      <c r="NW76" s="215"/>
      <c r="NX76" s="215"/>
      <c r="NY76" s="215"/>
      <c r="NZ76" s="215"/>
      <c r="OA76" s="215"/>
      <c r="OB76" s="215"/>
      <c r="OC76" s="215"/>
      <c r="OD76" s="215"/>
      <c r="OE76" s="215"/>
      <c r="OF76" s="215"/>
      <c r="OG76" s="215"/>
      <c r="OH76" s="215"/>
      <c r="OI76" s="215"/>
      <c r="OJ76" s="215"/>
      <c r="OK76" s="215"/>
      <c r="OL76" s="215"/>
      <c r="OM76" s="215"/>
      <c r="ON76" s="215"/>
      <c r="OO76" s="215"/>
      <c r="OP76" s="215"/>
      <c r="OQ76" s="215"/>
      <c r="OR76" s="215"/>
      <c r="OS76" s="215"/>
      <c r="OT76" s="215"/>
      <c r="OU76" s="215"/>
      <c r="OV76" s="215"/>
      <c r="OW76" s="215"/>
      <c r="OX76" s="215"/>
      <c r="OY76" s="215"/>
      <c r="OZ76" s="215"/>
      <c r="PA76" s="215"/>
      <c r="PB76" s="215"/>
      <c r="PC76" s="215"/>
      <c r="PD76" s="215"/>
      <c r="PE76" s="215"/>
      <c r="PF76" s="215"/>
      <c r="PG76" s="215"/>
      <c r="PH76" s="215"/>
      <c r="PI76" s="215"/>
      <c r="PJ76" s="215"/>
      <c r="PK76" s="215"/>
      <c r="PL76" s="215"/>
      <c r="PM76" s="215"/>
      <c r="PN76" s="215"/>
      <c r="PO76" s="215"/>
      <c r="PP76" s="215"/>
      <c r="PQ76" s="215"/>
      <c r="PR76" s="215"/>
      <c r="PS76" s="215"/>
      <c r="PT76" s="215"/>
      <c r="PU76" s="215"/>
      <c r="PV76" s="215"/>
      <c r="PW76" s="215"/>
      <c r="PX76" s="215"/>
      <c r="PY76" s="215"/>
      <c r="PZ76" s="215"/>
      <c r="QA76" s="215"/>
      <c r="QB76" s="215"/>
      <c r="QC76" s="215"/>
      <c r="QD76" s="215"/>
      <c r="QE76" s="215"/>
      <c r="QF76" s="215"/>
      <c r="QG76" s="215"/>
      <c r="QH76" s="215"/>
      <c r="QI76" s="215"/>
      <c r="QJ76" s="215"/>
      <c r="QK76" s="215"/>
      <c r="QL76" s="215"/>
      <c r="QM76" s="215"/>
      <c r="QN76" s="215"/>
      <c r="QO76" s="215"/>
      <c r="QP76" s="215"/>
      <c r="QQ76" s="215"/>
      <c r="QR76" s="215"/>
      <c r="QS76" s="215"/>
      <c r="QT76" s="215"/>
      <c r="QU76" s="215"/>
      <c r="QV76" s="215"/>
      <c r="QW76" s="215"/>
      <c r="QX76" s="215"/>
      <c r="QY76" s="215"/>
      <c r="QZ76" s="215"/>
      <c r="RA76" s="215"/>
      <c r="RB76" s="215"/>
      <c r="RC76" s="215"/>
      <c r="RD76" s="215"/>
      <c r="RE76" s="215"/>
      <c r="RF76" s="215"/>
      <c r="RG76" s="215"/>
      <c r="RH76" s="215"/>
      <c r="RI76" s="215"/>
      <c r="RJ76" s="215"/>
      <c r="RK76" s="215"/>
      <c r="RL76" s="215"/>
      <c r="RM76" s="215"/>
      <c r="RN76" s="215"/>
      <c r="RO76" s="215"/>
      <c r="RP76" s="215"/>
      <c r="RQ76" s="215"/>
      <c r="RR76" s="215"/>
      <c r="RS76" s="215"/>
      <c r="RT76" s="215"/>
      <c r="RU76" s="215"/>
      <c r="RV76" s="215"/>
      <c r="RW76" s="215"/>
      <c r="RX76" s="215"/>
      <c r="RY76" s="215"/>
      <c r="RZ76" s="215"/>
      <c r="SA76" s="215"/>
      <c r="SB76" s="215"/>
      <c r="SC76" s="215"/>
      <c r="SD76" s="215"/>
      <c r="SE76" s="215"/>
      <c r="SF76" s="215"/>
      <c r="SG76" s="215"/>
      <c r="SH76" s="215"/>
      <c r="SI76" s="215"/>
      <c r="SJ76" s="215"/>
      <c r="SK76" s="215"/>
      <c r="SL76" s="215"/>
      <c r="SM76" s="215"/>
      <c r="SN76" s="215"/>
      <c r="SO76" s="215"/>
      <c r="SP76" s="215"/>
      <c r="SQ76" s="215"/>
      <c r="SR76" s="215"/>
      <c r="SS76" s="215"/>
      <c r="ST76" s="215"/>
      <c r="SU76" s="215"/>
      <c r="SV76" s="215"/>
      <c r="SW76" s="215"/>
      <c r="SX76" s="215"/>
      <c r="SY76" s="215"/>
      <c r="SZ76" s="215"/>
      <c r="TA76" s="215"/>
      <c r="TB76" s="215"/>
      <c r="TC76" s="215"/>
      <c r="TD76" s="215"/>
      <c r="TE76" s="215"/>
      <c r="TF76" s="215"/>
      <c r="TG76" s="215"/>
      <c r="TH76" s="215"/>
      <c r="TI76" s="215"/>
      <c r="TJ76" s="215"/>
      <c r="TK76" s="215"/>
      <c r="TL76" s="215"/>
      <c r="TM76" s="215"/>
      <c r="TN76" s="215"/>
      <c r="TO76" s="215"/>
      <c r="TP76" s="215"/>
      <c r="TQ76" s="215"/>
      <c r="TR76" s="215"/>
      <c r="TS76" s="215"/>
      <c r="TT76" s="215"/>
      <c r="TU76" s="215"/>
      <c r="TV76" s="215"/>
      <c r="TW76" s="215"/>
      <c r="TX76" s="215"/>
      <c r="TY76" s="215"/>
      <c r="TZ76" s="215"/>
      <c r="UA76" s="215"/>
      <c r="UB76" s="215"/>
      <c r="UC76" s="215"/>
      <c r="UD76" s="215"/>
      <c r="UE76" s="215"/>
      <c r="UF76" s="215"/>
      <c r="UG76" s="215"/>
      <c r="UH76" s="215"/>
      <c r="UI76" s="215"/>
      <c r="UJ76" s="215"/>
      <c r="UK76" s="215"/>
      <c r="UL76" s="215"/>
      <c r="UM76" s="215"/>
      <c r="UN76" s="215"/>
      <c r="UO76" s="215"/>
      <c r="UP76" s="215"/>
      <c r="UQ76" s="215"/>
      <c r="UR76" s="215"/>
      <c r="US76" s="215"/>
      <c r="UT76" s="215"/>
      <c r="UU76" s="215"/>
      <c r="UV76" s="215"/>
      <c r="UW76" s="215"/>
      <c r="UX76" s="215"/>
      <c r="UY76" s="215"/>
      <c r="UZ76" s="215"/>
      <c r="VA76" s="215"/>
      <c r="VB76" s="215"/>
      <c r="VC76" s="215"/>
      <c r="VD76" s="215"/>
      <c r="VE76" s="215"/>
      <c r="VF76" s="215"/>
      <c r="VG76" s="215"/>
      <c r="VH76" s="215"/>
      <c r="VI76" s="215"/>
      <c r="VJ76" s="215"/>
      <c r="VK76" s="215"/>
      <c r="VL76" s="215"/>
      <c r="VM76" s="215"/>
      <c r="VN76" s="215"/>
      <c r="VO76" s="215"/>
      <c r="VP76" s="215"/>
      <c r="VQ76" s="215"/>
      <c r="VR76" s="215"/>
      <c r="VS76" s="215"/>
      <c r="VT76" s="215"/>
      <c r="VU76" s="215"/>
      <c r="VV76" s="215"/>
      <c r="VW76" s="215"/>
      <c r="VX76" s="215"/>
      <c r="VY76" s="215"/>
      <c r="VZ76" s="215"/>
      <c r="WA76" s="215"/>
      <c r="WB76" s="215"/>
      <c r="WC76" s="215"/>
      <c r="WD76" s="215"/>
      <c r="WE76" s="215"/>
      <c r="WF76" s="215"/>
      <c r="WG76" s="215"/>
      <c r="WH76" s="215"/>
      <c r="WI76" s="215"/>
      <c r="WJ76" s="215"/>
      <c r="WK76" s="215"/>
      <c r="WL76" s="215"/>
      <c r="WM76" s="215"/>
      <c r="WN76" s="215"/>
      <c r="WO76" s="215"/>
      <c r="WP76" s="215"/>
      <c r="WQ76" s="215"/>
      <c r="WR76" s="215"/>
      <c r="WS76" s="215"/>
      <c r="WT76" s="215"/>
      <c r="WU76" s="215"/>
      <c r="WV76" s="215"/>
      <c r="WW76" s="215"/>
      <c r="WX76" s="215"/>
      <c r="WY76" s="215"/>
      <c r="WZ76" s="215"/>
      <c r="XA76" s="215"/>
      <c r="XB76" s="215"/>
      <c r="XC76" s="215"/>
      <c r="XD76" s="215"/>
      <c r="XE76" s="215"/>
      <c r="XF76" s="215"/>
      <c r="XG76" s="215"/>
      <c r="XH76" s="215"/>
      <c r="XI76" s="215"/>
      <c r="XJ76" s="215"/>
      <c r="XK76" s="215"/>
      <c r="XL76" s="215"/>
      <c r="XM76" s="215"/>
      <c r="XN76" s="215"/>
      <c r="XO76" s="215"/>
      <c r="XP76" s="215"/>
      <c r="XQ76" s="215"/>
      <c r="XR76" s="215"/>
      <c r="XS76" s="215"/>
      <c r="XT76" s="215"/>
      <c r="XU76" s="215"/>
      <c r="XV76" s="215"/>
      <c r="XW76" s="215"/>
      <c r="XX76" s="215"/>
      <c r="XY76" s="215"/>
      <c r="XZ76" s="215"/>
      <c r="YA76" s="215"/>
      <c r="YB76" s="215"/>
      <c r="YC76" s="215"/>
      <c r="YD76" s="215"/>
      <c r="YE76" s="215"/>
      <c r="YF76" s="215"/>
      <c r="YG76" s="215"/>
      <c r="YH76" s="215"/>
      <c r="YI76" s="215"/>
      <c r="YJ76" s="215"/>
      <c r="YK76" s="215"/>
      <c r="YL76" s="215"/>
      <c r="YM76" s="215"/>
      <c r="YN76" s="215"/>
      <c r="YO76" s="215"/>
      <c r="YP76" s="215"/>
      <c r="YQ76" s="215"/>
      <c r="YR76" s="215"/>
      <c r="YS76" s="215"/>
      <c r="YT76" s="215"/>
      <c r="YU76" s="215"/>
      <c r="YV76" s="215"/>
      <c r="YW76" s="215"/>
      <c r="YX76" s="215"/>
      <c r="YY76" s="215"/>
      <c r="YZ76" s="215"/>
      <c r="ZA76" s="215"/>
      <c r="ZB76" s="215"/>
      <c r="ZC76" s="215"/>
      <c r="ZD76" s="215"/>
      <c r="ZE76" s="215"/>
      <c r="ZF76" s="215"/>
      <c r="ZG76" s="215"/>
      <c r="ZH76" s="215"/>
      <c r="ZI76" s="215"/>
      <c r="ZJ76" s="215"/>
      <c r="ZK76" s="215"/>
      <c r="ZL76" s="215"/>
      <c r="ZM76" s="215"/>
      <c r="ZN76" s="215"/>
      <c r="ZO76" s="215"/>
      <c r="ZP76" s="215"/>
      <c r="ZQ76" s="215"/>
      <c r="ZR76" s="215"/>
      <c r="ZS76" s="215"/>
      <c r="ZT76" s="215"/>
      <c r="ZU76" s="215"/>
      <c r="ZV76" s="215"/>
      <c r="ZW76" s="215"/>
      <c r="ZX76" s="215"/>
      <c r="ZY76" s="215"/>
      <c r="ZZ76" s="215"/>
      <c r="AAA76" s="215"/>
      <c r="AAB76" s="215"/>
      <c r="AAC76" s="215"/>
      <c r="AAD76" s="215"/>
      <c r="AAE76" s="215"/>
      <c r="AAF76" s="215"/>
      <c r="AAG76" s="215"/>
      <c r="AAH76" s="215"/>
      <c r="AAI76" s="215"/>
      <c r="AAJ76" s="215"/>
      <c r="AAK76" s="215"/>
      <c r="AAL76" s="215"/>
      <c r="AAM76" s="215"/>
      <c r="AAN76" s="215"/>
      <c r="AAO76" s="215"/>
      <c r="AAP76" s="215"/>
      <c r="AAQ76" s="215"/>
      <c r="AAR76" s="215"/>
      <c r="AAS76" s="215"/>
      <c r="AAT76" s="215"/>
      <c r="AAU76" s="215"/>
      <c r="AAV76" s="215"/>
      <c r="AAW76" s="215"/>
      <c r="AAX76" s="215"/>
      <c r="AAY76" s="215"/>
      <c r="AAZ76" s="215"/>
      <c r="ABA76" s="215"/>
      <c r="ABB76" s="215"/>
      <c r="ABC76" s="215"/>
      <c r="ABD76" s="215"/>
      <c r="ABE76" s="215"/>
      <c r="ABF76" s="215"/>
      <c r="ABG76" s="215"/>
      <c r="ABH76" s="215"/>
      <c r="ABI76" s="215"/>
      <c r="ABJ76" s="215"/>
      <c r="ABK76" s="215"/>
      <c r="ABL76" s="215"/>
      <c r="ABM76" s="215"/>
      <c r="ABN76" s="215"/>
      <c r="ABO76" s="215"/>
      <c r="ABP76" s="215"/>
      <c r="ABQ76" s="215"/>
      <c r="ABR76" s="215"/>
      <c r="ABS76" s="215"/>
      <c r="ABT76" s="215"/>
      <c r="ABU76" s="215"/>
      <c r="ABV76" s="215"/>
      <c r="ABW76" s="215"/>
      <c r="ABX76" s="215"/>
      <c r="ABY76" s="215"/>
      <c r="ABZ76" s="215"/>
      <c r="ACA76" s="215"/>
      <c r="ACB76" s="215"/>
      <c r="ACC76" s="215"/>
      <c r="ACD76" s="215"/>
      <c r="ACE76" s="215"/>
      <c r="ACF76" s="215"/>
      <c r="ACG76" s="215"/>
      <c r="ACH76" s="215"/>
      <c r="ACI76" s="215"/>
      <c r="ACJ76" s="215"/>
      <c r="ACK76" s="215"/>
      <c r="ACL76" s="215"/>
      <c r="ACM76" s="215"/>
      <c r="ACN76" s="215"/>
      <c r="ACO76" s="215"/>
      <c r="ACP76" s="215"/>
      <c r="ACQ76" s="215"/>
      <c r="ACR76" s="215"/>
      <c r="ACS76" s="215"/>
      <c r="ACT76" s="215"/>
      <c r="ACU76" s="215"/>
      <c r="ACV76" s="215"/>
      <c r="ACW76" s="215"/>
      <c r="ACX76" s="215"/>
      <c r="ACY76" s="215"/>
      <c r="ACZ76" s="215"/>
      <c r="ADA76" s="215"/>
      <c r="ADB76" s="215"/>
      <c r="ADC76" s="215"/>
      <c r="ADD76" s="215"/>
      <c r="ADE76" s="215"/>
      <c r="ADF76" s="215"/>
      <c r="ADG76" s="215"/>
      <c r="ADH76" s="215"/>
      <c r="ADI76" s="215"/>
      <c r="ADJ76" s="215"/>
      <c r="ADK76" s="215"/>
      <c r="ADL76" s="215"/>
      <c r="ADM76" s="215"/>
      <c r="ADN76" s="215"/>
      <c r="ADO76" s="215"/>
      <c r="ADP76" s="215"/>
      <c r="ADQ76" s="215"/>
      <c r="ADR76" s="215"/>
      <c r="ADS76" s="215"/>
      <c r="ADT76" s="215"/>
      <c r="ADU76" s="215"/>
      <c r="ADV76" s="215"/>
      <c r="ADW76" s="215"/>
      <c r="ADX76" s="215"/>
      <c r="ADY76" s="215"/>
      <c r="ADZ76" s="215"/>
      <c r="AEA76" s="215"/>
      <c r="AEB76" s="215"/>
      <c r="AEC76" s="215"/>
      <c r="AED76" s="215"/>
      <c r="AEE76" s="215"/>
      <c r="AEF76" s="215"/>
      <c r="AEG76" s="215"/>
      <c r="AEH76" s="215"/>
      <c r="AEI76" s="215"/>
      <c r="AEJ76" s="215"/>
      <c r="AEK76" s="215"/>
      <c r="AEL76" s="215"/>
      <c r="AEM76" s="215"/>
      <c r="AEN76" s="215"/>
      <c r="AEO76" s="215"/>
      <c r="AEP76" s="215"/>
      <c r="AEQ76" s="215"/>
      <c r="AER76" s="215"/>
      <c r="AES76" s="215"/>
      <c r="AET76" s="215"/>
      <c r="AEU76" s="215"/>
      <c r="AEV76" s="215"/>
      <c r="AEW76" s="215"/>
      <c r="AEX76" s="215"/>
      <c r="AEY76" s="215"/>
      <c r="AEZ76" s="215"/>
      <c r="AFA76" s="215"/>
      <c r="AFB76" s="215"/>
      <c r="AFC76" s="215"/>
      <c r="AFD76" s="215"/>
      <c r="AFE76" s="215"/>
      <c r="AFF76" s="215"/>
      <c r="AFG76" s="215"/>
      <c r="AFH76" s="215"/>
      <c r="AFI76" s="215"/>
      <c r="AFJ76" s="215"/>
      <c r="AFK76" s="215"/>
      <c r="AFL76" s="215"/>
      <c r="AFM76" s="215"/>
      <c r="AFN76" s="215"/>
      <c r="AFO76" s="215"/>
      <c r="AFP76" s="215"/>
      <c r="AFQ76" s="215"/>
      <c r="AFR76" s="215"/>
      <c r="AFS76" s="215"/>
      <c r="AFT76" s="215"/>
      <c r="AFU76" s="215"/>
      <c r="AFV76" s="215"/>
      <c r="AFW76" s="215"/>
      <c r="AFX76" s="215"/>
      <c r="AFY76" s="215"/>
      <c r="AFZ76" s="215"/>
      <c r="AGA76" s="215"/>
      <c r="AGB76" s="215"/>
      <c r="AGC76" s="215"/>
      <c r="AGD76" s="215"/>
      <c r="AGE76" s="215"/>
      <c r="AGF76" s="215"/>
      <c r="AGG76" s="215"/>
      <c r="AGH76" s="215"/>
      <c r="AGI76" s="215"/>
      <c r="AGJ76" s="215"/>
      <c r="AGK76" s="215"/>
      <c r="AGL76" s="215"/>
      <c r="AGM76" s="215"/>
      <c r="AGN76" s="215"/>
      <c r="AGO76" s="215"/>
      <c r="AGP76" s="215"/>
      <c r="AGQ76" s="215"/>
      <c r="AGR76" s="215"/>
      <c r="AGS76" s="215"/>
      <c r="AGT76" s="215"/>
      <c r="AGU76" s="215"/>
      <c r="AGV76" s="215"/>
      <c r="AGW76" s="215"/>
      <c r="AGX76" s="215"/>
      <c r="AGY76" s="215"/>
      <c r="AGZ76" s="215"/>
      <c r="AHA76" s="215"/>
      <c r="AHB76" s="215"/>
      <c r="AHC76" s="215"/>
      <c r="AHD76" s="215"/>
      <c r="AHE76" s="215"/>
      <c r="AHF76" s="215"/>
      <c r="AHG76" s="215"/>
      <c r="AHH76" s="215"/>
      <c r="AHI76" s="215"/>
      <c r="AHJ76" s="215"/>
      <c r="AHK76" s="215"/>
      <c r="AHL76" s="215"/>
      <c r="AHM76" s="215"/>
      <c r="AHN76" s="215"/>
      <c r="AHO76" s="215"/>
      <c r="AHP76" s="215"/>
      <c r="AHQ76" s="215"/>
      <c r="AHR76" s="215"/>
      <c r="AHS76" s="215"/>
      <c r="AHT76" s="215"/>
      <c r="AHU76" s="215"/>
      <c r="AHV76" s="215"/>
      <c r="AHW76" s="215"/>
      <c r="AHX76" s="215"/>
      <c r="AHY76" s="215"/>
      <c r="AHZ76" s="215"/>
      <c r="AIA76" s="215"/>
      <c r="AIB76" s="215"/>
      <c r="AIC76" s="215"/>
      <c r="AID76" s="215"/>
      <c r="AIE76" s="215"/>
      <c r="AIF76" s="215"/>
      <c r="AIG76" s="215"/>
      <c r="AIH76" s="215"/>
      <c r="AII76" s="215"/>
      <c r="AIJ76" s="215"/>
      <c r="AIK76" s="215"/>
      <c r="AIL76" s="215"/>
      <c r="AIM76" s="215"/>
      <c r="AIN76" s="215"/>
      <c r="AIO76" s="215"/>
      <c r="AIP76" s="215"/>
      <c r="AIQ76" s="215"/>
      <c r="AIR76" s="215"/>
      <c r="AIS76" s="215"/>
      <c r="AIT76" s="215"/>
      <c r="AIU76" s="215"/>
      <c r="AIV76" s="215"/>
      <c r="AIW76" s="215"/>
      <c r="AIX76" s="215"/>
      <c r="AIY76" s="215"/>
      <c r="AIZ76" s="215"/>
      <c r="AJA76" s="215"/>
      <c r="AJB76" s="215"/>
      <c r="AJC76" s="215"/>
      <c r="AJD76" s="215"/>
      <c r="AJE76" s="215"/>
      <c r="AJF76" s="215"/>
      <c r="AJG76" s="215"/>
      <c r="AJH76" s="215"/>
      <c r="AJI76" s="215"/>
      <c r="AJJ76" s="215"/>
      <c r="AJK76" s="215"/>
      <c r="AJL76" s="215"/>
      <c r="AJM76" s="215"/>
      <c r="AJN76" s="215"/>
      <c r="AJO76" s="215"/>
      <c r="AJP76" s="215"/>
      <c r="AJQ76" s="215"/>
      <c r="AJR76" s="215"/>
      <c r="AJS76" s="215"/>
      <c r="AJT76" s="215"/>
      <c r="AJU76" s="215"/>
      <c r="AJV76" s="215"/>
      <c r="AJW76" s="215"/>
      <c r="AJX76" s="215"/>
      <c r="AJY76" s="215"/>
      <c r="AJZ76" s="215"/>
      <c r="AKA76" s="215"/>
      <c r="AKB76" s="215"/>
      <c r="AKC76" s="215"/>
      <c r="AKD76" s="215"/>
      <c r="AKE76" s="215"/>
      <c r="AKF76" s="215"/>
      <c r="AKG76" s="215"/>
      <c r="AKH76" s="215"/>
      <c r="AKI76" s="215"/>
      <c r="AKJ76" s="215"/>
      <c r="AKK76" s="215"/>
      <c r="AKL76" s="215"/>
      <c r="AKM76" s="215"/>
      <c r="AKN76" s="215"/>
      <c r="AKO76" s="215"/>
      <c r="AKP76" s="215"/>
      <c r="AKQ76" s="215"/>
      <c r="AKR76" s="215"/>
      <c r="AKS76" s="215"/>
      <c r="AKT76" s="215"/>
      <c r="AKU76" s="215"/>
      <c r="AKV76" s="215"/>
      <c r="AKW76" s="215"/>
      <c r="AKX76" s="215"/>
      <c r="AKY76" s="215"/>
      <c r="AKZ76" s="215"/>
      <c r="ALA76" s="215"/>
      <c r="ALB76" s="215"/>
      <c r="ALC76" s="215"/>
      <c r="ALD76" s="215"/>
      <c r="ALE76" s="215"/>
      <c r="ALF76" s="215"/>
      <c r="ALG76" s="215"/>
      <c r="ALH76" s="215"/>
      <c r="ALI76" s="215"/>
      <c r="ALJ76" s="215"/>
      <c r="ALK76" s="215"/>
      <c r="ALL76" s="215"/>
      <c r="ALM76" s="215"/>
      <c r="ALN76" s="215"/>
      <c r="ALO76" s="215"/>
      <c r="ALP76" s="215"/>
      <c r="ALQ76" s="215"/>
      <c r="ALR76" s="215"/>
      <c r="ALS76" s="215"/>
      <c r="ALT76" s="215"/>
      <c r="ALU76" s="215"/>
      <c r="ALV76" s="215"/>
      <c r="ALW76" s="215"/>
      <c r="ALX76" s="215"/>
      <c r="ALY76" s="215"/>
      <c r="ALZ76" s="215"/>
      <c r="AMA76" s="215"/>
      <c r="AMB76" s="215"/>
      <c r="AMC76" s="215"/>
      <c r="AMD76" s="215"/>
      <c r="AME76" s="215"/>
      <c r="AMF76" s="215"/>
      <c r="AMG76" s="215"/>
      <c r="AMH76" s="215"/>
      <c r="AMI76" s="215"/>
      <c r="AMJ76" s="215"/>
      <c r="AMK76" s="215"/>
      <c r="AML76" s="215"/>
      <c r="AMM76" s="215"/>
      <c r="AMN76" s="215"/>
      <c r="AMO76" s="215"/>
      <c r="AMP76" s="215"/>
      <c r="AMQ76" s="215"/>
      <c r="AMR76" s="215"/>
      <c r="AMS76" s="215"/>
      <c r="AMT76" s="215"/>
      <c r="AMU76" s="215"/>
      <c r="AMV76" s="215"/>
      <c r="AMW76" s="215"/>
      <c r="AMX76" s="215"/>
      <c r="AMY76" s="215"/>
      <c r="AMZ76" s="215"/>
      <c r="ANA76" s="215"/>
      <c r="ANB76" s="215"/>
      <c r="ANC76" s="215"/>
      <c r="AND76" s="215"/>
      <c r="ANE76" s="215"/>
      <c r="ANF76" s="215"/>
      <c r="ANG76" s="215"/>
      <c r="ANH76" s="215"/>
      <c r="ANI76" s="215"/>
      <c r="ANJ76" s="215"/>
      <c r="ANK76" s="215"/>
      <c r="ANL76" s="215"/>
      <c r="ANM76" s="215"/>
      <c r="ANN76" s="215"/>
      <c r="ANO76" s="215"/>
      <c r="ANP76" s="215"/>
      <c r="ANQ76" s="215"/>
      <c r="ANR76" s="215"/>
      <c r="ANS76" s="215"/>
      <c r="ANT76" s="215"/>
      <c r="ANU76" s="215"/>
      <c r="ANV76" s="215"/>
      <c r="ANW76" s="215"/>
      <c r="ANX76" s="215"/>
      <c r="ANY76" s="215"/>
      <c r="ANZ76" s="215"/>
      <c r="AOA76" s="215"/>
      <c r="AOB76" s="215"/>
      <c r="AOC76" s="215"/>
      <c r="AOD76" s="215"/>
      <c r="AOE76" s="215"/>
      <c r="AOF76" s="215"/>
      <c r="AOG76" s="215"/>
      <c r="AOH76" s="215"/>
      <c r="AOI76" s="215"/>
      <c r="AOJ76" s="215"/>
      <c r="AOK76" s="215"/>
      <c r="AOL76" s="215"/>
      <c r="AOM76" s="215"/>
      <c r="AON76" s="215"/>
      <c r="AOO76" s="215"/>
      <c r="AOP76" s="215"/>
      <c r="AOQ76" s="215"/>
      <c r="AOR76" s="215"/>
      <c r="AOS76" s="215"/>
      <c r="AOT76" s="215"/>
      <c r="AOU76" s="215"/>
      <c r="AOV76" s="215"/>
      <c r="AOW76" s="215"/>
      <c r="AOX76" s="215"/>
      <c r="AOY76" s="215"/>
      <c r="AOZ76" s="215"/>
      <c r="APA76" s="215"/>
      <c r="APB76" s="215"/>
      <c r="APC76" s="215"/>
      <c r="APD76" s="215"/>
      <c r="APE76" s="215"/>
      <c r="APF76" s="215"/>
      <c r="APG76" s="215"/>
      <c r="APH76" s="215"/>
      <c r="API76" s="215"/>
      <c r="APJ76" s="215"/>
      <c r="APK76" s="215"/>
      <c r="APL76" s="215"/>
      <c r="APM76" s="215"/>
      <c r="APN76" s="215"/>
      <c r="APO76" s="215"/>
      <c r="APP76" s="215"/>
      <c r="APQ76" s="215"/>
      <c r="APR76" s="215"/>
      <c r="APS76" s="215"/>
      <c r="APT76" s="215"/>
      <c r="APU76" s="215"/>
      <c r="APV76" s="215"/>
      <c r="APW76" s="215"/>
      <c r="APX76" s="215"/>
      <c r="APY76" s="215"/>
      <c r="APZ76" s="215"/>
      <c r="AQA76" s="215"/>
      <c r="AQB76" s="215"/>
      <c r="AQC76" s="215"/>
      <c r="AQD76" s="215"/>
      <c r="AQE76" s="215"/>
      <c r="AQF76" s="215"/>
      <c r="AQG76" s="215"/>
      <c r="AQH76" s="215"/>
      <c r="AQI76" s="215"/>
      <c r="AQJ76" s="215"/>
      <c r="AQK76" s="215"/>
      <c r="AQL76" s="215"/>
      <c r="AQM76" s="215"/>
      <c r="AQN76" s="215"/>
      <c r="AQO76" s="215"/>
      <c r="AQP76" s="215"/>
      <c r="AQQ76" s="215"/>
      <c r="AQR76" s="215"/>
      <c r="AQS76" s="215"/>
      <c r="AQT76" s="215"/>
      <c r="AQU76" s="215"/>
      <c r="AQV76" s="215"/>
      <c r="AQW76" s="215"/>
      <c r="AQX76" s="215"/>
      <c r="AQY76" s="215"/>
      <c r="AQZ76" s="215"/>
      <c r="ARA76" s="215"/>
      <c r="ARB76" s="215"/>
      <c r="ARC76" s="215"/>
      <c r="ARD76" s="215"/>
      <c r="ARE76" s="215"/>
      <c r="ARF76" s="215"/>
      <c r="ARG76" s="215"/>
      <c r="ARH76" s="215"/>
      <c r="ARI76" s="215"/>
      <c r="ARJ76" s="215"/>
      <c r="ARK76" s="215"/>
      <c r="ARL76" s="215"/>
      <c r="ARM76" s="215"/>
      <c r="ARN76" s="215"/>
      <c r="ARO76" s="215"/>
      <c r="ARP76" s="215"/>
      <c r="ARQ76" s="215"/>
      <c r="ARR76" s="215"/>
      <c r="ARS76" s="215"/>
      <c r="ART76" s="215"/>
      <c r="ARU76" s="215"/>
      <c r="ARV76" s="215"/>
      <c r="ARW76" s="215"/>
      <c r="ARX76" s="215"/>
      <c r="ARY76" s="215"/>
      <c r="ARZ76" s="215"/>
      <c r="ASA76" s="215"/>
      <c r="ASB76" s="215"/>
      <c r="ASC76" s="215"/>
      <c r="ASD76" s="215"/>
      <c r="ASE76" s="215"/>
      <c r="ASF76" s="215"/>
      <c r="ASG76" s="215"/>
      <c r="ASH76" s="215"/>
      <c r="ASI76" s="215"/>
      <c r="ASJ76" s="215"/>
      <c r="ASK76" s="215"/>
      <c r="ASL76" s="215"/>
      <c r="ASM76" s="215"/>
      <c r="ASN76" s="215"/>
      <c r="ASO76" s="215"/>
      <c r="ASP76" s="215"/>
      <c r="ASQ76" s="215"/>
      <c r="ASR76" s="215"/>
      <c r="ASS76" s="215"/>
      <c r="AST76" s="215"/>
      <c r="ASU76" s="215"/>
      <c r="ASV76" s="215"/>
      <c r="ASW76" s="215"/>
      <c r="ASX76" s="215"/>
      <c r="ASY76" s="215"/>
      <c r="ASZ76" s="215"/>
      <c r="ATA76" s="215"/>
      <c r="ATB76" s="215"/>
      <c r="ATC76" s="215"/>
      <c r="ATD76" s="215"/>
      <c r="ATE76" s="215"/>
      <c r="ATF76" s="215"/>
      <c r="ATG76" s="215"/>
      <c r="ATH76" s="215"/>
      <c r="ATI76" s="215"/>
      <c r="ATJ76" s="215"/>
      <c r="ATK76" s="215"/>
      <c r="ATL76" s="215"/>
      <c r="ATM76" s="215"/>
      <c r="ATN76" s="215"/>
      <c r="ATO76" s="215"/>
      <c r="ATP76" s="215"/>
      <c r="ATQ76" s="215"/>
      <c r="ATR76" s="215"/>
      <c r="ATS76" s="215"/>
      <c r="ATT76" s="215"/>
      <c r="ATU76" s="215"/>
      <c r="ATV76" s="215"/>
      <c r="ATW76" s="215"/>
      <c r="ATX76" s="215"/>
      <c r="ATY76" s="215"/>
      <c r="ATZ76" s="215"/>
      <c r="AUA76" s="215"/>
      <c r="AUB76" s="215"/>
      <c r="AUC76" s="215"/>
      <c r="AUD76" s="215"/>
      <c r="AUE76" s="215"/>
      <c r="AUF76" s="215"/>
      <c r="AUG76" s="215"/>
      <c r="AUH76" s="215"/>
      <c r="AUI76" s="215"/>
      <c r="AUJ76" s="215"/>
      <c r="AUK76" s="215"/>
      <c r="AUL76" s="215"/>
      <c r="AUM76" s="215"/>
      <c r="AUN76" s="215"/>
      <c r="AUO76" s="215"/>
      <c r="AUP76" s="215"/>
      <c r="AUQ76" s="215"/>
      <c r="AUR76" s="215"/>
      <c r="AUS76" s="215"/>
      <c r="AUT76" s="215"/>
      <c r="AUU76" s="215"/>
      <c r="AUV76" s="215"/>
      <c r="AUW76" s="215"/>
      <c r="AUX76" s="215"/>
      <c r="AUY76" s="215"/>
      <c r="AUZ76" s="215"/>
      <c r="AVA76" s="215"/>
      <c r="AVB76" s="215"/>
      <c r="AVC76" s="215"/>
      <c r="AVD76" s="215"/>
      <c r="AVE76" s="215"/>
      <c r="AVF76" s="215"/>
      <c r="AVG76" s="215"/>
      <c r="AVH76" s="215"/>
      <c r="AVI76" s="215"/>
      <c r="AVJ76" s="215"/>
      <c r="AVK76" s="215"/>
      <c r="AVL76" s="215"/>
      <c r="AVM76" s="215"/>
      <c r="AVN76" s="215"/>
      <c r="AVO76" s="215"/>
      <c r="AVP76" s="215"/>
      <c r="AVQ76" s="215"/>
      <c r="AVR76" s="215"/>
      <c r="AVS76" s="215"/>
      <c r="AVT76" s="215"/>
      <c r="AVU76" s="215"/>
      <c r="AVV76" s="215"/>
      <c r="AVW76" s="215"/>
      <c r="AVX76" s="215"/>
      <c r="AVY76" s="215"/>
      <c r="AVZ76" s="215"/>
      <c r="AWA76" s="215"/>
      <c r="AWB76" s="215"/>
      <c r="AWC76" s="215"/>
      <c r="AWD76" s="215"/>
      <c r="AWE76" s="215"/>
      <c r="AWF76" s="215"/>
      <c r="AWG76" s="215"/>
      <c r="AWH76" s="215"/>
      <c r="AWI76" s="215"/>
      <c r="AWJ76" s="215"/>
      <c r="AWK76" s="215"/>
      <c r="AWL76" s="215"/>
      <c r="AWM76" s="215"/>
      <c r="AWN76" s="215"/>
      <c r="AWO76" s="215"/>
      <c r="AWP76" s="215"/>
      <c r="AWQ76" s="215"/>
      <c r="AWR76" s="215"/>
      <c r="AWS76" s="215"/>
      <c r="AWT76" s="215"/>
      <c r="AWU76" s="215"/>
      <c r="AWV76" s="215"/>
      <c r="AWW76" s="215"/>
      <c r="AWX76" s="215"/>
      <c r="AWY76" s="215"/>
      <c r="AWZ76" s="215"/>
      <c r="AXA76" s="215"/>
      <c r="AXB76" s="215"/>
      <c r="AXC76" s="215"/>
      <c r="AXD76" s="215"/>
      <c r="AXE76" s="215"/>
      <c r="AXF76" s="215"/>
      <c r="AXG76" s="215"/>
      <c r="AXH76" s="215"/>
      <c r="AXI76" s="215"/>
      <c r="AXJ76" s="215"/>
      <c r="AXK76" s="215"/>
      <c r="AXL76" s="215"/>
      <c r="AXM76" s="215"/>
      <c r="AXN76" s="215"/>
      <c r="AXO76" s="215"/>
      <c r="AXP76" s="215"/>
      <c r="AXQ76" s="215"/>
      <c r="AXR76" s="215"/>
      <c r="AXS76" s="215"/>
      <c r="AXT76" s="215"/>
      <c r="AXU76" s="215"/>
      <c r="AXV76" s="215"/>
      <c r="AXW76" s="215"/>
      <c r="AXX76" s="215"/>
      <c r="AXY76" s="215"/>
      <c r="AXZ76" s="215"/>
      <c r="AYA76" s="215"/>
      <c r="AYB76" s="215"/>
      <c r="AYC76" s="215"/>
      <c r="AYD76" s="215"/>
      <c r="AYE76" s="215"/>
      <c r="AYF76" s="215"/>
      <c r="AYG76" s="215"/>
      <c r="AYH76" s="215"/>
      <c r="AYI76" s="215"/>
      <c r="AYJ76" s="215"/>
      <c r="AYK76" s="215"/>
      <c r="AYL76" s="215"/>
      <c r="AYM76" s="215"/>
      <c r="AYN76" s="215"/>
      <c r="AYO76" s="215"/>
      <c r="AYP76" s="215"/>
      <c r="AYQ76" s="215"/>
      <c r="AYR76" s="215"/>
      <c r="AYS76" s="215"/>
      <c r="AYT76" s="215"/>
      <c r="AYU76" s="215"/>
      <c r="AYV76" s="215"/>
      <c r="AYW76" s="215"/>
      <c r="AYX76" s="215"/>
      <c r="AYY76" s="215"/>
      <c r="AYZ76" s="215"/>
      <c r="AZA76" s="215"/>
      <c r="AZB76" s="215"/>
      <c r="AZC76" s="215"/>
      <c r="AZD76" s="215"/>
      <c r="AZE76" s="215"/>
      <c r="AZF76" s="215"/>
      <c r="AZG76" s="215"/>
      <c r="AZH76" s="215"/>
      <c r="AZI76" s="215"/>
      <c r="AZJ76" s="215"/>
      <c r="AZK76" s="215"/>
      <c r="AZL76" s="215"/>
      <c r="AZM76" s="215"/>
      <c r="AZN76" s="215"/>
      <c r="AZO76" s="215"/>
      <c r="AZP76" s="215"/>
      <c r="AZQ76" s="215"/>
      <c r="AZR76" s="215"/>
      <c r="AZS76" s="215"/>
      <c r="AZT76" s="215"/>
      <c r="AZU76" s="215"/>
      <c r="AZV76" s="215"/>
      <c r="AZW76" s="215"/>
      <c r="AZX76" s="215"/>
      <c r="AZY76" s="215"/>
      <c r="AZZ76" s="215"/>
      <c r="BAA76" s="215"/>
      <c r="BAB76" s="215"/>
      <c r="BAC76" s="215"/>
      <c r="BAD76" s="215"/>
      <c r="BAE76" s="215"/>
      <c r="BAF76" s="215"/>
      <c r="BAG76" s="215"/>
      <c r="BAH76" s="215"/>
      <c r="BAI76" s="215"/>
      <c r="BAJ76" s="215"/>
      <c r="BAK76" s="215"/>
      <c r="BAL76" s="215"/>
      <c r="BAM76" s="215"/>
      <c r="BAN76" s="215"/>
      <c r="BAO76" s="215"/>
      <c r="BAP76" s="215"/>
      <c r="BAQ76" s="215"/>
      <c r="BAR76" s="215"/>
      <c r="BAS76" s="215"/>
      <c r="BAT76" s="215"/>
      <c r="BAU76" s="215"/>
      <c r="BAV76" s="215"/>
      <c r="BAW76" s="215"/>
      <c r="BAX76" s="215"/>
      <c r="BAY76" s="215"/>
      <c r="BAZ76" s="215"/>
      <c r="BBA76" s="215"/>
      <c r="BBB76" s="215"/>
      <c r="BBC76" s="215"/>
      <c r="BBD76" s="215"/>
      <c r="BBE76" s="215"/>
      <c r="BBF76" s="215"/>
      <c r="BBG76" s="215"/>
      <c r="BBH76" s="215"/>
      <c r="BBI76" s="215"/>
      <c r="BBJ76" s="215"/>
      <c r="BBK76" s="215"/>
      <c r="BBL76" s="215"/>
      <c r="BBM76" s="215"/>
      <c r="BBN76" s="215"/>
      <c r="BBO76" s="215"/>
      <c r="BBP76" s="215"/>
      <c r="BBQ76" s="215"/>
      <c r="BBR76" s="215"/>
      <c r="BBS76" s="215"/>
      <c r="BBT76" s="215"/>
      <c r="BBU76" s="215"/>
      <c r="BBV76" s="215"/>
      <c r="BBW76" s="215"/>
      <c r="BBX76" s="215"/>
      <c r="BBY76" s="215"/>
      <c r="BBZ76" s="215"/>
      <c r="BCA76" s="215"/>
      <c r="BCB76" s="215"/>
      <c r="BCC76" s="215"/>
      <c r="BCD76" s="215"/>
      <c r="BCE76" s="215"/>
      <c r="BCF76" s="215"/>
      <c r="BCG76" s="215"/>
      <c r="BCH76" s="215"/>
      <c r="BCI76" s="215"/>
      <c r="BCJ76" s="215"/>
      <c r="BCK76" s="215"/>
      <c r="BCL76" s="215"/>
      <c r="BCM76" s="215"/>
      <c r="BCN76" s="215"/>
      <c r="BCO76" s="215"/>
      <c r="BCP76" s="215"/>
      <c r="BCQ76" s="215"/>
      <c r="BCR76" s="215"/>
      <c r="BCS76" s="215"/>
      <c r="BCT76" s="215"/>
      <c r="BCU76" s="215"/>
      <c r="BCV76" s="215"/>
      <c r="BCW76" s="215"/>
      <c r="BCX76" s="215"/>
      <c r="BCY76" s="215"/>
      <c r="BCZ76" s="215"/>
      <c r="BDA76" s="215"/>
      <c r="BDB76" s="215"/>
      <c r="BDC76" s="215"/>
      <c r="BDD76" s="215"/>
      <c r="BDE76" s="215"/>
      <c r="BDF76" s="215"/>
      <c r="BDG76" s="215"/>
      <c r="BDH76" s="215"/>
      <c r="BDI76" s="215"/>
      <c r="BDJ76" s="215"/>
      <c r="BDK76" s="215"/>
      <c r="BDL76" s="215"/>
      <c r="BDM76" s="215"/>
      <c r="BDN76" s="215"/>
      <c r="BDO76" s="215"/>
      <c r="BDP76" s="215"/>
      <c r="BDQ76" s="215"/>
      <c r="BDR76" s="215"/>
      <c r="BDS76" s="215"/>
      <c r="BDT76" s="215"/>
      <c r="BDU76" s="215"/>
      <c r="BDV76" s="215"/>
      <c r="BDW76" s="215"/>
      <c r="BDX76" s="215"/>
      <c r="BDY76" s="215"/>
      <c r="BDZ76" s="215"/>
      <c r="BEA76" s="215"/>
      <c r="BEB76" s="215"/>
      <c r="BEC76" s="215"/>
      <c r="BED76" s="215"/>
      <c r="BEE76" s="215"/>
      <c r="BEF76" s="215"/>
      <c r="BEG76" s="215"/>
      <c r="BEH76" s="215"/>
      <c r="BEI76" s="215"/>
      <c r="BEJ76" s="215"/>
      <c r="BEK76" s="215"/>
      <c r="BEL76" s="215"/>
      <c r="BEM76" s="215"/>
      <c r="BEN76" s="215"/>
      <c r="BEO76" s="215"/>
      <c r="BEP76" s="215"/>
      <c r="BEQ76" s="215"/>
      <c r="BER76" s="215"/>
      <c r="BES76" s="215"/>
      <c r="BET76" s="215"/>
      <c r="BEU76" s="215"/>
      <c r="BEV76" s="215"/>
      <c r="BEW76" s="215"/>
      <c r="BEX76" s="215"/>
      <c r="BEY76" s="215"/>
      <c r="BEZ76" s="215"/>
      <c r="BFA76" s="215"/>
      <c r="BFB76" s="215"/>
      <c r="BFC76" s="215"/>
      <c r="BFD76" s="215"/>
      <c r="BFE76" s="215"/>
      <c r="BFF76" s="215"/>
      <c r="BFG76" s="215"/>
      <c r="BFH76" s="215"/>
      <c r="BFI76" s="215"/>
      <c r="BFJ76" s="215"/>
      <c r="BFK76" s="215"/>
      <c r="BFL76" s="215"/>
      <c r="BFM76" s="215"/>
      <c r="BFN76" s="215"/>
      <c r="BFO76" s="215"/>
      <c r="BFP76" s="215"/>
      <c r="BFQ76" s="215"/>
      <c r="BFR76" s="215"/>
      <c r="BFS76" s="215"/>
      <c r="BFT76" s="215"/>
      <c r="BFU76" s="215"/>
      <c r="BFV76" s="215"/>
      <c r="BFW76" s="215"/>
      <c r="BFX76" s="215"/>
      <c r="BFY76" s="215"/>
      <c r="BFZ76" s="215"/>
      <c r="BGA76" s="215"/>
      <c r="BGB76" s="215"/>
      <c r="BGC76" s="215"/>
      <c r="BGD76" s="215"/>
      <c r="BGE76" s="215"/>
      <c r="BGF76" s="215"/>
      <c r="BGG76" s="215"/>
      <c r="BGH76" s="215"/>
      <c r="BGI76" s="215"/>
      <c r="BGJ76" s="215"/>
      <c r="BGK76" s="215"/>
      <c r="BGL76" s="215"/>
      <c r="BGM76" s="215"/>
      <c r="BGN76" s="215"/>
      <c r="BGO76" s="215"/>
      <c r="BGP76" s="215"/>
      <c r="BGQ76" s="215"/>
      <c r="BGR76" s="215"/>
      <c r="BGS76" s="215"/>
      <c r="BGT76" s="215"/>
      <c r="BGU76" s="215"/>
      <c r="BGV76" s="215"/>
      <c r="BGW76" s="215"/>
      <c r="BGX76" s="215"/>
      <c r="BGY76" s="215"/>
      <c r="BGZ76" s="215"/>
      <c r="BHA76" s="215"/>
      <c r="BHB76" s="215"/>
      <c r="BHC76" s="215"/>
      <c r="BHD76" s="215"/>
      <c r="BHE76" s="215"/>
      <c r="BHF76" s="215"/>
      <c r="BHG76" s="215"/>
      <c r="BHH76" s="215"/>
      <c r="BHI76" s="215"/>
      <c r="BHJ76" s="215"/>
      <c r="BHK76" s="215"/>
      <c r="BHL76" s="215"/>
      <c r="BHM76" s="215"/>
      <c r="BHN76" s="215"/>
      <c r="BHO76" s="215"/>
      <c r="BHP76" s="215"/>
      <c r="BHQ76" s="215"/>
      <c r="BHR76" s="215"/>
      <c r="BHS76" s="215"/>
      <c r="BHT76" s="215"/>
      <c r="BHU76" s="215"/>
      <c r="BHV76" s="215"/>
      <c r="BHW76" s="215"/>
      <c r="BHX76" s="215"/>
      <c r="BHY76" s="215"/>
      <c r="BHZ76" s="215"/>
      <c r="BIA76" s="215"/>
      <c r="BIB76" s="215"/>
      <c r="BIC76" s="215"/>
      <c r="BID76" s="215"/>
      <c r="BIE76" s="215"/>
      <c r="BIF76" s="215"/>
      <c r="BIG76" s="215"/>
      <c r="BIH76" s="215"/>
      <c r="BII76" s="215"/>
      <c r="BIJ76" s="215"/>
      <c r="BIK76" s="215"/>
      <c r="BIL76" s="215"/>
      <c r="BIM76" s="215"/>
      <c r="BIN76" s="215"/>
      <c r="BIO76" s="215"/>
      <c r="BIP76" s="215"/>
      <c r="BIQ76" s="215"/>
      <c r="BIR76" s="215"/>
      <c r="BIS76" s="215"/>
      <c r="BIT76" s="215"/>
      <c r="BIU76" s="215"/>
      <c r="BIV76" s="215"/>
      <c r="BIW76" s="215"/>
      <c r="BIX76" s="215"/>
      <c r="BIY76" s="215"/>
      <c r="BIZ76" s="215"/>
      <c r="BJA76" s="215"/>
      <c r="BJB76" s="215"/>
      <c r="BJC76" s="215"/>
      <c r="BJD76" s="215"/>
      <c r="BJE76" s="215"/>
      <c r="BJF76" s="215"/>
      <c r="BJG76" s="215"/>
      <c r="BJH76" s="215"/>
      <c r="BJI76" s="215"/>
      <c r="BJJ76" s="215"/>
      <c r="BJK76" s="215"/>
      <c r="BJL76" s="215"/>
      <c r="BJM76" s="215"/>
      <c r="BJN76" s="215"/>
      <c r="BJO76" s="215"/>
      <c r="BJP76" s="215"/>
      <c r="BJQ76" s="215"/>
      <c r="BJR76" s="215"/>
      <c r="BJS76" s="215"/>
      <c r="BJT76" s="215"/>
      <c r="BJU76" s="215"/>
      <c r="BJV76" s="215"/>
      <c r="BJW76" s="215"/>
      <c r="BJX76" s="215"/>
      <c r="BJY76" s="215"/>
      <c r="BJZ76" s="215"/>
      <c r="BKA76" s="215"/>
      <c r="BKB76" s="215"/>
      <c r="BKC76" s="215"/>
      <c r="BKD76" s="215"/>
      <c r="BKE76" s="215"/>
      <c r="BKF76" s="215"/>
      <c r="BKG76" s="215"/>
      <c r="BKH76" s="215"/>
      <c r="BKI76" s="215"/>
      <c r="BKJ76" s="215"/>
      <c r="BKK76" s="215"/>
      <c r="BKL76" s="215"/>
      <c r="BKM76" s="215"/>
      <c r="BKN76" s="215"/>
      <c r="BKO76" s="215"/>
      <c r="BKP76" s="215"/>
      <c r="BKQ76" s="215"/>
      <c r="BKR76" s="215"/>
      <c r="BKS76" s="215"/>
      <c r="BKT76" s="215"/>
      <c r="BKU76" s="215"/>
      <c r="BKV76" s="215"/>
      <c r="BKW76" s="215"/>
      <c r="BKX76" s="215"/>
      <c r="BKY76" s="215"/>
      <c r="BKZ76" s="215"/>
      <c r="BLA76" s="215"/>
      <c r="BLB76" s="215"/>
      <c r="BLC76" s="215"/>
      <c r="BLD76" s="215"/>
      <c r="BLE76" s="215"/>
      <c r="BLF76" s="215"/>
      <c r="BLG76" s="215"/>
      <c r="BLH76" s="215"/>
      <c r="BLI76" s="215"/>
      <c r="BLJ76" s="215"/>
      <c r="BLK76" s="215"/>
      <c r="BLL76" s="215"/>
      <c r="BLM76" s="215"/>
      <c r="BLN76" s="215"/>
      <c r="BLO76" s="215"/>
      <c r="BLP76" s="215"/>
      <c r="BLQ76" s="215"/>
      <c r="BLR76" s="215"/>
      <c r="BLS76" s="215"/>
      <c r="BLT76" s="215"/>
      <c r="BLU76" s="215"/>
      <c r="BLV76" s="215"/>
      <c r="BLW76" s="215"/>
      <c r="BLX76" s="215"/>
      <c r="BLY76" s="215"/>
      <c r="BLZ76" s="215"/>
      <c r="BMA76" s="215"/>
      <c r="BMB76" s="215"/>
      <c r="BMC76" s="215"/>
      <c r="BMD76" s="215"/>
      <c r="BME76" s="215"/>
      <c r="BMF76" s="215"/>
      <c r="BMG76" s="215"/>
      <c r="BMH76" s="215"/>
      <c r="BMI76" s="215"/>
      <c r="BMJ76" s="215"/>
      <c r="BMK76" s="215"/>
      <c r="BML76" s="215"/>
      <c r="BMM76" s="215"/>
      <c r="BMN76" s="215"/>
      <c r="BMO76" s="215"/>
      <c r="BMP76" s="215"/>
      <c r="BMQ76" s="215"/>
      <c r="BMR76" s="215"/>
      <c r="BMS76" s="215"/>
      <c r="BMT76" s="215"/>
      <c r="BMU76" s="215"/>
      <c r="BMV76" s="215"/>
      <c r="BMW76" s="215"/>
      <c r="BMX76" s="215"/>
      <c r="BMY76" s="215"/>
      <c r="BMZ76" s="215"/>
      <c r="BNA76" s="215"/>
      <c r="BNB76" s="215"/>
      <c r="BNC76" s="215"/>
      <c r="BND76" s="215"/>
      <c r="BNE76" s="215"/>
      <c r="BNF76" s="215"/>
      <c r="BNG76" s="215"/>
      <c r="BNH76" s="215"/>
      <c r="BNI76" s="215"/>
      <c r="BNJ76" s="215"/>
      <c r="BNK76" s="215"/>
      <c r="BNL76" s="215"/>
      <c r="BNM76" s="215"/>
      <c r="BNN76" s="215"/>
      <c r="BNO76" s="215"/>
      <c r="BNP76" s="215"/>
      <c r="BNQ76" s="215"/>
      <c r="BNR76" s="215"/>
      <c r="BNS76" s="215"/>
      <c r="BNT76" s="215"/>
      <c r="BNU76" s="215"/>
      <c r="BNV76" s="215"/>
      <c r="BNW76" s="215"/>
      <c r="BNX76" s="215"/>
      <c r="BNY76" s="215"/>
      <c r="BNZ76" s="215"/>
      <c r="BOA76" s="215"/>
      <c r="BOB76" s="215"/>
      <c r="BOC76" s="215"/>
      <c r="BOD76" s="215"/>
      <c r="BOE76" s="215"/>
      <c r="BOF76" s="215"/>
      <c r="BOG76" s="215"/>
      <c r="BOH76" s="215"/>
      <c r="BOI76" s="215"/>
      <c r="BOJ76" s="215"/>
      <c r="BOK76" s="215"/>
      <c r="BOL76" s="215"/>
      <c r="BOM76" s="215"/>
      <c r="BON76" s="215"/>
      <c r="BOO76" s="215"/>
      <c r="BOP76" s="215"/>
      <c r="BOQ76" s="215"/>
      <c r="BOR76" s="215"/>
      <c r="BOS76" s="215"/>
      <c r="BOT76" s="215"/>
      <c r="BOU76" s="215"/>
      <c r="BOV76" s="215"/>
      <c r="BOW76" s="215"/>
      <c r="BOX76" s="215"/>
      <c r="BOY76" s="215"/>
      <c r="BOZ76" s="215"/>
      <c r="BPA76" s="215"/>
      <c r="BPB76" s="215"/>
      <c r="BPC76" s="215"/>
      <c r="BPD76" s="215"/>
      <c r="BPE76" s="215"/>
      <c r="BPF76" s="215"/>
      <c r="BPG76" s="215"/>
      <c r="BPH76" s="215"/>
      <c r="BPI76" s="215"/>
      <c r="BPJ76" s="215"/>
      <c r="BPK76" s="215"/>
      <c r="BPL76" s="215"/>
      <c r="BPM76" s="215"/>
      <c r="BPN76" s="215"/>
      <c r="BPO76" s="215"/>
      <c r="BPP76" s="215"/>
      <c r="BPQ76" s="215"/>
      <c r="BPR76" s="215"/>
      <c r="BPS76" s="215"/>
      <c r="BPT76" s="215"/>
      <c r="BPU76" s="215"/>
      <c r="BPV76" s="215"/>
      <c r="BPW76" s="215"/>
      <c r="BPX76" s="215"/>
      <c r="BPY76" s="215"/>
      <c r="BPZ76" s="215"/>
      <c r="BQA76" s="215"/>
      <c r="BQB76" s="215"/>
      <c r="BQC76" s="215"/>
      <c r="BQD76" s="215"/>
      <c r="BQE76" s="215"/>
      <c r="BQF76" s="215"/>
      <c r="BQG76" s="215"/>
      <c r="BQH76" s="215"/>
      <c r="BQI76" s="215"/>
      <c r="BQJ76" s="215"/>
      <c r="BQK76" s="215"/>
      <c r="BQL76" s="215"/>
      <c r="BQM76" s="215"/>
      <c r="BQN76" s="215"/>
      <c r="BQO76" s="215"/>
      <c r="BQP76" s="215"/>
      <c r="BQQ76" s="215"/>
      <c r="BQR76" s="215"/>
      <c r="BQS76" s="215"/>
      <c r="BQT76" s="215"/>
      <c r="BQU76" s="215"/>
      <c r="BQV76" s="215"/>
      <c r="BQW76" s="215"/>
      <c r="BQX76" s="215"/>
      <c r="BQY76" s="215"/>
      <c r="BQZ76" s="215"/>
      <c r="BRA76" s="215"/>
      <c r="BRB76" s="215"/>
      <c r="BRC76" s="215"/>
      <c r="BRD76" s="215"/>
      <c r="BRE76" s="215"/>
      <c r="BRF76" s="215"/>
      <c r="BRG76" s="215"/>
      <c r="BRH76" s="215"/>
      <c r="BRI76" s="215"/>
      <c r="BRJ76" s="215"/>
      <c r="BRK76" s="215"/>
      <c r="BRL76" s="215"/>
      <c r="BRM76" s="215"/>
      <c r="BRN76" s="215"/>
      <c r="BRO76" s="215"/>
      <c r="BRP76" s="215"/>
      <c r="BRQ76" s="215"/>
      <c r="BRR76" s="215"/>
      <c r="BRS76" s="215"/>
      <c r="BRT76" s="215"/>
      <c r="BRU76" s="215"/>
      <c r="BRV76" s="215"/>
      <c r="BRW76" s="215"/>
      <c r="BRX76" s="215"/>
      <c r="BRY76" s="215"/>
      <c r="BRZ76" s="215"/>
      <c r="BSA76" s="215"/>
      <c r="BSB76" s="215"/>
      <c r="BSC76" s="215"/>
      <c r="BSD76" s="215"/>
      <c r="BSE76" s="215"/>
      <c r="BSF76" s="215"/>
      <c r="BSG76" s="215"/>
      <c r="BSH76" s="215"/>
      <c r="BSI76" s="215"/>
      <c r="BSJ76" s="215"/>
      <c r="BSK76" s="215"/>
      <c r="BSL76" s="215"/>
      <c r="BSM76" s="215"/>
      <c r="BSN76" s="215"/>
      <c r="BSO76" s="215"/>
      <c r="BSP76" s="215"/>
      <c r="BSQ76" s="215"/>
      <c r="BSR76" s="215"/>
      <c r="BSS76" s="215"/>
      <c r="BST76" s="215"/>
      <c r="BSU76" s="215"/>
      <c r="BSV76" s="215"/>
      <c r="BSW76" s="215"/>
      <c r="BSX76" s="215"/>
      <c r="BSY76" s="215"/>
      <c r="BSZ76" s="215"/>
      <c r="BTA76" s="215"/>
      <c r="BTB76" s="215"/>
      <c r="BTC76" s="215"/>
      <c r="BTD76" s="215"/>
      <c r="BTE76" s="215"/>
      <c r="BTF76" s="215"/>
      <c r="BTG76" s="215"/>
      <c r="BTH76" s="215"/>
      <c r="BTI76" s="215"/>
      <c r="BTJ76" s="215"/>
      <c r="BTK76" s="215"/>
      <c r="BTL76" s="215"/>
      <c r="BTM76" s="215"/>
      <c r="BTN76" s="215"/>
      <c r="BTO76" s="215"/>
      <c r="BTP76" s="215"/>
      <c r="BTQ76" s="215"/>
      <c r="BTR76" s="215"/>
      <c r="BTS76" s="215"/>
      <c r="BTT76" s="215"/>
      <c r="BTU76" s="215"/>
      <c r="BTV76" s="215"/>
      <c r="BTW76" s="215"/>
      <c r="BTX76" s="215"/>
      <c r="BTY76" s="215"/>
      <c r="BTZ76" s="215"/>
      <c r="BUA76" s="215"/>
      <c r="BUB76" s="215"/>
      <c r="BUC76" s="215"/>
      <c r="BUD76" s="215"/>
      <c r="BUE76" s="215"/>
      <c r="BUF76" s="215"/>
      <c r="BUG76" s="215"/>
      <c r="BUH76" s="215"/>
      <c r="BUI76" s="215"/>
      <c r="BUJ76" s="215"/>
      <c r="BUK76" s="215"/>
      <c r="BUL76" s="215"/>
      <c r="BUM76" s="215"/>
      <c r="BUN76" s="215"/>
      <c r="BUO76" s="215"/>
      <c r="BUP76" s="215"/>
      <c r="BUQ76" s="215"/>
      <c r="BUR76" s="215"/>
      <c r="BUS76" s="215"/>
      <c r="BUT76" s="215"/>
      <c r="BUU76" s="215"/>
      <c r="BUV76" s="215"/>
      <c r="BUW76" s="215"/>
      <c r="BUX76" s="215"/>
      <c r="BUY76" s="215"/>
      <c r="BUZ76" s="215"/>
      <c r="BVA76" s="215"/>
      <c r="BVB76" s="215"/>
      <c r="BVC76" s="215"/>
      <c r="BVD76" s="215"/>
      <c r="BVE76" s="215"/>
      <c r="BVF76" s="215"/>
      <c r="BVG76" s="215"/>
      <c r="BVH76" s="215"/>
      <c r="BVI76" s="215"/>
      <c r="BVJ76" s="215"/>
      <c r="BVK76" s="215"/>
      <c r="BVL76" s="215"/>
      <c r="BVM76" s="215"/>
      <c r="BVN76" s="215"/>
      <c r="BVO76" s="215"/>
      <c r="BVP76" s="215"/>
      <c r="BVQ76" s="215"/>
      <c r="BVR76" s="215"/>
      <c r="BVS76" s="215"/>
      <c r="BVT76" s="215"/>
      <c r="BVU76" s="215"/>
      <c r="BVV76" s="215"/>
      <c r="BVW76" s="215"/>
      <c r="BVX76" s="215"/>
      <c r="BVY76" s="215"/>
      <c r="BVZ76" s="215"/>
      <c r="BWA76" s="215"/>
      <c r="BWB76" s="215"/>
      <c r="BWC76" s="215"/>
      <c r="BWD76" s="215"/>
      <c r="BWE76" s="215"/>
      <c r="BWF76" s="215"/>
      <c r="BWG76" s="215"/>
      <c r="BWH76" s="215"/>
      <c r="BWI76" s="215"/>
      <c r="BWJ76" s="215"/>
      <c r="BWK76" s="215"/>
      <c r="BWL76" s="215"/>
      <c r="BWM76" s="215"/>
      <c r="BWN76" s="215"/>
      <c r="BWO76" s="215"/>
      <c r="BWP76" s="215"/>
      <c r="BWQ76" s="215"/>
      <c r="BWR76" s="215"/>
      <c r="BWS76" s="215"/>
      <c r="BWT76" s="215"/>
      <c r="BWU76" s="215"/>
      <c r="BWV76" s="215"/>
      <c r="BWW76" s="215"/>
      <c r="BWX76" s="215"/>
      <c r="BWY76" s="215"/>
      <c r="BWZ76" s="215"/>
      <c r="BXA76" s="215"/>
      <c r="BXB76" s="215"/>
      <c r="BXC76" s="215"/>
      <c r="BXD76" s="215"/>
      <c r="BXE76" s="215"/>
      <c r="BXF76" s="215"/>
      <c r="BXG76" s="215"/>
      <c r="BXH76" s="215"/>
      <c r="BXI76" s="215"/>
      <c r="BXJ76" s="215"/>
      <c r="BXK76" s="215"/>
      <c r="BXL76" s="215"/>
      <c r="BXM76" s="215"/>
      <c r="BXN76" s="215"/>
      <c r="BXO76" s="215"/>
      <c r="BXP76" s="215"/>
      <c r="BXQ76" s="215"/>
      <c r="BXR76" s="215"/>
      <c r="BXS76" s="215"/>
      <c r="BXT76" s="215"/>
      <c r="BXU76" s="215"/>
      <c r="BXV76" s="215"/>
      <c r="BXW76" s="215"/>
      <c r="BXX76" s="215"/>
      <c r="BXY76" s="215"/>
      <c r="BXZ76" s="215"/>
      <c r="BYA76" s="215"/>
      <c r="BYB76" s="215"/>
      <c r="BYC76" s="215"/>
      <c r="BYD76" s="215"/>
      <c r="BYE76" s="215"/>
      <c r="BYF76" s="215"/>
      <c r="BYG76" s="215"/>
      <c r="BYH76" s="215"/>
      <c r="BYI76" s="215"/>
      <c r="BYJ76" s="215"/>
      <c r="BYK76" s="215"/>
      <c r="BYL76" s="215"/>
      <c r="BYM76" s="215"/>
      <c r="BYN76" s="215"/>
      <c r="BYO76" s="215"/>
      <c r="BYP76" s="215"/>
      <c r="BYQ76" s="215"/>
      <c r="BYR76" s="215"/>
      <c r="BYS76" s="215"/>
      <c r="BYT76" s="215"/>
      <c r="BYU76" s="215"/>
      <c r="BYV76" s="215"/>
      <c r="BYW76" s="215"/>
      <c r="BYX76" s="215"/>
      <c r="BYY76" s="215"/>
      <c r="BYZ76" s="215"/>
      <c r="BZA76" s="215"/>
      <c r="BZB76" s="215"/>
      <c r="BZC76" s="215"/>
      <c r="BZD76" s="215"/>
      <c r="BZE76" s="215"/>
      <c r="BZF76" s="215"/>
      <c r="BZG76" s="215"/>
      <c r="BZH76" s="215"/>
      <c r="BZI76" s="215"/>
      <c r="BZJ76" s="215"/>
      <c r="BZK76" s="215"/>
      <c r="BZL76" s="215"/>
      <c r="BZM76" s="215"/>
      <c r="BZN76" s="215"/>
      <c r="BZO76" s="215"/>
      <c r="BZP76" s="215"/>
      <c r="BZQ76" s="215"/>
      <c r="BZR76" s="215"/>
      <c r="BZS76" s="215"/>
      <c r="BZT76" s="215"/>
      <c r="BZU76" s="215"/>
      <c r="BZV76" s="215"/>
      <c r="BZW76" s="215"/>
      <c r="BZX76" s="215"/>
      <c r="BZY76" s="215"/>
      <c r="BZZ76" s="215"/>
      <c r="CAA76" s="215"/>
      <c r="CAB76" s="215"/>
      <c r="CAC76" s="215"/>
      <c r="CAD76" s="215"/>
      <c r="CAE76" s="215"/>
      <c r="CAF76" s="215"/>
      <c r="CAG76" s="215"/>
      <c r="CAH76" s="215"/>
      <c r="CAI76" s="215"/>
      <c r="CAJ76" s="215"/>
      <c r="CAK76" s="215"/>
      <c r="CAL76" s="215"/>
      <c r="CAM76" s="215"/>
      <c r="CAN76" s="215"/>
      <c r="CAO76" s="215"/>
      <c r="CAP76" s="215"/>
      <c r="CAQ76" s="215"/>
      <c r="CAR76" s="215"/>
      <c r="CAS76" s="215"/>
      <c r="CAT76" s="215"/>
      <c r="CAU76" s="215"/>
      <c r="CAV76" s="215"/>
      <c r="CAW76" s="215"/>
      <c r="CAX76" s="215"/>
      <c r="CAY76" s="215"/>
      <c r="CAZ76" s="215"/>
      <c r="CBA76" s="215"/>
      <c r="CBB76" s="215"/>
      <c r="CBC76" s="215"/>
      <c r="CBD76" s="215"/>
      <c r="CBE76" s="215"/>
      <c r="CBF76" s="215"/>
      <c r="CBG76" s="215"/>
      <c r="CBH76" s="215"/>
      <c r="CBI76" s="215"/>
      <c r="CBJ76" s="215"/>
      <c r="CBK76" s="215"/>
      <c r="CBL76" s="215"/>
      <c r="CBM76" s="215"/>
      <c r="CBN76" s="215"/>
      <c r="CBO76" s="215"/>
      <c r="CBP76" s="215"/>
      <c r="CBQ76" s="215"/>
      <c r="CBR76" s="215"/>
      <c r="CBS76" s="215"/>
      <c r="CBT76" s="215"/>
      <c r="CBU76" s="215"/>
      <c r="CBV76" s="215"/>
      <c r="CBW76" s="215"/>
      <c r="CBX76" s="215"/>
      <c r="CBY76" s="215"/>
      <c r="CBZ76" s="215"/>
      <c r="CCA76" s="215"/>
      <c r="CCB76" s="215"/>
      <c r="CCC76" s="215"/>
      <c r="CCD76" s="215"/>
      <c r="CCE76" s="215"/>
      <c r="CCF76" s="215"/>
      <c r="CCG76" s="215"/>
      <c r="CCH76" s="215"/>
      <c r="CCI76" s="215"/>
      <c r="CCJ76" s="215"/>
      <c r="CCK76" s="215"/>
      <c r="CCL76" s="215"/>
      <c r="CCM76" s="215"/>
      <c r="CCN76" s="215"/>
      <c r="CCO76" s="215"/>
      <c r="CCP76" s="215"/>
      <c r="CCQ76" s="215"/>
      <c r="CCR76" s="215"/>
      <c r="CCS76" s="215"/>
      <c r="CCT76" s="215"/>
      <c r="CCU76" s="215"/>
      <c r="CCV76" s="215"/>
      <c r="CCW76" s="215"/>
      <c r="CCX76" s="215"/>
      <c r="CCY76" s="215"/>
      <c r="CCZ76" s="215"/>
      <c r="CDA76" s="215"/>
      <c r="CDB76" s="215"/>
      <c r="CDC76" s="215"/>
      <c r="CDD76" s="215"/>
      <c r="CDE76" s="215"/>
      <c r="CDF76" s="215"/>
      <c r="CDG76" s="215"/>
      <c r="CDH76" s="215"/>
      <c r="CDI76" s="215"/>
      <c r="CDJ76" s="215"/>
      <c r="CDK76" s="215"/>
      <c r="CDL76" s="215"/>
      <c r="CDM76" s="215"/>
      <c r="CDN76" s="215"/>
      <c r="CDO76" s="215"/>
      <c r="CDP76" s="215"/>
      <c r="CDQ76" s="215"/>
      <c r="CDR76" s="215"/>
      <c r="CDS76" s="215"/>
      <c r="CDT76" s="215"/>
      <c r="CDU76" s="215"/>
      <c r="CDV76" s="215"/>
      <c r="CDW76" s="215"/>
      <c r="CDX76" s="215"/>
      <c r="CDY76" s="215"/>
      <c r="CDZ76" s="215"/>
      <c r="CEA76" s="215"/>
      <c r="CEB76" s="215"/>
      <c r="CEC76" s="215"/>
      <c r="CED76" s="215"/>
      <c r="CEE76" s="215"/>
      <c r="CEF76" s="215"/>
      <c r="CEG76" s="215"/>
      <c r="CEH76" s="215"/>
      <c r="CEI76" s="215"/>
      <c r="CEJ76" s="215"/>
      <c r="CEK76" s="215"/>
      <c r="CEL76" s="215"/>
      <c r="CEM76" s="215"/>
      <c r="CEN76" s="215"/>
      <c r="CEO76" s="215"/>
      <c r="CEP76" s="215"/>
      <c r="CEQ76" s="215"/>
      <c r="CER76" s="215"/>
      <c r="CES76" s="215"/>
      <c r="CET76" s="215"/>
      <c r="CEU76" s="215"/>
      <c r="CEV76" s="215"/>
      <c r="CEW76" s="215"/>
      <c r="CEX76" s="215"/>
      <c r="CEY76" s="215"/>
      <c r="CEZ76" s="215"/>
      <c r="CFA76" s="215"/>
      <c r="CFB76" s="215"/>
      <c r="CFC76" s="215"/>
      <c r="CFD76" s="215"/>
      <c r="CFE76" s="215"/>
      <c r="CFF76" s="215"/>
      <c r="CFG76" s="215"/>
      <c r="CFH76" s="215"/>
      <c r="CFI76" s="215"/>
      <c r="CFJ76" s="215"/>
      <c r="CFK76" s="215"/>
      <c r="CFL76" s="215"/>
      <c r="CFM76" s="215"/>
      <c r="CFN76" s="215"/>
      <c r="CFO76" s="215"/>
      <c r="CFP76" s="215"/>
      <c r="CFQ76" s="215"/>
      <c r="CFR76" s="215"/>
      <c r="CFS76" s="215"/>
      <c r="CFT76" s="215"/>
      <c r="CFU76" s="215"/>
      <c r="CFV76" s="215"/>
      <c r="CFW76" s="215"/>
      <c r="CFX76" s="215"/>
      <c r="CFY76" s="215"/>
      <c r="CFZ76" s="215"/>
      <c r="CGA76" s="215"/>
      <c r="CGB76" s="215"/>
      <c r="CGC76" s="215"/>
      <c r="CGD76" s="215"/>
      <c r="CGE76" s="215"/>
      <c r="CGF76" s="215"/>
      <c r="CGG76" s="215"/>
      <c r="CGH76" s="215"/>
      <c r="CGI76" s="215"/>
      <c r="CGJ76" s="215"/>
      <c r="CGK76" s="215"/>
      <c r="CGL76" s="215"/>
      <c r="CGM76" s="215"/>
      <c r="CGN76" s="215"/>
      <c r="CGO76" s="215"/>
      <c r="CGP76" s="215"/>
      <c r="CGQ76" s="215"/>
      <c r="CGR76" s="215"/>
      <c r="CGS76" s="215"/>
      <c r="CGT76" s="215"/>
      <c r="CGU76" s="215"/>
      <c r="CGV76" s="215"/>
      <c r="CGW76" s="215"/>
      <c r="CGX76" s="215"/>
      <c r="CGY76" s="215"/>
      <c r="CGZ76" s="215"/>
      <c r="CHA76" s="215"/>
      <c r="CHB76" s="215"/>
      <c r="CHC76" s="215"/>
      <c r="CHD76" s="215"/>
      <c r="CHE76" s="215"/>
    </row>
    <row r="77" spans="1:2241" s="25" customFormat="1" ht="66" customHeight="1" x14ac:dyDescent="0.25">
      <c r="A77" s="144"/>
      <c r="B77" s="207" t="s">
        <v>453</v>
      </c>
      <c r="C77" s="143" t="s">
        <v>320</v>
      </c>
      <c r="D77" s="143" t="s">
        <v>261</v>
      </c>
      <c r="E77" s="143" t="s">
        <v>253</v>
      </c>
      <c r="F77" s="145" t="s">
        <v>380</v>
      </c>
      <c r="G77" s="216">
        <v>4.75</v>
      </c>
      <c r="H77" s="144"/>
      <c r="I77" s="211">
        <v>3000</v>
      </c>
      <c r="J77" s="211">
        <f t="shared" si="25"/>
        <v>1300</v>
      </c>
      <c r="K77" s="212">
        <f t="shared" si="26"/>
        <v>43.333333333333336</v>
      </c>
      <c r="L77" s="211">
        <v>1700</v>
      </c>
      <c r="M77" s="219"/>
      <c r="N77" s="213">
        <v>39003</v>
      </c>
      <c r="O77" s="145" t="s">
        <v>109</v>
      </c>
      <c r="P77" s="144"/>
      <c r="Q77" s="144"/>
      <c r="R77" s="144"/>
      <c r="S77" s="144"/>
      <c r="T77" s="144"/>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214"/>
      <c r="BR77" s="215"/>
      <c r="BS77" s="215"/>
      <c r="BT77" s="215"/>
      <c r="BU77" s="215"/>
      <c r="BV77" s="215"/>
      <c r="BW77" s="215"/>
      <c r="BX77" s="215"/>
      <c r="BY77" s="215"/>
      <c r="BZ77" s="215"/>
      <c r="CA77" s="215"/>
      <c r="CB77" s="215"/>
      <c r="CC77" s="215"/>
      <c r="CD77" s="215"/>
      <c r="CE77" s="215"/>
      <c r="CF77" s="215"/>
      <c r="CG77" s="215"/>
      <c r="CH77" s="215"/>
      <c r="CI77" s="215"/>
      <c r="CJ77" s="215"/>
      <c r="CK77" s="215"/>
      <c r="CL77" s="215"/>
      <c r="CM77" s="215"/>
      <c r="CN77" s="215"/>
      <c r="CO77" s="215"/>
      <c r="CP77" s="215"/>
      <c r="CQ77" s="215"/>
      <c r="CR77" s="215"/>
      <c r="CS77" s="215"/>
      <c r="CT77" s="215"/>
      <c r="CU77" s="215"/>
      <c r="CV77" s="215"/>
      <c r="CW77" s="215"/>
      <c r="CX77" s="215"/>
      <c r="CY77" s="215"/>
      <c r="CZ77" s="215"/>
      <c r="DA77" s="215"/>
      <c r="DB77" s="215"/>
      <c r="DC77" s="215"/>
      <c r="DD77" s="215"/>
      <c r="DE77" s="215"/>
      <c r="DF77" s="215"/>
      <c r="DG77" s="215"/>
      <c r="DH77" s="215"/>
      <c r="DI77" s="215"/>
      <c r="DJ77" s="215"/>
      <c r="DK77" s="215"/>
      <c r="DL77" s="215"/>
      <c r="DM77" s="215"/>
      <c r="DN77" s="215"/>
      <c r="DO77" s="215"/>
      <c r="DP77" s="215"/>
      <c r="DQ77" s="215"/>
      <c r="DR77" s="215"/>
      <c r="DS77" s="215"/>
      <c r="DT77" s="215"/>
      <c r="DU77" s="215"/>
      <c r="DV77" s="215"/>
      <c r="DW77" s="215"/>
      <c r="DX77" s="215"/>
      <c r="DY77" s="215"/>
      <c r="DZ77" s="215"/>
      <c r="EA77" s="215"/>
      <c r="EB77" s="215"/>
      <c r="EC77" s="215"/>
      <c r="ED77" s="215"/>
      <c r="EE77" s="215"/>
      <c r="EF77" s="215"/>
      <c r="EG77" s="215"/>
      <c r="EH77" s="215"/>
      <c r="EI77" s="215"/>
      <c r="EJ77" s="215"/>
      <c r="EK77" s="215"/>
      <c r="EL77" s="215"/>
      <c r="EM77" s="215"/>
      <c r="EN77" s="215"/>
      <c r="EO77" s="215"/>
      <c r="EP77" s="215"/>
      <c r="EQ77" s="215"/>
      <c r="ER77" s="215"/>
      <c r="ES77" s="215"/>
      <c r="ET77" s="215"/>
      <c r="EU77" s="215"/>
      <c r="EV77" s="215"/>
      <c r="EW77" s="215"/>
      <c r="EX77" s="215"/>
      <c r="EY77" s="215"/>
      <c r="EZ77" s="215"/>
      <c r="FA77" s="215"/>
      <c r="FB77" s="215"/>
      <c r="FC77" s="215"/>
      <c r="FD77" s="215"/>
      <c r="FE77" s="215"/>
      <c r="FF77" s="215"/>
      <c r="FG77" s="215"/>
      <c r="FH77" s="215"/>
      <c r="FI77" s="215"/>
      <c r="FJ77" s="215"/>
      <c r="FK77" s="215"/>
      <c r="FL77" s="215"/>
      <c r="FM77" s="215"/>
      <c r="FN77" s="215"/>
      <c r="FO77" s="215"/>
      <c r="FP77" s="215"/>
      <c r="FQ77" s="215"/>
      <c r="FR77" s="215"/>
      <c r="FS77" s="215"/>
      <c r="FT77" s="215"/>
      <c r="FU77" s="215"/>
      <c r="FV77" s="215"/>
      <c r="FW77" s="215"/>
      <c r="FX77" s="215"/>
      <c r="FY77" s="215"/>
      <c r="FZ77" s="215"/>
      <c r="GA77" s="215"/>
      <c r="GB77" s="215"/>
      <c r="GC77" s="215"/>
      <c r="GD77" s="215"/>
      <c r="GE77" s="215"/>
      <c r="GF77" s="215"/>
      <c r="GG77" s="215"/>
      <c r="GH77" s="215"/>
      <c r="GI77" s="215"/>
      <c r="GJ77" s="215"/>
      <c r="GK77" s="215"/>
      <c r="GL77" s="215"/>
      <c r="GM77" s="215"/>
      <c r="GN77" s="215"/>
      <c r="GO77" s="215"/>
      <c r="GP77" s="215"/>
      <c r="GQ77" s="215"/>
      <c r="GR77" s="215"/>
      <c r="GS77" s="215"/>
      <c r="GT77" s="215"/>
      <c r="GU77" s="215"/>
      <c r="GV77" s="215"/>
      <c r="GW77" s="215"/>
      <c r="GX77" s="215"/>
      <c r="GY77" s="215"/>
      <c r="GZ77" s="215"/>
      <c r="HA77" s="215"/>
      <c r="HB77" s="215"/>
      <c r="HC77" s="215"/>
      <c r="HD77" s="215"/>
      <c r="HE77" s="215"/>
      <c r="HF77" s="215"/>
      <c r="HG77" s="215"/>
      <c r="HH77" s="215"/>
      <c r="HI77" s="215"/>
      <c r="HJ77" s="215"/>
      <c r="HK77" s="215"/>
      <c r="HL77" s="215"/>
      <c r="HM77" s="215"/>
      <c r="HN77" s="215"/>
      <c r="HO77" s="215"/>
      <c r="HP77" s="215"/>
      <c r="HQ77" s="215"/>
      <c r="HR77" s="215"/>
      <c r="HS77" s="215"/>
      <c r="HT77" s="215"/>
      <c r="HU77" s="215"/>
      <c r="HV77" s="215"/>
      <c r="HW77" s="215"/>
      <c r="HX77" s="215"/>
      <c r="HY77" s="215"/>
      <c r="HZ77" s="215"/>
      <c r="IA77" s="215"/>
      <c r="IB77" s="215"/>
      <c r="IC77" s="215"/>
      <c r="ID77" s="215"/>
      <c r="IE77" s="215"/>
      <c r="IF77" s="215"/>
      <c r="IG77" s="215"/>
      <c r="IH77" s="215"/>
      <c r="II77" s="215"/>
      <c r="IJ77" s="215"/>
      <c r="IK77" s="215"/>
      <c r="IL77" s="215"/>
      <c r="IM77" s="215"/>
      <c r="IN77" s="215"/>
      <c r="IO77" s="215"/>
      <c r="IP77" s="215"/>
      <c r="IQ77" s="215"/>
      <c r="IR77" s="215"/>
      <c r="IS77" s="215"/>
      <c r="IT77" s="215"/>
      <c r="IU77" s="215"/>
      <c r="IV77" s="215"/>
      <c r="IW77" s="215"/>
      <c r="IX77" s="215"/>
      <c r="IY77" s="215"/>
      <c r="IZ77" s="215"/>
      <c r="JA77" s="215"/>
      <c r="JB77" s="215"/>
      <c r="JC77" s="215"/>
      <c r="JD77" s="215"/>
      <c r="JE77" s="215"/>
      <c r="JF77" s="215"/>
      <c r="JG77" s="215"/>
      <c r="JH77" s="215"/>
      <c r="JI77" s="215"/>
      <c r="JJ77" s="215"/>
      <c r="JK77" s="215"/>
      <c r="JL77" s="215"/>
      <c r="JM77" s="215"/>
      <c r="JN77" s="215"/>
      <c r="JO77" s="215"/>
      <c r="JP77" s="215"/>
      <c r="JQ77" s="215"/>
      <c r="JR77" s="215"/>
      <c r="JS77" s="215"/>
      <c r="JT77" s="215"/>
      <c r="JU77" s="215"/>
      <c r="JV77" s="215"/>
      <c r="JW77" s="215"/>
      <c r="JX77" s="215"/>
      <c r="JY77" s="215"/>
      <c r="JZ77" s="215"/>
      <c r="KA77" s="215"/>
      <c r="KB77" s="215"/>
      <c r="KC77" s="215"/>
      <c r="KD77" s="215"/>
      <c r="KE77" s="215"/>
      <c r="KF77" s="215"/>
      <c r="KG77" s="215"/>
      <c r="KH77" s="215"/>
      <c r="KI77" s="215"/>
      <c r="KJ77" s="215"/>
      <c r="KK77" s="215"/>
      <c r="KL77" s="215"/>
      <c r="KM77" s="215"/>
      <c r="KN77" s="215"/>
      <c r="KO77" s="215"/>
      <c r="KP77" s="215"/>
      <c r="KQ77" s="215"/>
      <c r="KR77" s="215"/>
      <c r="KS77" s="215"/>
      <c r="KT77" s="215"/>
      <c r="KU77" s="215"/>
      <c r="KV77" s="215"/>
      <c r="KW77" s="215"/>
      <c r="KX77" s="215"/>
      <c r="KY77" s="215"/>
      <c r="KZ77" s="215"/>
      <c r="LA77" s="215"/>
      <c r="LB77" s="215"/>
      <c r="LC77" s="215"/>
      <c r="LD77" s="215"/>
      <c r="LE77" s="215"/>
      <c r="LF77" s="215"/>
      <c r="LG77" s="215"/>
      <c r="LH77" s="215"/>
      <c r="LI77" s="215"/>
      <c r="LJ77" s="215"/>
      <c r="LK77" s="215"/>
      <c r="LL77" s="215"/>
      <c r="LM77" s="215"/>
      <c r="LN77" s="215"/>
      <c r="LO77" s="215"/>
      <c r="LP77" s="215"/>
      <c r="LQ77" s="215"/>
      <c r="LR77" s="215"/>
      <c r="LS77" s="215"/>
      <c r="LT77" s="215"/>
      <c r="LU77" s="215"/>
      <c r="LV77" s="215"/>
      <c r="LW77" s="215"/>
      <c r="LX77" s="215"/>
      <c r="LY77" s="215"/>
      <c r="LZ77" s="215"/>
      <c r="MA77" s="215"/>
      <c r="MB77" s="215"/>
      <c r="MC77" s="215"/>
      <c r="MD77" s="215"/>
      <c r="ME77" s="215"/>
      <c r="MF77" s="215"/>
      <c r="MG77" s="215"/>
      <c r="MH77" s="215"/>
      <c r="MI77" s="215"/>
      <c r="MJ77" s="215"/>
      <c r="MK77" s="215"/>
      <c r="ML77" s="215"/>
      <c r="MM77" s="215"/>
      <c r="MN77" s="215"/>
      <c r="MO77" s="215"/>
      <c r="MP77" s="215"/>
      <c r="MQ77" s="215"/>
      <c r="MR77" s="215"/>
      <c r="MS77" s="215"/>
      <c r="MT77" s="215"/>
      <c r="MU77" s="215"/>
      <c r="MV77" s="215"/>
      <c r="MW77" s="215"/>
      <c r="MX77" s="215"/>
      <c r="MY77" s="215"/>
      <c r="MZ77" s="215"/>
      <c r="NA77" s="215"/>
      <c r="NB77" s="215"/>
      <c r="NC77" s="215"/>
      <c r="ND77" s="215"/>
      <c r="NE77" s="215"/>
      <c r="NF77" s="215"/>
      <c r="NG77" s="215"/>
      <c r="NH77" s="215"/>
      <c r="NI77" s="215"/>
      <c r="NJ77" s="215"/>
      <c r="NK77" s="215"/>
      <c r="NL77" s="215"/>
      <c r="NM77" s="215"/>
      <c r="NN77" s="215"/>
      <c r="NO77" s="215"/>
      <c r="NP77" s="215"/>
      <c r="NQ77" s="215"/>
      <c r="NR77" s="215"/>
      <c r="NS77" s="215"/>
      <c r="NT77" s="215"/>
      <c r="NU77" s="215"/>
      <c r="NV77" s="215"/>
      <c r="NW77" s="215"/>
      <c r="NX77" s="215"/>
      <c r="NY77" s="215"/>
      <c r="NZ77" s="215"/>
      <c r="OA77" s="215"/>
      <c r="OB77" s="215"/>
      <c r="OC77" s="215"/>
      <c r="OD77" s="215"/>
      <c r="OE77" s="215"/>
      <c r="OF77" s="215"/>
      <c r="OG77" s="215"/>
      <c r="OH77" s="215"/>
      <c r="OI77" s="215"/>
      <c r="OJ77" s="215"/>
      <c r="OK77" s="215"/>
      <c r="OL77" s="215"/>
      <c r="OM77" s="215"/>
      <c r="ON77" s="215"/>
      <c r="OO77" s="215"/>
      <c r="OP77" s="215"/>
      <c r="OQ77" s="215"/>
      <c r="OR77" s="215"/>
      <c r="OS77" s="215"/>
      <c r="OT77" s="215"/>
      <c r="OU77" s="215"/>
      <c r="OV77" s="215"/>
      <c r="OW77" s="215"/>
      <c r="OX77" s="215"/>
      <c r="OY77" s="215"/>
      <c r="OZ77" s="215"/>
      <c r="PA77" s="215"/>
      <c r="PB77" s="215"/>
      <c r="PC77" s="215"/>
      <c r="PD77" s="215"/>
      <c r="PE77" s="215"/>
      <c r="PF77" s="215"/>
      <c r="PG77" s="215"/>
      <c r="PH77" s="215"/>
      <c r="PI77" s="215"/>
      <c r="PJ77" s="215"/>
      <c r="PK77" s="215"/>
      <c r="PL77" s="215"/>
      <c r="PM77" s="215"/>
      <c r="PN77" s="215"/>
      <c r="PO77" s="215"/>
      <c r="PP77" s="215"/>
      <c r="PQ77" s="215"/>
      <c r="PR77" s="215"/>
      <c r="PS77" s="215"/>
      <c r="PT77" s="215"/>
      <c r="PU77" s="215"/>
      <c r="PV77" s="215"/>
      <c r="PW77" s="215"/>
      <c r="PX77" s="215"/>
      <c r="PY77" s="215"/>
      <c r="PZ77" s="215"/>
      <c r="QA77" s="215"/>
      <c r="QB77" s="215"/>
      <c r="QC77" s="215"/>
      <c r="QD77" s="215"/>
      <c r="QE77" s="215"/>
      <c r="QF77" s="215"/>
      <c r="QG77" s="215"/>
      <c r="QH77" s="215"/>
      <c r="QI77" s="215"/>
      <c r="QJ77" s="215"/>
      <c r="QK77" s="215"/>
      <c r="QL77" s="215"/>
      <c r="QM77" s="215"/>
      <c r="QN77" s="215"/>
      <c r="QO77" s="215"/>
      <c r="QP77" s="215"/>
      <c r="QQ77" s="215"/>
      <c r="QR77" s="215"/>
      <c r="QS77" s="215"/>
      <c r="QT77" s="215"/>
      <c r="QU77" s="215"/>
      <c r="QV77" s="215"/>
      <c r="QW77" s="215"/>
      <c r="QX77" s="215"/>
      <c r="QY77" s="215"/>
      <c r="QZ77" s="215"/>
      <c r="RA77" s="215"/>
      <c r="RB77" s="215"/>
      <c r="RC77" s="215"/>
      <c r="RD77" s="215"/>
      <c r="RE77" s="215"/>
      <c r="RF77" s="215"/>
      <c r="RG77" s="215"/>
      <c r="RH77" s="215"/>
      <c r="RI77" s="215"/>
      <c r="RJ77" s="215"/>
      <c r="RK77" s="215"/>
      <c r="RL77" s="215"/>
      <c r="RM77" s="215"/>
      <c r="RN77" s="215"/>
      <c r="RO77" s="215"/>
      <c r="RP77" s="215"/>
      <c r="RQ77" s="215"/>
      <c r="RR77" s="215"/>
      <c r="RS77" s="215"/>
      <c r="RT77" s="215"/>
      <c r="RU77" s="215"/>
      <c r="RV77" s="215"/>
      <c r="RW77" s="215"/>
      <c r="RX77" s="215"/>
      <c r="RY77" s="215"/>
      <c r="RZ77" s="215"/>
      <c r="SA77" s="215"/>
      <c r="SB77" s="215"/>
      <c r="SC77" s="215"/>
      <c r="SD77" s="215"/>
      <c r="SE77" s="215"/>
      <c r="SF77" s="215"/>
      <c r="SG77" s="215"/>
      <c r="SH77" s="215"/>
      <c r="SI77" s="215"/>
      <c r="SJ77" s="215"/>
      <c r="SK77" s="215"/>
      <c r="SL77" s="215"/>
      <c r="SM77" s="215"/>
      <c r="SN77" s="215"/>
      <c r="SO77" s="215"/>
      <c r="SP77" s="215"/>
      <c r="SQ77" s="215"/>
      <c r="SR77" s="215"/>
      <c r="SS77" s="215"/>
      <c r="ST77" s="215"/>
      <c r="SU77" s="215"/>
      <c r="SV77" s="215"/>
      <c r="SW77" s="215"/>
      <c r="SX77" s="215"/>
      <c r="SY77" s="215"/>
      <c r="SZ77" s="215"/>
      <c r="TA77" s="215"/>
      <c r="TB77" s="215"/>
      <c r="TC77" s="215"/>
      <c r="TD77" s="215"/>
      <c r="TE77" s="215"/>
      <c r="TF77" s="215"/>
      <c r="TG77" s="215"/>
      <c r="TH77" s="215"/>
      <c r="TI77" s="215"/>
      <c r="TJ77" s="215"/>
      <c r="TK77" s="215"/>
      <c r="TL77" s="215"/>
      <c r="TM77" s="215"/>
      <c r="TN77" s="215"/>
      <c r="TO77" s="215"/>
      <c r="TP77" s="215"/>
      <c r="TQ77" s="215"/>
      <c r="TR77" s="215"/>
      <c r="TS77" s="215"/>
      <c r="TT77" s="215"/>
      <c r="TU77" s="215"/>
      <c r="TV77" s="215"/>
      <c r="TW77" s="215"/>
      <c r="TX77" s="215"/>
      <c r="TY77" s="215"/>
      <c r="TZ77" s="215"/>
      <c r="UA77" s="215"/>
      <c r="UB77" s="215"/>
      <c r="UC77" s="215"/>
      <c r="UD77" s="215"/>
      <c r="UE77" s="215"/>
      <c r="UF77" s="215"/>
      <c r="UG77" s="215"/>
      <c r="UH77" s="215"/>
      <c r="UI77" s="215"/>
      <c r="UJ77" s="215"/>
      <c r="UK77" s="215"/>
      <c r="UL77" s="215"/>
      <c r="UM77" s="215"/>
      <c r="UN77" s="215"/>
      <c r="UO77" s="215"/>
      <c r="UP77" s="215"/>
      <c r="UQ77" s="215"/>
      <c r="UR77" s="215"/>
      <c r="US77" s="215"/>
      <c r="UT77" s="215"/>
      <c r="UU77" s="215"/>
      <c r="UV77" s="215"/>
      <c r="UW77" s="215"/>
      <c r="UX77" s="215"/>
      <c r="UY77" s="215"/>
      <c r="UZ77" s="215"/>
      <c r="VA77" s="215"/>
      <c r="VB77" s="215"/>
      <c r="VC77" s="215"/>
      <c r="VD77" s="215"/>
      <c r="VE77" s="215"/>
      <c r="VF77" s="215"/>
      <c r="VG77" s="215"/>
      <c r="VH77" s="215"/>
      <c r="VI77" s="215"/>
      <c r="VJ77" s="215"/>
      <c r="VK77" s="215"/>
      <c r="VL77" s="215"/>
      <c r="VM77" s="215"/>
      <c r="VN77" s="215"/>
      <c r="VO77" s="215"/>
      <c r="VP77" s="215"/>
      <c r="VQ77" s="215"/>
      <c r="VR77" s="215"/>
      <c r="VS77" s="215"/>
      <c r="VT77" s="215"/>
      <c r="VU77" s="215"/>
      <c r="VV77" s="215"/>
      <c r="VW77" s="215"/>
      <c r="VX77" s="215"/>
      <c r="VY77" s="215"/>
      <c r="VZ77" s="215"/>
      <c r="WA77" s="215"/>
      <c r="WB77" s="215"/>
      <c r="WC77" s="215"/>
      <c r="WD77" s="215"/>
      <c r="WE77" s="215"/>
      <c r="WF77" s="215"/>
      <c r="WG77" s="215"/>
      <c r="WH77" s="215"/>
      <c r="WI77" s="215"/>
      <c r="WJ77" s="215"/>
      <c r="WK77" s="215"/>
      <c r="WL77" s="215"/>
      <c r="WM77" s="215"/>
      <c r="WN77" s="215"/>
      <c r="WO77" s="215"/>
      <c r="WP77" s="215"/>
      <c r="WQ77" s="215"/>
      <c r="WR77" s="215"/>
      <c r="WS77" s="215"/>
      <c r="WT77" s="215"/>
      <c r="WU77" s="215"/>
      <c r="WV77" s="215"/>
      <c r="WW77" s="215"/>
      <c r="WX77" s="215"/>
      <c r="WY77" s="215"/>
      <c r="WZ77" s="215"/>
      <c r="XA77" s="215"/>
      <c r="XB77" s="215"/>
      <c r="XC77" s="215"/>
      <c r="XD77" s="215"/>
      <c r="XE77" s="215"/>
      <c r="XF77" s="215"/>
      <c r="XG77" s="215"/>
      <c r="XH77" s="215"/>
      <c r="XI77" s="215"/>
      <c r="XJ77" s="215"/>
      <c r="XK77" s="215"/>
      <c r="XL77" s="215"/>
      <c r="XM77" s="215"/>
      <c r="XN77" s="215"/>
      <c r="XO77" s="215"/>
      <c r="XP77" s="215"/>
      <c r="XQ77" s="215"/>
      <c r="XR77" s="215"/>
      <c r="XS77" s="215"/>
      <c r="XT77" s="215"/>
      <c r="XU77" s="215"/>
      <c r="XV77" s="215"/>
      <c r="XW77" s="215"/>
      <c r="XX77" s="215"/>
      <c r="XY77" s="215"/>
      <c r="XZ77" s="215"/>
      <c r="YA77" s="215"/>
      <c r="YB77" s="215"/>
      <c r="YC77" s="215"/>
      <c r="YD77" s="215"/>
      <c r="YE77" s="215"/>
      <c r="YF77" s="215"/>
      <c r="YG77" s="215"/>
      <c r="YH77" s="215"/>
      <c r="YI77" s="215"/>
      <c r="YJ77" s="215"/>
      <c r="YK77" s="215"/>
      <c r="YL77" s="215"/>
      <c r="YM77" s="215"/>
      <c r="YN77" s="215"/>
      <c r="YO77" s="215"/>
      <c r="YP77" s="215"/>
      <c r="YQ77" s="215"/>
      <c r="YR77" s="215"/>
      <c r="YS77" s="215"/>
      <c r="YT77" s="215"/>
      <c r="YU77" s="215"/>
      <c r="YV77" s="215"/>
      <c r="YW77" s="215"/>
      <c r="YX77" s="215"/>
      <c r="YY77" s="215"/>
      <c r="YZ77" s="215"/>
      <c r="ZA77" s="215"/>
      <c r="ZB77" s="215"/>
      <c r="ZC77" s="215"/>
      <c r="ZD77" s="215"/>
      <c r="ZE77" s="215"/>
      <c r="ZF77" s="215"/>
      <c r="ZG77" s="215"/>
      <c r="ZH77" s="215"/>
      <c r="ZI77" s="215"/>
      <c r="ZJ77" s="215"/>
      <c r="ZK77" s="215"/>
      <c r="ZL77" s="215"/>
      <c r="ZM77" s="215"/>
      <c r="ZN77" s="215"/>
      <c r="ZO77" s="215"/>
      <c r="ZP77" s="215"/>
      <c r="ZQ77" s="215"/>
      <c r="ZR77" s="215"/>
      <c r="ZS77" s="215"/>
      <c r="ZT77" s="215"/>
      <c r="ZU77" s="215"/>
      <c r="ZV77" s="215"/>
      <c r="ZW77" s="215"/>
      <c r="ZX77" s="215"/>
      <c r="ZY77" s="215"/>
      <c r="ZZ77" s="215"/>
      <c r="AAA77" s="215"/>
      <c r="AAB77" s="215"/>
      <c r="AAC77" s="215"/>
      <c r="AAD77" s="215"/>
      <c r="AAE77" s="215"/>
      <c r="AAF77" s="215"/>
      <c r="AAG77" s="215"/>
      <c r="AAH77" s="215"/>
      <c r="AAI77" s="215"/>
      <c r="AAJ77" s="215"/>
      <c r="AAK77" s="215"/>
      <c r="AAL77" s="215"/>
      <c r="AAM77" s="215"/>
      <c r="AAN77" s="215"/>
      <c r="AAO77" s="215"/>
      <c r="AAP77" s="215"/>
      <c r="AAQ77" s="215"/>
      <c r="AAR77" s="215"/>
      <c r="AAS77" s="215"/>
      <c r="AAT77" s="215"/>
      <c r="AAU77" s="215"/>
      <c r="AAV77" s="215"/>
      <c r="AAW77" s="215"/>
      <c r="AAX77" s="215"/>
      <c r="AAY77" s="215"/>
      <c r="AAZ77" s="215"/>
      <c r="ABA77" s="215"/>
      <c r="ABB77" s="215"/>
      <c r="ABC77" s="215"/>
      <c r="ABD77" s="215"/>
      <c r="ABE77" s="215"/>
      <c r="ABF77" s="215"/>
      <c r="ABG77" s="215"/>
      <c r="ABH77" s="215"/>
      <c r="ABI77" s="215"/>
      <c r="ABJ77" s="215"/>
      <c r="ABK77" s="215"/>
      <c r="ABL77" s="215"/>
      <c r="ABM77" s="215"/>
      <c r="ABN77" s="215"/>
      <c r="ABO77" s="215"/>
      <c r="ABP77" s="215"/>
      <c r="ABQ77" s="215"/>
      <c r="ABR77" s="215"/>
      <c r="ABS77" s="215"/>
      <c r="ABT77" s="215"/>
      <c r="ABU77" s="215"/>
      <c r="ABV77" s="215"/>
      <c r="ABW77" s="215"/>
      <c r="ABX77" s="215"/>
      <c r="ABY77" s="215"/>
      <c r="ABZ77" s="215"/>
      <c r="ACA77" s="215"/>
      <c r="ACB77" s="215"/>
      <c r="ACC77" s="215"/>
      <c r="ACD77" s="215"/>
      <c r="ACE77" s="215"/>
      <c r="ACF77" s="215"/>
      <c r="ACG77" s="215"/>
      <c r="ACH77" s="215"/>
      <c r="ACI77" s="215"/>
      <c r="ACJ77" s="215"/>
      <c r="ACK77" s="215"/>
      <c r="ACL77" s="215"/>
      <c r="ACM77" s="215"/>
      <c r="ACN77" s="215"/>
      <c r="ACO77" s="215"/>
      <c r="ACP77" s="215"/>
      <c r="ACQ77" s="215"/>
      <c r="ACR77" s="215"/>
      <c r="ACS77" s="215"/>
      <c r="ACT77" s="215"/>
      <c r="ACU77" s="215"/>
      <c r="ACV77" s="215"/>
      <c r="ACW77" s="215"/>
      <c r="ACX77" s="215"/>
      <c r="ACY77" s="215"/>
      <c r="ACZ77" s="215"/>
      <c r="ADA77" s="215"/>
      <c r="ADB77" s="215"/>
      <c r="ADC77" s="215"/>
      <c r="ADD77" s="215"/>
      <c r="ADE77" s="215"/>
      <c r="ADF77" s="215"/>
      <c r="ADG77" s="215"/>
      <c r="ADH77" s="215"/>
      <c r="ADI77" s="215"/>
      <c r="ADJ77" s="215"/>
      <c r="ADK77" s="215"/>
      <c r="ADL77" s="215"/>
      <c r="ADM77" s="215"/>
      <c r="ADN77" s="215"/>
      <c r="ADO77" s="215"/>
      <c r="ADP77" s="215"/>
      <c r="ADQ77" s="215"/>
      <c r="ADR77" s="215"/>
      <c r="ADS77" s="215"/>
      <c r="ADT77" s="215"/>
      <c r="ADU77" s="215"/>
      <c r="ADV77" s="215"/>
      <c r="ADW77" s="215"/>
      <c r="ADX77" s="215"/>
      <c r="ADY77" s="215"/>
      <c r="ADZ77" s="215"/>
      <c r="AEA77" s="215"/>
      <c r="AEB77" s="215"/>
      <c r="AEC77" s="215"/>
      <c r="AED77" s="215"/>
      <c r="AEE77" s="215"/>
      <c r="AEF77" s="215"/>
      <c r="AEG77" s="215"/>
      <c r="AEH77" s="215"/>
      <c r="AEI77" s="215"/>
      <c r="AEJ77" s="215"/>
      <c r="AEK77" s="215"/>
      <c r="AEL77" s="215"/>
      <c r="AEM77" s="215"/>
      <c r="AEN77" s="215"/>
      <c r="AEO77" s="215"/>
      <c r="AEP77" s="215"/>
      <c r="AEQ77" s="215"/>
      <c r="AER77" s="215"/>
      <c r="AES77" s="215"/>
      <c r="AET77" s="215"/>
      <c r="AEU77" s="215"/>
      <c r="AEV77" s="215"/>
      <c r="AEW77" s="215"/>
      <c r="AEX77" s="215"/>
      <c r="AEY77" s="215"/>
      <c r="AEZ77" s="215"/>
      <c r="AFA77" s="215"/>
      <c r="AFB77" s="215"/>
      <c r="AFC77" s="215"/>
      <c r="AFD77" s="215"/>
      <c r="AFE77" s="215"/>
      <c r="AFF77" s="215"/>
      <c r="AFG77" s="215"/>
      <c r="AFH77" s="215"/>
      <c r="AFI77" s="215"/>
      <c r="AFJ77" s="215"/>
      <c r="AFK77" s="215"/>
      <c r="AFL77" s="215"/>
      <c r="AFM77" s="215"/>
      <c r="AFN77" s="215"/>
      <c r="AFO77" s="215"/>
      <c r="AFP77" s="215"/>
      <c r="AFQ77" s="215"/>
      <c r="AFR77" s="215"/>
      <c r="AFS77" s="215"/>
      <c r="AFT77" s="215"/>
      <c r="AFU77" s="215"/>
      <c r="AFV77" s="215"/>
      <c r="AFW77" s="215"/>
      <c r="AFX77" s="215"/>
      <c r="AFY77" s="215"/>
      <c r="AFZ77" s="215"/>
      <c r="AGA77" s="215"/>
      <c r="AGB77" s="215"/>
      <c r="AGC77" s="215"/>
      <c r="AGD77" s="215"/>
      <c r="AGE77" s="215"/>
      <c r="AGF77" s="215"/>
      <c r="AGG77" s="215"/>
      <c r="AGH77" s="215"/>
      <c r="AGI77" s="215"/>
      <c r="AGJ77" s="215"/>
      <c r="AGK77" s="215"/>
      <c r="AGL77" s="215"/>
      <c r="AGM77" s="215"/>
      <c r="AGN77" s="215"/>
      <c r="AGO77" s="215"/>
      <c r="AGP77" s="215"/>
      <c r="AGQ77" s="215"/>
      <c r="AGR77" s="215"/>
      <c r="AGS77" s="215"/>
      <c r="AGT77" s="215"/>
      <c r="AGU77" s="215"/>
      <c r="AGV77" s="215"/>
      <c r="AGW77" s="215"/>
      <c r="AGX77" s="215"/>
      <c r="AGY77" s="215"/>
      <c r="AGZ77" s="215"/>
      <c r="AHA77" s="215"/>
      <c r="AHB77" s="215"/>
      <c r="AHC77" s="215"/>
      <c r="AHD77" s="215"/>
      <c r="AHE77" s="215"/>
      <c r="AHF77" s="215"/>
      <c r="AHG77" s="215"/>
      <c r="AHH77" s="215"/>
      <c r="AHI77" s="215"/>
      <c r="AHJ77" s="215"/>
      <c r="AHK77" s="215"/>
      <c r="AHL77" s="215"/>
      <c r="AHM77" s="215"/>
      <c r="AHN77" s="215"/>
      <c r="AHO77" s="215"/>
      <c r="AHP77" s="215"/>
      <c r="AHQ77" s="215"/>
      <c r="AHR77" s="215"/>
      <c r="AHS77" s="215"/>
      <c r="AHT77" s="215"/>
      <c r="AHU77" s="215"/>
      <c r="AHV77" s="215"/>
      <c r="AHW77" s="215"/>
      <c r="AHX77" s="215"/>
      <c r="AHY77" s="215"/>
      <c r="AHZ77" s="215"/>
      <c r="AIA77" s="215"/>
      <c r="AIB77" s="215"/>
      <c r="AIC77" s="215"/>
      <c r="AID77" s="215"/>
      <c r="AIE77" s="215"/>
      <c r="AIF77" s="215"/>
      <c r="AIG77" s="215"/>
      <c r="AIH77" s="215"/>
      <c r="AII77" s="215"/>
      <c r="AIJ77" s="215"/>
      <c r="AIK77" s="215"/>
      <c r="AIL77" s="215"/>
      <c r="AIM77" s="215"/>
      <c r="AIN77" s="215"/>
      <c r="AIO77" s="215"/>
      <c r="AIP77" s="215"/>
      <c r="AIQ77" s="215"/>
      <c r="AIR77" s="215"/>
      <c r="AIS77" s="215"/>
      <c r="AIT77" s="215"/>
      <c r="AIU77" s="215"/>
      <c r="AIV77" s="215"/>
      <c r="AIW77" s="215"/>
      <c r="AIX77" s="215"/>
      <c r="AIY77" s="215"/>
      <c r="AIZ77" s="215"/>
      <c r="AJA77" s="215"/>
      <c r="AJB77" s="215"/>
      <c r="AJC77" s="215"/>
      <c r="AJD77" s="215"/>
      <c r="AJE77" s="215"/>
      <c r="AJF77" s="215"/>
      <c r="AJG77" s="215"/>
      <c r="AJH77" s="215"/>
      <c r="AJI77" s="215"/>
      <c r="AJJ77" s="215"/>
      <c r="AJK77" s="215"/>
      <c r="AJL77" s="215"/>
      <c r="AJM77" s="215"/>
      <c r="AJN77" s="215"/>
      <c r="AJO77" s="215"/>
      <c r="AJP77" s="215"/>
      <c r="AJQ77" s="215"/>
      <c r="AJR77" s="215"/>
      <c r="AJS77" s="215"/>
      <c r="AJT77" s="215"/>
      <c r="AJU77" s="215"/>
      <c r="AJV77" s="215"/>
      <c r="AJW77" s="215"/>
      <c r="AJX77" s="215"/>
      <c r="AJY77" s="215"/>
      <c r="AJZ77" s="215"/>
      <c r="AKA77" s="215"/>
      <c r="AKB77" s="215"/>
      <c r="AKC77" s="215"/>
      <c r="AKD77" s="215"/>
      <c r="AKE77" s="215"/>
      <c r="AKF77" s="215"/>
      <c r="AKG77" s="215"/>
      <c r="AKH77" s="215"/>
      <c r="AKI77" s="215"/>
      <c r="AKJ77" s="215"/>
      <c r="AKK77" s="215"/>
      <c r="AKL77" s="215"/>
      <c r="AKM77" s="215"/>
      <c r="AKN77" s="215"/>
      <c r="AKO77" s="215"/>
      <c r="AKP77" s="215"/>
      <c r="AKQ77" s="215"/>
      <c r="AKR77" s="215"/>
      <c r="AKS77" s="215"/>
      <c r="AKT77" s="215"/>
      <c r="AKU77" s="215"/>
      <c r="AKV77" s="215"/>
      <c r="AKW77" s="215"/>
      <c r="AKX77" s="215"/>
      <c r="AKY77" s="215"/>
      <c r="AKZ77" s="215"/>
      <c r="ALA77" s="215"/>
      <c r="ALB77" s="215"/>
      <c r="ALC77" s="215"/>
      <c r="ALD77" s="215"/>
      <c r="ALE77" s="215"/>
      <c r="ALF77" s="215"/>
      <c r="ALG77" s="215"/>
      <c r="ALH77" s="215"/>
      <c r="ALI77" s="215"/>
      <c r="ALJ77" s="215"/>
      <c r="ALK77" s="215"/>
      <c r="ALL77" s="215"/>
      <c r="ALM77" s="215"/>
      <c r="ALN77" s="215"/>
      <c r="ALO77" s="215"/>
      <c r="ALP77" s="215"/>
      <c r="ALQ77" s="215"/>
      <c r="ALR77" s="215"/>
      <c r="ALS77" s="215"/>
      <c r="ALT77" s="215"/>
      <c r="ALU77" s="215"/>
      <c r="ALV77" s="215"/>
      <c r="ALW77" s="215"/>
      <c r="ALX77" s="215"/>
      <c r="ALY77" s="215"/>
      <c r="ALZ77" s="215"/>
      <c r="AMA77" s="215"/>
      <c r="AMB77" s="215"/>
      <c r="AMC77" s="215"/>
      <c r="AMD77" s="215"/>
      <c r="AME77" s="215"/>
      <c r="AMF77" s="215"/>
      <c r="AMG77" s="215"/>
      <c r="AMH77" s="215"/>
      <c r="AMI77" s="215"/>
      <c r="AMJ77" s="215"/>
      <c r="AMK77" s="215"/>
      <c r="AML77" s="215"/>
      <c r="AMM77" s="215"/>
      <c r="AMN77" s="215"/>
      <c r="AMO77" s="215"/>
      <c r="AMP77" s="215"/>
      <c r="AMQ77" s="215"/>
      <c r="AMR77" s="215"/>
      <c r="AMS77" s="215"/>
      <c r="AMT77" s="215"/>
      <c r="AMU77" s="215"/>
      <c r="AMV77" s="215"/>
      <c r="AMW77" s="215"/>
      <c r="AMX77" s="215"/>
      <c r="AMY77" s="215"/>
      <c r="AMZ77" s="215"/>
      <c r="ANA77" s="215"/>
      <c r="ANB77" s="215"/>
      <c r="ANC77" s="215"/>
      <c r="AND77" s="215"/>
      <c r="ANE77" s="215"/>
      <c r="ANF77" s="215"/>
      <c r="ANG77" s="215"/>
      <c r="ANH77" s="215"/>
      <c r="ANI77" s="215"/>
      <c r="ANJ77" s="215"/>
      <c r="ANK77" s="215"/>
      <c r="ANL77" s="215"/>
      <c r="ANM77" s="215"/>
      <c r="ANN77" s="215"/>
      <c r="ANO77" s="215"/>
      <c r="ANP77" s="215"/>
      <c r="ANQ77" s="215"/>
      <c r="ANR77" s="215"/>
      <c r="ANS77" s="215"/>
      <c r="ANT77" s="215"/>
      <c r="ANU77" s="215"/>
      <c r="ANV77" s="215"/>
      <c r="ANW77" s="215"/>
      <c r="ANX77" s="215"/>
      <c r="ANY77" s="215"/>
      <c r="ANZ77" s="215"/>
      <c r="AOA77" s="215"/>
      <c r="AOB77" s="215"/>
      <c r="AOC77" s="215"/>
      <c r="AOD77" s="215"/>
      <c r="AOE77" s="215"/>
      <c r="AOF77" s="215"/>
      <c r="AOG77" s="215"/>
      <c r="AOH77" s="215"/>
      <c r="AOI77" s="215"/>
      <c r="AOJ77" s="215"/>
      <c r="AOK77" s="215"/>
      <c r="AOL77" s="215"/>
      <c r="AOM77" s="215"/>
      <c r="AON77" s="215"/>
      <c r="AOO77" s="215"/>
      <c r="AOP77" s="215"/>
      <c r="AOQ77" s="215"/>
      <c r="AOR77" s="215"/>
      <c r="AOS77" s="215"/>
      <c r="AOT77" s="215"/>
      <c r="AOU77" s="215"/>
      <c r="AOV77" s="215"/>
      <c r="AOW77" s="215"/>
      <c r="AOX77" s="215"/>
      <c r="AOY77" s="215"/>
      <c r="AOZ77" s="215"/>
      <c r="APA77" s="215"/>
      <c r="APB77" s="215"/>
      <c r="APC77" s="215"/>
      <c r="APD77" s="215"/>
      <c r="APE77" s="215"/>
      <c r="APF77" s="215"/>
      <c r="APG77" s="215"/>
      <c r="APH77" s="215"/>
      <c r="API77" s="215"/>
      <c r="APJ77" s="215"/>
      <c r="APK77" s="215"/>
      <c r="APL77" s="215"/>
      <c r="APM77" s="215"/>
      <c r="APN77" s="215"/>
      <c r="APO77" s="215"/>
      <c r="APP77" s="215"/>
      <c r="APQ77" s="215"/>
      <c r="APR77" s="215"/>
      <c r="APS77" s="215"/>
      <c r="APT77" s="215"/>
      <c r="APU77" s="215"/>
      <c r="APV77" s="215"/>
      <c r="APW77" s="215"/>
      <c r="APX77" s="215"/>
      <c r="APY77" s="215"/>
      <c r="APZ77" s="215"/>
      <c r="AQA77" s="215"/>
      <c r="AQB77" s="215"/>
      <c r="AQC77" s="215"/>
      <c r="AQD77" s="215"/>
      <c r="AQE77" s="215"/>
      <c r="AQF77" s="215"/>
      <c r="AQG77" s="215"/>
      <c r="AQH77" s="215"/>
      <c r="AQI77" s="215"/>
      <c r="AQJ77" s="215"/>
      <c r="AQK77" s="215"/>
      <c r="AQL77" s="215"/>
      <c r="AQM77" s="215"/>
      <c r="AQN77" s="215"/>
      <c r="AQO77" s="215"/>
      <c r="AQP77" s="215"/>
      <c r="AQQ77" s="215"/>
      <c r="AQR77" s="215"/>
      <c r="AQS77" s="215"/>
      <c r="AQT77" s="215"/>
      <c r="AQU77" s="215"/>
      <c r="AQV77" s="215"/>
      <c r="AQW77" s="215"/>
      <c r="AQX77" s="215"/>
      <c r="AQY77" s="215"/>
      <c r="AQZ77" s="215"/>
      <c r="ARA77" s="215"/>
      <c r="ARB77" s="215"/>
      <c r="ARC77" s="215"/>
      <c r="ARD77" s="215"/>
      <c r="ARE77" s="215"/>
      <c r="ARF77" s="215"/>
      <c r="ARG77" s="215"/>
      <c r="ARH77" s="215"/>
      <c r="ARI77" s="215"/>
      <c r="ARJ77" s="215"/>
      <c r="ARK77" s="215"/>
      <c r="ARL77" s="215"/>
      <c r="ARM77" s="215"/>
      <c r="ARN77" s="215"/>
      <c r="ARO77" s="215"/>
      <c r="ARP77" s="215"/>
      <c r="ARQ77" s="215"/>
      <c r="ARR77" s="215"/>
      <c r="ARS77" s="215"/>
      <c r="ART77" s="215"/>
      <c r="ARU77" s="215"/>
      <c r="ARV77" s="215"/>
      <c r="ARW77" s="215"/>
      <c r="ARX77" s="215"/>
      <c r="ARY77" s="215"/>
      <c r="ARZ77" s="215"/>
      <c r="ASA77" s="215"/>
      <c r="ASB77" s="215"/>
      <c r="ASC77" s="215"/>
      <c r="ASD77" s="215"/>
      <c r="ASE77" s="215"/>
      <c r="ASF77" s="215"/>
      <c r="ASG77" s="215"/>
      <c r="ASH77" s="215"/>
      <c r="ASI77" s="215"/>
      <c r="ASJ77" s="215"/>
      <c r="ASK77" s="215"/>
      <c r="ASL77" s="215"/>
      <c r="ASM77" s="215"/>
      <c r="ASN77" s="215"/>
      <c r="ASO77" s="215"/>
      <c r="ASP77" s="215"/>
      <c r="ASQ77" s="215"/>
      <c r="ASR77" s="215"/>
      <c r="ASS77" s="215"/>
      <c r="AST77" s="215"/>
      <c r="ASU77" s="215"/>
      <c r="ASV77" s="215"/>
      <c r="ASW77" s="215"/>
      <c r="ASX77" s="215"/>
      <c r="ASY77" s="215"/>
      <c r="ASZ77" s="215"/>
      <c r="ATA77" s="215"/>
      <c r="ATB77" s="215"/>
      <c r="ATC77" s="215"/>
      <c r="ATD77" s="215"/>
      <c r="ATE77" s="215"/>
      <c r="ATF77" s="215"/>
      <c r="ATG77" s="215"/>
      <c r="ATH77" s="215"/>
      <c r="ATI77" s="215"/>
      <c r="ATJ77" s="215"/>
      <c r="ATK77" s="215"/>
      <c r="ATL77" s="215"/>
      <c r="ATM77" s="215"/>
      <c r="ATN77" s="215"/>
      <c r="ATO77" s="215"/>
      <c r="ATP77" s="215"/>
      <c r="ATQ77" s="215"/>
      <c r="ATR77" s="215"/>
      <c r="ATS77" s="215"/>
      <c r="ATT77" s="215"/>
      <c r="ATU77" s="215"/>
      <c r="ATV77" s="215"/>
      <c r="ATW77" s="215"/>
      <c r="ATX77" s="215"/>
      <c r="ATY77" s="215"/>
      <c r="ATZ77" s="215"/>
      <c r="AUA77" s="215"/>
      <c r="AUB77" s="215"/>
      <c r="AUC77" s="215"/>
      <c r="AUD77" s="215"/>
      <c r="AUE77" s="215"/>
      <c r="AUF77" s="215"/>
      <c r="AUG77" s="215"/>
      <c r="AUH77" s="215"/>
      <c r="AUI77" s="215"/>
      <c r="AUJ77" s="215"/>
      <c r="AUK77" s="215"/>
      <c r="AUL77" s="215"/>
      <c r="AUM77" s="215"/>
      <c r="AUN77" s="215"/>
      <c r="AUO77" s="215"/>
      <c r="AUP77" s="215"/>
      <c r="AUQ77" s="215"/>
      <c r="AUR77" s="215"/>
      <c r="AUS77" s="215"/>
      <c r="AUT77" s="215"/>
      <c r="AUU77" s="215"/>
      <c r="AUV77" s="215"/>
      <c r="AUW77" s="215"/>
      <c r="AUX77" s="215"/>
      <c r="AUY77" s="215"/>
      <c r="AUZ77" s="215"/>
      <c r="AVA77" s="215"/>
      <c r="AVB77" s="215"/>
      <c r="AVC77" s="215"/>
      <c r="AVD77" s="215"/>
      <c r="AVE77" s="215"/>
      <c r="AVF77" s="215"/>
      <c r="AVG77" s="215"/>
      <c r="AVH77" s="215"/>
      <c r="AVI77" s="215"/>
      <c r="AVJ77" s="215"/>
      <c r="AVK77" s="215"/>
      <c r="AVL77" s="215"/>
      <c r="AVM77" s="215"/>
      <c r="AVN77" s="215"/>
      <c r="AVO77" s="215"/>
      <c r="AVP77" s="215"/>
      <c r="AVQ77" s="215"/>
      <c r="AVR77" s="215"/>
      <c r="AVS77" s="215"/>
      <c r="AVT77" s="215"/>
      <c r="AVU77" s="215"/>
      <c r="AVV77" s="215"/>
      <c r="AVW77" s="215"/>
      <c r="AVX77" s="215"/>
      <c r="AVY77" s="215"/>
      <c r="AVZ77" s="215"/>
      <c r="AWA77" s="215"/>
      <c r="AWB77" s="215"/>
      <c r="AWC77" s="215"/>
      <c r="AWD77" s="215"/>
      <c r="AWE77" s="215"/>
      <c r="AWF77" s="215"/>
      <c r="AWG77" s="215"/>
      <c r="AWH77" s="215"/>
      <c r="AWI77" s="215"/>
      <c r="AWJ77" s="215"/>
      <c r="AWK77" s="215"/>
      <c r="AWL77" s="215"/>
      <c r="AWM77" s="215"/>
      <c r="AWN77" s="215"/>
      <c r="AWO77" s="215"/>
      <c r="AWP77" s="215"/>
      <c r="AWQ77" s="215"/>
      <c r="AWR77" s="215"/>
      <c r="AWS77" s="215"/>
      <c r="AWT77" s="215"/>
      <c r="AWU77" s="215"/>
      <c r="AWV77" s="215"/>
      <c r="AWW77" s="215"/>
      <c r="AWX77" s="215"/>
      <c r="AWY77" s="215"/>
      <c r="AWZ77" s="215"/>
      <c r="AXA77" s="215"/>
      <c r="AXB77" s="215"/>
      <c r="AXC77" s="215"/>
      <c r="AXD77" s="215"/>
      <c r="AXE77" s="215"/>
      <c r="AXF77" s="215"/>
      <c r="AXG77" s="215"/>
      <c r="AXH77" s="215"/>
      <c r="AXI77" s="215"/>
      <c r="AXJ77" s="215"/>
      <c r="AXK77" s="215"/>
      <c r="AXL77" s="215"/>
      <c r="AXM77" s="215"/>
      <c r="AXN77" s="215"/>
      <c r="AXO77" s="215"/>
      <c r="AXP77" s="215"/>
      <c r="AXQ77" s="215"/>
      <c r="AXR77" s="215"/>
      <c r="AXS77" s="215"/>
      <c r="AXT77" s="215"/>
      <c r="AXU77" s="215"/>
      <c r="AXV77" s="215"/>
      <c r="AXW77" s="215"/>
      <c r="AXX77" s="215"/>
      <c r="AXY77" s="215"/>
      <c r="AXZ77" s="215"/>
      <c r="AYA77" s="215"/>
      <c r="AYB77" s="215"/>
      <c r="AYC77" s="215"/>
      <c r="AYD77" s="215"/>
      <c r="AYE77" s="215"/>
      <c r="AYF77" s="215"/>
      <c r="AYG77" s="215"/>
      <c r="AYH77" s="215"/>
      <c r="AYI77" s="215"/>
      <c r="AYJ77" s="215"/>
      <c r="AYK77" s="215"/>
      <c r="AYL77" s="215"/>
      <c r="AYM77" s="215"/>
      <c r="AYN77" s="215"/>
      <c r="AYO77" s="215"/>
      <c r="AYP77" s="215"/>
      <c r="AYQ77" s="215"/>
      <c r="AYR77" s="215"/>
      <c r="AYS77" s="215"/>
      <c r="AYT77" s="215"/>
      <c r="AYU77" s="215"/>
      <c r="AYV77" s="215"/>
      <c r="AYW77" s="215"/>
      <c r="AYX77" s="215"/>
      <c r="AYY77" s="215"/>
      <c r="AYZ77" s="215"/>
      <c r="AZA77" s="215"/>
      <c r="AZB77" s="215"/>
      <c r="AZC77" s="215"/>
      <c r="AZD77" s="215"/>
      <c r="AZE77" s="215"/>
      <c r="AZF77" s="215"/>
      <c r="AZG77" s="215"/>
      <c r="AZH77" s="215"/>
      <c r="AZI77" s="215"/>
      <c r="AZJ77" s="215"/>
      <c r="AZK77" s="215"/>
      <c r="AZL77" s="215"/>
      <c r="AZM77" s="215"/>
      <c r="AZN77" s="215"/>
      <c r="AZO77" s="215"/>
      <c r="AZP77" s="215"/>
      <c r="AZQ77" s="215"/>
      <c r="AZR77" s="215"/>
      <c r="AZS77" s="215"/>
      <c r="AZT77" s="215"/>
      <c r="AZU77" s="215"/>
      <c r="AZV77" s="215"/>
      <c r="AZW77" s="215"/>
      <c r="AZX77" s="215"/>
      <c r="AZY77" s="215"/>
      <c r="AZZ77" s="215"/>
      <c r="BAA77" s="215"/>
      <c r="BAB77" s="215"/>
      <c r="BAC77" s="215"/>
      <c r="BAD77" s="215"/>
      <c r="BAE77" s="215"/>
      <c r="BAF77" s="215"/>
      <c r="BAG77" s="215"/>
      <c r="BAH77" s="215"/>
      <c r="BAI77" s="215"/>
      <c r="BAJ77" s="215"/>
      <c r="BAK77" s="215"/>
      <c r="BAL77" s="215"/>
      <c r="BAM77" s="215"/>
      <c r="BAN77" s="215"/>
      <c r="BAO77" s="215"/>
      <c r="BAP77" s="215"/>
      <c r="BAQ77" s="215"/>
      <c r="BAR77" s="215"/>
      <c r="BAS77" s="215"/>
      <c r="BAT77" s="215"/>
      <c r="BAU77" s="215"/>
      <c r="BAV77" s="215"/>
      <c r="BAW77" s="215"/>
      <c r="BAX77" s="215"/>
      <c r="BAY77" s="215"/>
      <c r="BAZ77" s="215"/>
      <c r="BBA77" s="215"/>
      <c r="BBB77" s="215"/>
      <c r="BBC77" s="215"/>
      <c r="BBD77" s="215"/>
      <c r="BBE77" s="215"/>
      <c r="BBF77" s="215"/>
      <c r="BBG77" s="215"/>
      <c r="BBH77" s="215"/>
      <c r="BBI77" s="215"/>
      <c r="BBJ77" s="215"/>
      <c r="BBK77" s="215"/>
      <c r="BBL77" s="215"/>
      <c r="BBM77" s="215"/>
      <c r="BBN77" s="215"/>
      <c r="BBO77" s="215"/>
      <c r="BBP77" s="215"/>
      <c r="BBQ77" s="215"/>
      <c r="BBR77" s="215"/>
      <c r="BBS77" s="215"/>
      <c r="BBT77" s="215"/>
      <c r="BBU77" s="215"/>
      <c r="BBV77" s="215"/>
      <c r="BBW77" s="215"/>
      <c r="BBX77" s="215"/>
      <c r="BBY77" s="215"/>
      <c r="BBZ77" s="215"/>
      <c r="BCA77" s="215"/>
      <c r="BCB77" s="215"/>
      <c r="BCC77" s="215"/>
      <c r="BCD77" s="215"/>
      <c r="BCE77" s="215"/>
      <c r="BCF77" s="215"/>
      <c r="BCG77" s="215"/>
      <c r="BCH77" s="215"/>
      <c r="BCI77" s="215"/>
      <c r="BCJ77" s="215"/>
      <c r="BCK77" s="215"/>
      <c r="BCL77" s="215"/>
      <c r="BCM77" s="215"/>
      <c r="BCN77" s="215"/>
      <c r="BCO77" s="215"/>
      <c r="BCP77" s="215"/>
      <c r="BCQ77" s="215"/>
      <c r="BCR77" s="215"/>
      <c r="BCS77" s="215"/>
      <c r="BCT77" s="215"/>
      <c r="BCU77" s="215"/>
      <c r="BCV77" s="215"/>
      <c r="BCW77" s="215"/>
      <c r="BCX77" s="215"/>
      <c r="BCY77" s="215"/>
      <c r="BCZ77" s="215"/>
      <c r="BDA77" s="215"/>
      <c r="BDB77" s="215"/>
      <c r="BDC77" s="215"/>
      <c r="BDD77" s="215"/>
      <c r="BDE77" s="215"/>
      <c r="BDF77" s="215"/>
      <c r="BDG77" s="215"/>
      <c r="BDH77" s="215"/>
      <c r="BDI77" s="215"/>
      <c r="BDJ77" s="215"/>
      <c r="BDK77" s="215"/>
      <c r="BDL77" s="215"/>
      <c r="BDM77" s="215"/>
      <c r="BDN77" s="215"/>
      <c r="BDO77" s="215"/>
      <c r="BDP77" s="215"/>
      <c r="BDQ77" s="215"/>
      <c r="BDR77" s="215"/>
      <c r="BDS77" s="215"/>
      <c r="BDT77" s="215"/>
      <c r="BDU77" s="215"/>
      <c r="BDV77" s="215"/>
      <c r="BDW77" s="215"/>
      <c r="BDX77" s="215"/>
      <c r="BDY77" s="215"/>
      <c r="BDZ77" s="215"/>
      <c r="BEA77" s="215"/>
      <c r="BEB77" s="215"/>
      <c r="BEC77" s="215"/>
      <c r="BED77" s="215"/>
      <c r="BEE77" s="215"/>
      <c r="BEF77" s="215"/>
      <c r="BEG77" s="215"/>
      <c r="BEH77" s="215"/>
      <c r="BEI77" s="215"/>
      <c r="BEJ77" s="215"/>
      <c r="BEK77" s="215"/>
      <c r="BEL77" s="215"/>
      <c r="BEM77" s="215"/>
      <c r="BEN77" s="215"/>
      <c r="BEO77" s="215"/>
      <c r="BEP77" s="215"/>
      <c r="BEQ77" s="215"/>
      <c r="BER77" s="215"/>
      <c r="BES77" s="215"/>
      <c r="BET77" s="215"/>
      <c r="BEU77" s="215"/>
      <c r="BEV77" s="215"/>
      <c r="BEW77" s="215"/>
      <c r="BEX77" s="215"/>
      <c r="BEY77" s="215"/>
      <c r="BEZ77" s="215"/>
      <c r="BFA77" s="215"/>
      <c r="BFB77" s="215"/>
      <c r="BFC77" s="215"/>
      <c r="BFD77" s="215"/>
      <c r="BFE77" s="215"/>
      <c r="BFF77" s="215"/>
      <c r="BFG77" s="215"/>
      <c r="BFH77" s="215"/>
      <c r="BFI77" s="215"/>
      <c r="BFJ77" s="215"/>
      <c r="BFK77" s="215"/>
      <c r="BFL77" s="215"/>
      <c r="BFM77" s="215"/>
      <c r="BFN77" s="215"/>
      <c r="BFO77" s="215"/>
      <c r="BFP77" s="215"/>
      <c r="BFQ77" s="215"/>
      <c r="BFR77" s="215"/>
      <c r="BFS77" s="215"/>
      <c r="BFT77" s="215"/>
      <c r="BFU77" s="215"/>
      <c r="BFV77" s="215"/>
      <c r="BFW77" s="215"/>
      <c r="BFX77" s="215"/>
      <c r="BFY77" s="215"/>
      <c r="BFZ77" s="215"/>
      <c r="BGA77" s="215"/>
      <c r="BGB77" s="215"/>
      <c r="BGC77" s="215"/>
      <c r="BGD77" s="215"/>
      <c r="BGE77" s="215"/>
      <c r="BGF77" s="215"/>
      <c r="BGG77" s="215"/>
      <c r="BGH77" s="215"/>
      <c r="BGI77" s="215"/>
      <c r="BGJ77" s="215"/>
      <c r="BGK77" s="215"/>
      <c r="BGL77" s="215"/>
      <c r="BGM77" s="215"/>
      <c r="BGN77" s="215"/>
      <c r="BGO77" s="215"/>
      <c r="BGP77" s="215"/>
      <c r="BGQ77" s="215"/>
      <c r="BGR77" s="215"/>
      <c r="BGS77" s="215"/>
      <c r="BGT77" s="215"/>
      <c r="BGU77" s="215"/>
      <c r="BGV77" s="215"/>
      <c r="BGW77" s="215"/>
      <c r="BGX77" s="215"/>
      <c r="BGY77" s="215"/>
      <c r="BGZ77" s="215"/>
      <c r="BHA77" s="215"/>
      <c r="BHB77" s="215"/>
      <c r="BHC77" s="215"/>
      <c r="BHD77" s="215"/>
      <c r="BHE77" s="215"/>
      <c r="BHF77" s="215"/>
      <c r="BHG77" s="215"/>
      <c r="BHH77" s="215"/>
      <c r="BHI77" s="215"/>
      <c r="BHJ77" s="215"/>
      <c r="BHK77" s="215"/>
      <c r="BHL77" s="215"/>
      <c r="BHM77" s="215"/>
      <c r="BHN77" s="215"/>
      <c r="BHO77" s="215"/>
      <c r="BHP77" s="215"/>
      <c r="BHQ77" s="215"/>
      <c r="BHR77" s="215"/>
      <c r="BHS77" s="215"/>
      <c r="BHT77" s="215"/>
      <c r="BHU77" s="215"/>
      <c r="BHV77" s="215"/>
      <c r="BHW77" s="215"/>
      <c r="BHX77" s="215"/>
      <c r="BHY77" s="215"/>
      <c r="BHZ77" s="215"/>
      <c r="BIA77" s="215"/>
      <c r="BIB77" s="215"/>
      <c r="BIC77" s="215"/>
      <c r="BID77" s="215"/>
      <c r="BIE77" s="215"/>
      <c r="BIF77" s="215"/>
      <c r="BIG77" s="215"/>
      <c r="BIH77" s="215"/>
      <c r="BII77" s="215"/>
      <c r="BIJ77" s="215"/>
      <c r="BIK77" s="215"/>
      <c r="BIL77" s="215"/>
      <c r="BIM77" s="215"/>
      <c r="BIN77" s="215"/>
      <c r="BIO77" s="215"/>
      <c r="BIP77" s="215"/>
      <c r="BIQ77" s="215"/>
      <c r="BIR77" s="215"/>
      <c r="BIS77" s="215"/>
      <c r="BIT77" s="215"/>
      <c r="BIU77" s="215"/>
      <c r="BIV77" s="215"/>
      <c r="BIW77" s="215"/>
      <c r="BIX77" s="215"/>
      <c r="BIY77" s="215"/>
      <c r="BIZ77" s="215"/>
      <c r="BJA77" s="215"/>
      <c r="BJB77" s="215"/>
      <c r="BJC77" s="215"/>
      <c r="BJD77" s="215"/>
      <c r="BJE77" s="215"/>
      <c r="BJF77" s="215"/>
      <c r="BJG77" s="215"/>
      <c r="BJH77" s="215"/>
      <c r="BJI77" s="215"/>
      <c r="BJJ77" s="215"/>
      <c r="BJK77" s="215"/>
      <c r="BJL77" s="215"/>
      <c r="BJM77" s="215"/>
      <c r="BJN77" s="215"/>
      <c r="BJO77" s="215"/>
      <c r="BJP77" s="215"/>
      <c r="BJQ77" s="215"/>
      <c r="BJR77" s="215"/>
      <c r="BJS77" s="215"/>
      <c r="BJT77" s="215"/>
      <c r="BJU77" s="215"/>
      <c r="BJV77" s="215"/>
      <c r="BJW77" s="215"/>
      <c r="BJX77" s="215"/>
      <c r="BJY77" s="215"/>
      <c r="BJZ77" s="215"/>
      <c r="BKA77" s="215"/>
      <c r="BKB77" s="215"/>
      <c r="BKC77" s="215"/>
      <c r="BKD77" s="215"/>
      <c r="BKE77" s="215"/>
      <c r="BKF77" s="215"/>
      <c r="BKG77" s="215"/>
      <c r="BKH77" s="215"/>
      <c r="BKI77" s="215"/>
      <c r="BKJ77" s="215"/>
      <c r="BKK77" s="215"/>
      <c r="BKL77" s="215"/>
      <c r="BKM77" s="215"/>
      <c r="BKN77" s="215"/>
      <c r="BKO77" s="215"/>
      <c r="BKP77" s="215"/>
      <c r="BKQ77" s="215"/>
      <c r="BKR77" s="215"/>
      <c r="BKS77" s="215"/>
      <c r="BKT77" s="215"/>
      <c r="BKU77" s="215"/>
      <c r="BKV77" s="215"/>
      <c r="BKW77" s="215"/>
      <c r="BKX77" s="215"/>
      <c r="BKY77" s="215"/>
      <c r="BKZ77" s="215"/>
      <c r="BLA77" s="215"/>
      <c r="BLB77" s="215"/>
      <c r="BLC77" s="215"/>
      <c r="BLD77" s="215"/>
      <c r="BLE77" s="215"/>
      <c r="BLF77" s="215"/>
      <c r="BLG77" s="215"/>
      <c r="BLH77" s="215"/>
      <c r="BLI77" s="215"/>
      <c r="BLJ77" s="215"/>
      <c r="BLK77" s="215"/>
      <c r="BLL77" s="215"/>
      <c r="BLM77" s="215"/>
      <c r="BLN77" s="215"/>
      <c r="BLO77" s="215"/>
      <c r="BLP77" s="215"/>
      <c r="BLQ77" s="215"/>
      <c r="BLR77" s="215"/>
      <c r="BLS77" s="215"/>
      <c r="BLT77" s="215"/>
      <c r="BLU77" s="215"/>
      <c r="BLV77" s="215"/>
      <c r="BLW77" s="215"/>
      <c r="BLX77" s="215"/>
      <c r="BLY77" s="215"/>
      <c r="BLZ77" s="215"/>
      <c r="BMA77" s="215"/>
      <c r="BMB77" s="215"/>
      <c r="BMC77" s="215"/>
      <c r="BMD77" s="215"/>
      <c r="BME77" s="215"/>
      <c r="BMF77" s="215"/>
      <c r="BMG77" s="215"/>
      <c r="BMH77" s="215"/>
      <c r="BMI77" s="215"/>
      <c r="BMJ77" s="215"/>
      <c r="BMK77" s="215"/>
      <c r="BML77" s="215"/>
      <c r="BMM77" s="215"/>
      <c r="BMN77" s="215"/>
      <c r="BMO77" s="215"/>
      <c r="BMP77" s="215"/>
      <c r="BMQ77" s="215"/>
      <c r="BMR77" s="215"/>
      <c r="BMS77" s="215"/>
      <c r="BMT77" s="215"/>
      <c r="BMU77" s="215"/>
      <c r="BMV77" s="215"/>
      <c r="BMW77" s="215"/>
      <c r="BMX77" s="215"/>
      <c r="BMY77" s="215"/>
      <c r="BMZ77" s="215"/>
      <c r="BNA77" s="215"/>
      <c r="BNB77" s="215"/>
      <c r="BNC77" s="215"/>
      <c r="BND77" s="215"/>
      <c r="BNE77" s="215"/>
      <c r="BNF77" s="215"/>
      <c r="BNG77" s="215"/>
      <c r="BNH77" s="215"/>
      <c r="BNI77" s="215"/>
      <c r="BNJ77" s="215"/>
      <c r="BNK77" s="215"/>
      <c r="BNL77" s="215"/>
      <c r="BNM77" s="215"/>
      <c r="BNN77" s="215"/>
      <c r="BNO77" s="215"/>
      <c r="BNP77" s="215"/>
      <c r="BNQ77" s="215"/>
      <c r="BNR77" s="215"/>
      <c r="BNS77" s="215"/>
      <c r="BNT77" s="215"/>
      <c r="BNU77" s="215"/>
      <c r="BNV77" s="215"/>
      <c r="BNW77" s="215"/>
      <c r="BNX77" s="215"/>
      <c r="BNY77" s="215"/>
      <c r="BNZ77" s="215"/>
      <c r="BOA77" s="215"/>
      <c r="BOB77" s="215"/>
      <c r="BOC77" s="215"/>
      <c r="BOD77" s="215"/>
      <c r="BOE77" s="215"/>
      <c r="BOF77" s="215"/>
      <c r="BOG77" s="215"/>
      <c r="BOH77" s="215"/>
      <c r="BOI77" s="215"/>
      <c r="BOJ77" s="215"/>
      <c r="BOK77" s="215"/>
      <c r="BOL77" s="215"/>
      <c r="BOM77" s="215"/>
      <c r="BON77" s="215"/>
      <c r="BOO77" s="215"/>
      <c r="BOP77" s="215"/>
      <c r="BOQ77" s="215"/>
      <c r="BOR77" s="215"/>
      <c r="BOS77" s="215"/>
      <c r="BOT77" s="215"/>
      <c r="BOU77" s="215"/>
      <c r="BOV77" s="215"/>
      <c r="BOW77" s="215"/>
      <c r="BOX77" s="215"/>
      <c r="BOY77" s="215"/>
      <c r="BOZ77" s="215"/>
      <c r="BPA77" s="215"/>
      <c r="BPB77" s="215"/>
      <c r="BPC77" s="215"/>
      <c r="BPD77" s="215"/>
      <c r="BPE77" s="215"/>
      <c r="BPF77" s="215"/>
      <c r="BPG77" s="215"/>
      <c r="BPH77" s="215"/>
      <c r="BPI77" s="215"/>
      <c r="BPJ77" s="215"/>
      <c r="BPK77" s="215"/>
      <c r="BPL77" s="215"/>
      <c r="BPM77" s="215"/>
      <c r="BPN77" s="215"/>
      <c r="BPO77" s="215"/>
      <c r="BPP77" s="215"/>
      <c r="BPQ77" s="215"/>
      <c r="BPR77" s="215"/>
      <c r="BPS77" s="215"/>
      <c r="BPT77" s="215"/>
      <c r="BPU77" s="215"/>
      <c r="BPV77" s="215"/>
      <c r="BPW77" s="215"/>
      <c r="BPX77" s="215"/>
      <c r="BPY77" s="215"/>
      <c r="BPZ77" s="215"/>
      <c r="BQA77" s="215"/>
      <c r="BQB77" s="215"/>
      <c r="BQC77" s="215"/>
      <c r="BQD77" s="215"/>
      <c r="BQE77" s="215"/>
      <c r="BQF77" s="215"/>
      <c r="BQG77" s="215"/>
      <c r="BQH77" s="215"/>
      <c r="BQI77" s="215"/>
      <c r="BQJ77" s="215"/>
      <c r="BQK77" s="215"/>
      <c r="BQL77" s="215"/>
      <c r="BQM77" s="215"/>
      <c r="BQN77" s="215"/>
      <c r="BQO77" s="215"/>
      <c r="BQP77" s="215"/>
      <c r="BQQ77" s="215"/>
      <c r="BQR77" s="215"/>
      <c r="BQS77" s="215"/>
      <c r="BQT77" s="215"/>
      <c r="BQU77" s="215"/>
      <c r="BQV77" s="215"/>
      <c r="BQW77" s="215"/>
      <c r="BQX77" s="215"/>
      <c r="BQY77" s="215"/>
      <c r="BQZ77" s="215"/>
      <c r="BRA77" s="215"/>
      <c r="BRB77" s="215"/>
      <c r="BRC77" s="215"/>
      <c r="BRD77" s="215"/>
      <c r="BRE77" s="215"/>
      <c r="BRF77" s="215"/>
      <c r="BRG77" s="215"/>
      <c r="BRH77" s="215"/>
      <c r="BRI77" s="215"/>
      <c r="BRJ77" s="215"/>
      <c r="BRK77" s="215"/>
      <c r="BRL77" s="215"/>
      <c r="BRM77" s="215"/>
      <c r="BRN77" s="215"/>
      <c r="BRO77" s="215"/>
      <c r="BRP77" s="215"/>
      <c r="BRQ77" s="215"/>
      <c r="BRR77" s="215"/>
      <c r="BRS77" s="215"/>
      <c r="BRT77" s="215"/>
      <c r="BRU77" s="215"/>
      <c r="BRV77" s="215"/>
      <c r="BRW77" s="215"/>
      <c r="BRX77" s="215"/>
      <c r="BRY77" s="215"/>
      <c r="BRZ77" s="215"/>
      <c r="BSA77" s="215"/>
      <c r="BSB77" s="215"/>
      <c r="BSC77" s="215"/>
      <c r="BSD77" s="215"/>
      <c r="BSE77" s="215"/>
      <c r="BSF77" s="215"/>
      <c r="BSG77" s="215"/>
      <c r="BSH77" s="215"/>
      <c r="BSI77" s="215"/>
      <c r="BSJ77" s="215"/>
      <c r="BSK77" s="215"/>
      <c r="BSL77" s="215"/>
      <c r="BSM77" s="215"/>
      <c r="BSN77" s="215"/>
      <c r="BSO77" s="215"/>
      <c r="BSP77" s="215"/>
      <c r="BSQ77" s="215"/>
      <c r="BSR77" s="215"/>
      <c r="BSS77" s="215"/>
      <c r="BST77" s="215"/>
      <c r="BSU77" s="215"/>
      <c r="BSV77" s="215"/>
      <c r="BSW77" s="215"/>
      <c r="BSX77" s="215"/>
      <c r="BSY77" s="215"/>
      <c r="BSZ77" s="215"/>
      <c r="BTA77" s="215"/>
      <c r="BTB77" s="215"/>
      <c r="BTC77" s="215"/>
      <c r="BTD77" s="215"/>
      <c r="BTE77" s="215"/>
      <c r="BTF77" s="215"/>
      <c r="BTG77" s="215"/>
      <c r="BTH77" s="215"/>
      <c r="BTI77" s="215"/>
      <c r="BTJ77" s="215"/>
      <c r="BTK77" s="215"/>
      <c r="BTL77" s="215"/>
      <c r="BTM77" s="215"/>
      <c r="BTN77" s="215"/>
      <c r="BTO77" s="215"/>
      <c r="BTP77" s="215"/>
      <c r="BTQ77" s="215"/>
      <c r="BTR77" s="215"/>
      <c r="BTS77" s="215"/>
      <c r="BTT77" s="215"/>
      <c r="BTU77" s="215"/>
      <c r="BTV77" s="215"/>
      <c r="BTW77" s="215"/>
      <c r="BTX77" s="215"/>
      <c r="BTY77" s="215"/>
      <c r="BTZ77" s="215"/>
      <c r="BUA77" s="215"/>
      <c r="BUB77" s="215"/>
      <c r="BUC77" s="215"/>
      <c r="BUD77" s="215"/>
      <c r="BUE77" s="215"/>
      <c r="BUF77" s="215"/>
      <c r="BUG77" s="215"/>
      <c r="BUH77" s="215"/>
      <c r="BUI77" s="215"/>
      <c r="BUJ77" s="215"/>
      <c r="BUK77" s="215"/>
      <c r="BUL77" s="215"/>
      <c r="BUM77" s="215"/>
      <c r="BUN77" s="215"/>
      <c r="BUO77" s="215"/>
      <c r="BUP77" s="215"/>
      <c r="BUQ77" s="215"/>
      <c r="BUR77" s="215"/>
      <c r="BUS77" s="215"/>
      <c r="BUT77" s="215"/>
      <c r="BUU77" s="215"/>
      <c r="BUV77" s="215"/>
      <c r="BUW77" s="215"/>
      <c r="BUX77" s="215"/>
      <c r="BUY77" s="215"/>
      <c r="BUZ77" s="215"/>
      <c r="BVA77" s="215"/>
      <c r="BVB77" s="215"/>
      <c r="BVC77" s="215"/>
      <c r="BVD77" s="215"/>
      <c r="BVE77" s="215"/>
      <c r="BVF77" s="215"/>
      <c r="BVG77" s="215"/>
      <c r="BVH77" s="215"/>
      <c r="BVI77" s="215"/>
      <c r="BVJ77" s="215"/>
      <c r="BVK77" s="215"/>
      <c r="BVL77" s="215"/>
      <c r="BVM77" s="215"/>
      <c r="BVN77" s="215"/>
      <c r="BVO77" s="215"/>
      <c r="BVP77" s="215"/>
      <c r="BVQ77" s="215"/>
      <c r="BVR77" s="215"/>
      <c r="BVS77" s="215"/>
      <c r="BVT77" s="215"/>
      <c r="BVU77" s="215"/>
      <c r="BVV77" s="215"/>
      <c r="BVW77" s="215"/>
      <c r="BVX77" s="215"/>
      <c r="BVY77" s="215"/>
      <c r="BVZ77" s="215"/>
      <c r="BWA77" s="215"/>
      <c r="BWB77" s="215"/>
      <c r="BWC77" s="215"/>
      <c r="BWD77" s="215"/>
      <c r="BWE77" s="215"/>
      <c r="BWF77" s="215"/>
      <c r="BWG77" s="215"/>
      <c r="BWH77" s="215"/>
      <c r="BWI77" s="215"/>
      <c r="BWJ77" s="215"/>
      <c r="BWK77" s="215"/>
      <c r="BWL77" s="215"/>
      <c r="BWM77" s="215"/>
      <c r="BWN77" s="215"/>
      <c r="BWO77" s="215"/>
      <c r="BWP77" s="215"/>
      <c r="BWQ77" s="215"/>
      <c r="BWR77" s="215"/>
      <c r="BWS77" s="215"/>
      <c r="BWT77" s="215"/>
      <c r="BWU77" s="215"/>
      <c r="BWV77" s="215"/>
      <c r="BWW77" s="215"/>
      <c r="BWX77" s="215"/>
      <c r="BWY77" s="215"/>
      <c r="BWZ77" s="215"/>
      <c r="BXA77" s="215"/>
      <c r="BXB77" s="215"/>
      <c r="BXC77" s="215"/>
      <c r="BXD77" s="215"/>
      <c r="BXE77" s="215"/>
      <c r="BXF77" s="215"/>
      <c r="BXG77" s="215"/>
      <c r="BXH77" s="215"/>
      <c r="BXI77" s="215"/>
      <c r="BXJ77" s="215"/>
      <c r="BXK77" s="215"/>
      <c r="BXL77" s="215"/>
      <c r="BXM77" s="215"/>
      <c r="BXN77" s="215"/>
      <c r="BXO77" s="215"/>
      <c r="BXP77" s="215"/>
      <c r="BXQ77" s="215"/>
      <c r="BXR77" s="215"/>
      <c r="BXS77" s="215"/>
      <c r="BXT77" s="215"/>
      <c r="BXU77" s="215"/>
      <c r="BXV77" s="215"/>
      <c r="BXW77" s="215"/>
      <c r="BXX77" s="215"/>
      <c r="BXY77" s="215"/>
      <c r="BXZ77" s="215"/>
      <c r="BYA77" s="215"/>
      <c r="BYB77" s="215"/>
      <c r="BYC77" s="215"/>
      <c r="BYD77" s="215"/>
      <c r="BYE77" s="215"/>
      <c r="BYF77" s="215"/>
      <c r="BYG77" s="215"/>
      <c r="BYH77" s="215"/>
      <c r="BYI77" s="215"/>
      <c r="BYJ77" s="215"/>
      <c r="BYK77" s="215"/>
      <c r="BYL77" s="215"/>
      <c r="BYM77" s="215"/>
      <c r="BYN77" s="215"/>
      <c r="BYO77" s="215"/>
      <c r="BYP77" s="215"/>
      <c r="BYQ77" s="215"/>
      <c r="BYR77" s="215"/>
      <c r="BYS77" s="215"/>
      <c r="BYT77" s="215"/>
      <c r="BYU77" s="215"/>
      <c r="BYV77" s="215"/>
      <c r="BYW77" s="215"/>
      <c r="BYX77" s="215"/>
      <c r="BYY77" s="215"/>
      <c r="BYZ77" s="215"/>
      <c r="BZA77" s="215"/>
      <c r="BZB77" s="215"/>
      <c r="BZC77" s="215"/>
      <c r="BZD77" s="215"/>
      <c r="BZE77" s="215"/>
      <c r="BZF77" s="215"/>
      <c r="BZG77" s="215"/>
      <c r="BZH77" s="215"/>
      <c r="BZI77" s="215"/>
      <c r="BZJ77" s="215"/>
      <c r="BZK77" s="215"/>
      <c r="BZL77" s="215"/>
      <c r="BZM77" s="215"/>
      <c r="BZN77" s="215"/>
      <c r="BZO77" s="215"/>
      <c r="BZP77" s="215"/>
      <c r="BZQ77" s="215"/>
      <c r="BZR77" s="215"/>
      <c r="BZS77" s="215"/>
      <c r="BZT77" s="215"/>
      <c r="BZU77" s="215"/>
      <c r="BZV77" s="215"/>
      <c r="BZW77" s="215"/>
      <c r="BZX77" s="215"/>
      <c r="BZY77" s="215"/>
      <c r="BZZ77" s="215"/>
      <c r="CAA77" s="215"/>
      <c r="CAB77" s="215"/>
      <c r="CAC77" s="215"/>
      <c r="CAD77" s="215"/>
      <c r="CAE77" s="215"/>
      <c r="CAF77" s="215"/>
      <c r="CAG77" s="215"/>
      <c r="CAH77" s="215"/>
      <c r="CAI77" s="215"/>
      <c r="CAJ77" s="215"/>
      <c r="CAK77" s="215"/>
      <c r="CAL77" s="215"/>
      <c r="CAM77" s="215"/>
      <c r="CAN77" s="215"/>
      <c r="CAO77" s="215"/>
      <c r="CAP77" s="215"/>
      <c r="CAQ77" s="215"/>
      <c r="CAR77" s="215"/>
      <c r="CAS77" s="215"/>
      <c r="CAT77" s="215"/>
      <c r="CAU77" s="215"/>
      <c r="CAV77" s="215"/>
      <c r="CAW77" s="215"/>
      <c r="CAX77" s="215"/>
      <c r="CAY77" s="215"/>
      <c r="CAZ77" s="215"/>
      <c r="CBA77" s="215"/>
      <c r="CBB77" s="215"/>
      <c r="CBC77" s="215"/>
      <c r="CBD77" s="215"/>
      <c r="CBE77" s="215"/>
      <c r="CBF77" s="215"/>
      <c r="CBG77" s="215"/>
      <c r="CBH77" s="215"/>
      <c r="CBI77" s="215"/>
      <c r="CBJ77" s="215"/>
      <c r="CBK77" s="215"/>
      <c r="CBL77" s="215"/>
      <c r="CBM77" s="215"/>
      <c r="CBN77" s="215"/>
      <c r="CBO77" s="215"/>
      <c r="CBP77" s="215"/>
      <c r="CBQ77" s="215"/>
      <c r="CBR77" s="215"/>
      <c r="CBS77" s="215"/>
      <c r="CBT77" s="215"/>
      <c r="CBU77" s="215"/>
      <c r="CBV77" s="215"/>
      <c r="CBW77" s="215"/>
      <c r="CBX77" s="215"/>
      <c r="CBY77" s="215"/>
      <c r="CBZ77" s="215"/>
      <c r="CCA77" s="215"/>
      <c r="CCB77" s="215"/>
      <c r="CCC77" s="215"/>
      <c r="CCD77" s="215"/>
      <c r="CCE77" s="215"/>
      <c r="CCF77" s="215"/>
      <c r="CCG77" s="215"/>
      <c r="CCH77" s="215"/>
      <c r="CCI77" s="215"/>
      <c r="CCJ77" s="215"/>
      <c r="CCK77" s="215"/>
      <c r="CCL77" s="215"/>
      <c r="CCM77" s="215"/>
      <c r="CCN77" s="215"/>
      <c r="CCO77" s="215"/>
      <c r="CCP77" s="215"/>
      <c r="CCQ77" s="215"/>
      <c r="CCR77" s="215"/>
      <c r="CCS77" s="215"/>
      <c r="CCT77" s="215"/>
      <c r="CCU77" s="215"/>
      <c r="CCV77" s="215"/>
      <c r="CCW77" s="215"/>
      <c r="CCX77" s="215"/>
      <c r="CCY77" s="215"/>
      <c r="CCZ77" s="215"/>
      <c r="CDA77" s="215"/>
      <c r="CDB77" s="215"/>
      <c r="CDC77" s="215"/>
      <c r="CDD77" s="215"/>
      <c r="CDE77" s="215"/>
      <c r="CDF77" s="215"/>
      <c r="CDG77" s="215"/>
      <c r="CDH77" s="215"/>
      <c r="CDI77" s="215"/>
      <c r="CDJ77" s="215"/>
      <c r="CDK77" s="215"/>
      <c r="CDL77" s="215"/>
      <c r="CDM77" s="215"/>
      <c r="CDN77" s="215"/>
      <c r="CDO77" s="215"/>
      <c r="CDP77" s="215"/>
      <c r="CDQ77" s="215"/>
      <c r="CDR77" s="215"/>
      <c r="CDS77" s="215"/>
      <c r="CDT77" s="215"/>
      <c r="CDU77" s="215"/>
      <c r="CDV77" s="215"/>
      <c r="CDW77" s="215"/>
      <c r="CDX77" s="215"/>
      <c r="CDY77" s="215"/>
      <c r="CDZ77" s="215"/>
      <c r="CEA77" s="215"/>
      <c r="CEB77" s="215"/>
      <c r="CEC77" s="215"/>
      <c r="CED77" s="215"/>
      <c r="CEE77" s="215"/>
      <c r="CEF77" s="215"/>
      <c r="CEG77" s="215"/>
      <c r="CEH77" s="215"/>
      <c r="CEI77" s="215"/>
      <c r="CEJ77" s="215"/>
      <c r="CEK77" s="215"/>
      <c r="CEL77" s="215"/>
      <c r="CEM77" s="215"/>
      <c r="CEN77" s="215"/>
      <c r="CEO77" s="215"/>
      <c r="CEP77" s="215"/>
      <c r="CEQ77" s="215"/>
      <c r="CER77" s="215"/>
      <c r="CES77" s="215"/>
      <c r="CET77" s="215"/>
      <c r="CEU77" s="215"/>
      <c r="CEV77" s="215"/>
      <c r="CEW77" s="215"/>
      <c r="CEX77" s="215"/>
      <c r="CEY77" s="215"/>
      <c r="CEZ77" s="215"/>
      <c r="CFA77" s="215"/>
      <c r="CFB77" s="215"/>
      <c r="CFC77" s="215"/>
      <c r="CFD77" s="215"/>
      <c r="CFE77" s="215"/>
      <c r="CFF77" s="215"/>
      <c r="CFG77" s="215"/>
      <c r="CFH77" s="215"/>
      <c r="CFI77" s="215"/>
      <c r="CFJ77" s="215"/>
      <c r="CFK77" s="215"/>
      <c r="CFL77" s="215"/>
      <c r="CFM77" s="215"/>
      <c r="CFN77" s="215"/>
      <c r="CFO77" s="215"/>
      <c r="CFP77" s="215"/>
      <c r="CFQ77" s="215"/>
      <c r="CFR77" s="215"/>
      <c r="CFS77" s="215"/>
      <c r="CFT77" s="215"/>
      <c r="CFU77" s="215"/>
      <c r="CFV77" s="215"/>
      <c r="CFW77" s="215"/>
      <c r="CFX77" s="215"/>
      <c r="CFY77" s="215"/>
      <c r="CFZ77" s="215"/>
      <c r="CGA77" s="215"/>
      <c r="CGB77" s="215"/>
      <c r="CGC77" s="215"/>
      <c r="CGD77" s="215"/>
      <c r="CGE77" s="215"/>
      <c r="CGF77" s="215"/>
      <c r="CGG77" s="215"/>
      <c r="CGH77" s="215"/>
      <c r="CGI77" s="215"/>
      <c r="CGJ77" s="215"/>
      <c r="CGK77" s="215"/>
      <c r="CGL77" s="215"/>
      <c r="CGM77" s="215"/>
      <c r="CGN77" s="215"/>
      <c r="CGO77" s="215"/>
      <c r="CGP77" s="215"/>
      <c r="CGQ77" s="215"/>
      <c r="CGR77" s="215"/>
      <c r="CGS77" s="215"/>
      <c r="CGT77" s="215"/>
      <c r="CGU77" s="215"/>
      <c r="CGV77" s="215"/>
      <c r="CGW77" s="215"/>
      <c r="CGX77" s="215"/>
      <c r="CGY77" s="215"/>
      <c r="CGZ77" s="215"/>
      <c r="CHA77" s="215"/>
      <c r="CHB77" s="215"/>
      <c r="CHC77" s="215"/>
      <c r="CHD77" s="215"/>
      <c r="CHE77" s="215"/>
    </row>
    <row r="78" spans="1:2241" s="25" customFormat="1" ht="62.25" customHeight="1" x14ac:dyDescent="0.25">
      <c r="A78" s="144"/>
      <c r="B78" s="207" t="s">
        <v>454</v>
      </c>
      <c r="C78" s="143" t="s">
        <v>316</v>
      </c>
      <c r="D78" s="143" t="s">
        <v>262</v>
      </c>
      <c r="E78" s="143" t="s">
        <v>253</v>
      </c>
      <c r="F78" s="145" t="s">
        <v>381</v>
      </c>
      <c r="G78" s="145"/>
      <c r="H78" s="144" t="s">
        <v>282</v>
      </c>
      <c r="I78" s="211">
        <v>15000</v>
      </c>
      <c r="J78" s="211">
        <f t="shared" si="25"/>
        <v>5150</v>
      </c>
      <c r="K78" s="212">
        <f t="shared" si="26"/>
        <v>34.333333333333336</v>
      </c>
      <c r="L78" s="211">
        <v>9850</v>
      </c>
      <c r="M78" s="219"/>
      <c r="N78" s="213">
        <v>39003</v>
      </c>
      <c r="O78" s="145" t="s">
        <v>109</v>
      </c>
      <c r="P78" s="144"/>
      <c r="Q78" s="144"/>
      <c r="R78" s="144"/>
      <c r="S78" s="144"/>
      <c r="T78" s="144"/>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214"/>
      <c r="BR78" s="215"/>
      <c r="BS78" s="215"/>
      <c r="BT78" s="215"/>
      <c r="BU78" s="215"/>
      <c r="BV78" s="215"/>
      <c r="BW78" s="215"/>
      <c r="BX78" s="215"/>
      <c r="BY78" s="215"/>
      <c r="BZ78" s="215"/>
      <c r="CA78" s="215"/>
      <c r="CB78" s="215"/>
      <c r="CC78" s="215"/>
      <c r="CD78" s="215"/>
      <c r="CE78" s="215"/>
      <c r="CF78" s="215"/>
      <c r="CG78" s="215"/>
      <c r="CH78" s="215"/>
      <c r="CI78" s="215"/>
      <c r="CJ78" s="215"/>
      <c r="CK78" s="215"/>
      <c r="CL78" s="215"/>
      <c r="CM78" s="215"/>
      <c r="CN78" s="215"/>
      <c r="CO78" s="215"/>
      <c r="CP78" s="215"/>
      <c r="CQ78" s="215"/>
      <c r="CR78" s="215"/>
      <c r="CS78" s="215"/>
      <c r="CT78" s="215"/>
      <c r="CU78" s="215"/>
      <c r="CV78" s="215"/>
      <c r="CW78" s="215"/>
      <c r="CX78" s="215"/>
      <c r="CY78" s="215"/>
      <c r="CZ78" s="215"/>
      <c r="DA78" s="215"/>
      <c r="DB78" s="215"/>
      <c r="DC78" s="215"/>
      <c r="DD78" s="215"/>
      <c r="DE78" s="215"/>
      <c r="DF78" s="215"/>
      <c r="DG78" s="215"/>
      <c r="DH78" s="215"/>
      <c r="DI78" s="215"/>
      <c r="DJ78" s="215"/>
      <c r="DK78" s="215"/>
      <c r="DL78" s="215"/>
      <c r="DM78" s="215"/>
      <c r="DN78" s="215"/>
      <c r="DO78" s="215"/>
      <c r="DP78" s="215"/>
      <c r="DQ78" s="215"/>
      <c r="DR78" s="215"/>
      <c r="DS78" s="215"/>
      <c r="DT78" s="215"/>
      <c r="DU78" s="215"/>
      <c r="DV78" s="215"/>
      <c r="DW78" s="215"/>
      <c r="DX78" s="215"/>
      <c r="DY78" s="215"/>
      <c r="DZ78" s="215"/>
      <c r="EA78" s="215"/>
      <c r="EB78" s="215"/>
      <c r="EC78" s="215"/>
      <c r="ED78" s="215"/>
      <c r="EE78" s="215"/>
      <c r="EF78" s="215"/>
      <c r="EG78" s="215"/>
      <c r="EH78" s="215"/>
      <c r="EI78" s="215"/>
      <c r="EJ78" s="215"/>
      <c r="EK78" s="215"/>
      <c r="EL78" s="215"/>
      <c r="EM78" s="215"/>
      <c r="EN78" s="215"/>
      <c r="EO78" s="215"/>
      <c r="EP78" s="215"/>
      <c r="EQ78" s="215"/>
      <c r="ER78" s="215"/>
      <c r="ES78" s="215"/>
      <c r="ET78" s="215"/>
      <c r="EU78" s="215"/>
      <c r="EV78" s="215"/>
      <c r="EW78" s="215"/>
      <c r="EX78" s="215"/>
      <c r="EY78" s="215"/>
      <c r="EZ78" s="215"/>
      <c r="FA78" s="215"/>
      <c r="FB78" s="215"/>
      <c r="FC78" s="215"/>
      <c r="FD78" s="215"/>
      <c r="FE78" s="215"/>
      <c r="FF78" s="215"/>
      <c r="FG78" s="215"/>
      <c r="FH78" s="215"/>
      <c r="FI78" s="215"/>
      <c r="FJ78" s="215"/>
      <c r="FK78" s="215"/>
      <c r="FL78" s="215"/>
      <c r="FM78" s="215"/>
      <c r="FN78" s="215"/>
      <c r="FO78" s="215"/>
      <c r="FP78" s="215"/>
      <c r="FQ78" s="215"/>
      <c r="FR78" s="215"/>
      <c r="FS78" s="215"/>
      <c r="FT78" s="215"/>
      <c r="FU78" s="215"/>
      <c r="FV78" s="215"/>
      <c r="FW78" s="215"/>
      <c r="FX78" s="215"/>
      <c r="FY78" s="215"/>
      <c r="FZ78" s="215"/>
      <c r="GA78" s="215"/>
      <c r="GB78" s="215"/>
      <c r="GC78" s="215"/>
      <c r="GD78" s="215"/>
      <c r="GE78" s="215"/>
      <c r="GF78" s="215"/>
      <c r="GG78" s="215"/>
      <c r="GH78" s="215"/>
      <c r="GI78" s="215"/>
      <c r="GJ78" s="215"/>
      <c r="GK78" s="215"/>
      <c r="GL78" s="215"/>
      <c r="GM78" s="215"/>
      <c r="GN78" s="215"/>
      <c r="GO78" s="215"/>
      <c r="GP78" s="215"/>
      <c r="GQ78" s="215"/>
      <c r="GR78" s="215"/>
      <c r="GS78" s="215"/>
      <c r="GT78" s="215"/>
      <c r="GU78" s="215"/>
      <c r="GV78" s="215"/>
      <c r="GW78" s="215"/>
      <c r="GX78" s="215"/>
      <c r="GY78" s="215"/>
      <c r="GZ78" s="215"/>
      <c r="HA78" s="215"/>
      <c r="HB78" s="215"/>
      <c r="HC78" s="215"/>
      <c r="HD78" s="215"/>
      <c r="HE78" s="215"/>
      <c r="HF78" s="215"/>
      <c r="HG78" s="215"/>
      <c r="HH78" s="215"/>
      <c r="HI78" s="215"/>
      <c r="HJ78" s="215"/>
      <c r="HK78" s="215"/>
      <c r="HL78" s="215"/>
      <c r="HM78" s="215"/>
      <c r="HN78" s="215"/>
      <c r="HO78" s="215"/>
      <c r="HP78" s="215"/>
      <c r="HQ78" s="215"/>
      <c r="HR78" s="215"/>
      <c r="HS78" s="215"/>
      <c r="HT78" s="215"/>
      <c r="HU78" s="215"/>
      <c r="HV78" s="215"/>
      <c r="HW78" s="215"/>
      <c r="HX78" s="215"/>
      <c r="HY78" s="215"/>
      <c r="HZ78" s="215"/>
      <c r="IA78" s="215"/>
      <c r="IB78" s="215"/>
      <c r="IC78" s="215"/>
      <c r="ID78" s="215"/>
      <c r="IE78" s="215"/>
      <c r="IF78" s="215"/>
      <c r="IG78" s="215"/>
      <c r="IH78" s="215"/>
      <c r="II78" s="215"/>
      <c r="IJ78" s="215"/>
      <c r="IK78" s="215"/>
      <c r="IL78" s="215"/>
      <c r="IM78" s="215"/>
      <c r="IN78" s="215"/>
      <c r="IO78" s="215"/>
      <c r="IP78" s="215"/>
      <c r="IQ78" s="215"/>
      <c r="IR78" s="215"/>
      <c r="IS78" s="215"/>
      <c r="IT78" s="215"/>
      <c r="IU78" s="215"/>
      <c r="IV78" s="215"/>
      <c r="IW78" s="215"/>
      <c r="IX78" s="215"/>
      <c r="IY78" s="215"/>
      <c r="IZ78" s="215"/>
      <c r="JA78" s="215"/>
      <c r="JB78" s="215"/>
      <c r="JC78" s="215"/>
      <c r="JD78" s="215"/>
      <c r="JE78" s="215"/>
      <c r="JF78" s="215"/>
      <c r="JG78" s="215"/>
      <c r="JH78" s="215"/>
      <c r="JI78" s="215"/>
      <c r="JJ78" s="215"/>
      <c r="JK78" s="215"/>
      <c r="JL78" s="215"/>
      <c r="JM78" s="215"/>
      <c r="JN78" s="215"/>
      <c r="JO78" s="215"/>
      <c r="JP78" s="215"/>
      <c r="JQ78" s="215"/>
      <c r="JR78" s="215"/>
      <c r="JS78" s="215"/>
      <c r="JT78" s="215"/>
      <c r="JU78" s="215"/>
      <c r="JV78" s="215"/>
      <c r="JW78" s="215"/>
      <c r="JX78" s="215"/>
      <c r="JY78" s="215"/>
      <c r="JZ78" s="215"/>
      <c r="KA78" s="215"/>
      <c r="KB78" s="215"/>
      <c r="KC78" s="215"/>
      <c r="KD78" s="215"/>
      <c r="KE78" s="215"/>
      <c r="KF78" s="215"/>
      <c r="KG78" s="215"/>
      <c r="KH78" s="215"/>
      <c r="KI78" s="215"/>
      <c r="KJ78" s="215"/>
      <c r="KK78" s="215"/>
      <c r="KL78" s="215"/>
      <c r="KM78" s="215"/>
      <c r="KN78" s="215"/>
      <c r="KO78" s="215"/>
      <c r="KP78" s="215"/>
      <c r="KQ78" s="215"/>
      <c r="KR78" s="215"/>
      <c r="KS78" s="215"/>
      <c r="KT78" s="215"/>
      <c r="KU78" s="215"/>
      <c r="KV78" s="215"/>
      <c r="KW78" s="215"/>
      <c r="KX78" s="215"/>
      <c r="KY78" s="215"/>
      <c r="KZ78" s="215"/>
      <c r="LA78" s="215"/>
      <c r="LB78" s="215"/>
      <c r="LC78" s="215"/>
      <c r="LD78" s="215"/>
      <c r="LE78" s="215"/>
      <c r="LF78" s="215"/>
      <c r="LG78" s="215"/>
      <c r="LH78" s="215"/>
      <c r="LI78" s="215"/>
      <c r="LJ78" s="215"/>
      <c r="LK78" s="215"/>
      <c r="LL78" s="215"/>
      <c r="LM78" s="215"/>
      <c r="LN78" s="215"/>
      <c r="LO78" s="215"/>
      <c r="LP78" s="215"/>
      <c r="LQ78" s="215"/>
      <c r="LR78" s="215"/>
      <c r="LS78" s="215"/>
      <c r="LT78" s="215"/>
      <c r="LU78" s="215"/>
      <c r="LV78" s="215"/>
      <c r="LW78" s="215"/>
      <c r="LX78" s="215"/>
      <c r="LY78" s="215"/>
      <c r="LZ78" s="215"/>
      <c r="MA78" s="215"/>
      <c r="MB78" s="215"/>
      <c r="MC78" s="215"/>
      <c r="MD78" s="215"/>
      <c r="ME78" s="215"/>
      <c r="MF78" s="215"/>
      <c r="MG78" s="215"/>
      <c r="MH78" s="215"/>
      <c r="MI78" s="215"/>
      <c r="MJ78" s="215"/>
      <c r="MK78" s="215"/>
      <c r="ML78" s="215"/>
      <c r="MM78" s="215"/>
      <c r="MN78" s="215"/>
      <c r="MO78" s="215"/>
      <c r="MP78" s="215"/>
      <c r="MQ78" s="215"/>
      <c r="MR78" s="215"/>
      <c r="MS78" s="215"/>
      <c r="MT78" s="215"/>
      <c r="MU78" s="215"/>
      <c r="MV78" s="215"/>
      <c r="MW78" s="215"/>
      <c r="MX78" s="215"/>
      <c r="MY78" s="215"/>
      <c r="MZ78" s="215"/>
      <c r="NA78" s="215"/>
      <c r="NB78" s="215"/>
      <c r="NC78" s="215"/>
      <c r="ND78" s="215"/>
      <c r="NE78" s="215"/>
      <c r="NF78" s="215"/>
      <c r="NG78" s="215"/>
      <c r="NH78" s="215"/>
      <c r="NI78" s="215"/>
      <c r="NJ78" s="215"/>
      <c r="NK78" s="215"/>
      <c r="NL78" s="215"/>
      <c r="NM78" s="215"/>
      <c r="NN78" s="215"/>
      <c r="NO78" s="215"/>
      <c r="NP78" s="215"/>
      <c r="NQ78" s="215"/>
      <c r="NR78" s="215"/>
      <c r="NS78" s="215"/>
      <c r="NT78" s="215"/>
      <c r="NU78" s="215"/>
      <c r="NV78" s="215"/>
      <c r="NW78" s="215"/>
      <c r="NX78" s="215"/>
      <c r="NY78" s="215"/>
      <c r="NZ78" s="215"/>
      <c r="OA78" s="215"/>
      <c r="OB78" s="215"/>
      <c r="OC78" s="215"/>
      <c r="OD78" s="215"/>
      <c r="OE78" s="215"/>
      <c r="OF78" s="215"/>
      <c r="OG78" s="215"/>
      <c r="OH78" s="215"/>
      <c r="OI78" s="215"/>
      <c r="OJ78" s="215"/>
      <c r="OK78" s="215"/>
      <c r="OL78" s="215"/>
      <c r="OM78" s="215"/>
      <c r="ON78" s="215"/>
      <c r="OO78" s="215"/>
      <c r="OP78" s="215"/>
      <c r="OQ78" s="215"/>
      <c r="OR78" s="215"/>
      <c r="OS78" s="215"/>
      <c r="OT78" s="215"/>
      <c r="OU78" s="215"/>
      <c r="OV78" s="215"/>
      <c r="OW78" s="215"/>
      <c r="OX78" s="215"/>
      <c r="OY78" s="215"/>
      <c r="OZ78" s="215"/>
      <c r="PA78" s="215"/>
      <c r="PB78" s="215"/>
      <c r="PC78" s="215"/>
      <c r="PD78" s="215"/>
      <c r="PE78" s="215"/>
      <c r="PF78" s="215"/>
      <c r="PG78" s="215"/>
      <c r="PH78" s="215"/>
      <c r="PI78" s="215"/>
      <c r="PJ78" s="215"/>
      <c r="PK78" s="215"/>
      <c r="PL78" s="215"/>
      <c r="PM78" s="215"/>
      <c r="PN78" s="215"/>
      <c r="PO78" s="215"/>
      <c r="PP78" s="215"/>
      <c r="PQ78" s="215"/>
      <c r="PR78" s="215"/>
      <c r="PS78" s="215"/>
      <c r="PT78" s="215"/>
      <c r="PU78" s="215"/>
      <c r="PV78" s="215"/>
      <c r="PW78" s="215"/>
      <c r="PX78" s="215"/>
      <c r="PY78" s="215"/>
      <c r="PZ78" s="215"/>
      <c r="QA78" s="215"/>
      <c r="QB78" s="215"/>
      <c r="QC78" s="215"/>
      <c r="QD78" s="215"/>
      <c r="QE78" s="215"/>
      <c r="QF78" s="215"/>
      <c r="QG78" s="215"/>
      <c r="QH78" s="215"/>
      <c r="QI78" s="215"/>
      <c r="QJ78" s="215"/>
      <c r="QK78" s="215"/>
      <c r="QL78" s="215"/>
      <c r="QM78" s="215"/>
      <c r="QN78" s="215"/>
      <c r="QO78" s="215"/>
      <c r="QP78" s="215"/>
      <c r="QQ78" s="215"/>
      <c r="QR78" s="215"/>
      <c r="QS78" s="215"/>
      <c r="QT78" s="215"/>
      <c r="QU78" s="215"/>
      <c r="QV78" s="215"/>
      <c r="QW78" s="215"/>
      <c r="QX78" s="215"/>
      <c r="QY78" s="215"/>
      <c r="QZ78" s="215"/>
      <c r="RA78" s="215"/>
      <c r="RB78" s="215"/>
      <c r="RC78" s="215"/>
      <c r="RD78" s="215"/>
      <c r="RE78" s="215"/>
      <c r="RF78" s="215"/>
      <c r="RG78" s="215"/>
      <c r="RH78" s="215"/>
      <c r="RI78" s="215"/>
      <c r="RJ78" s="215"/>
      <c r="RK78" s="215"/>
      <c r="RL78" s="215"/>
      <c r="RM78" s="215"/>
      <c r="RN78" s="215"/>
      <c r="RO78" s="215"/>
      <c r="RP78" s="215"/>
      <c r="RQ78" s="215"/>
      <c r="RR78" s="215"/>
      <c r="RS78" s="215"/>
      <c r="RT78" s="215"/>
      <c r="RU78" s="215"/>
      <c r="RV78" s="215"/>
      <c r="RW78" s="215"/>
      <c r="RX78" s="215"/>
      <c r="RY78" s="215"/>
      <c r="RZ78" s="215"/>
      <c r="SA78" s="215"/>
      <c r="SB78" s="215"/>
      <c r="SC78" s="215"/>
      <c r="SD78" s="215"/>
      <c r="SE78" s="215"/>
      <c r="SF78" s="215"/>
      <c r="SG78" s="215"/>
      <c r="SH78" s="215"/>
      <c r="SI78" s="215"/>
      <c r="SJ78" s="215"/>
      <c r="SK78" s="215"/>
      <c r="SL78" s="215"/>
      <c r="SM78" s="215"/>
      <c r="SN78" s="215"/>
      <c r="SO78" s="215"/>
      <c r="SP78" s="215"/>
      <c r="SQ78" s="215"/>
      <c r="SR78" s="215"/>
      <c r="SS78" s="215"/>
      <c r="ST78" s="215"/>
      <c r="SU78" s="215"/>
      <c r="SV78" s="215"/>
      <c r="SW78" s="215"/>
      <c r="SX78" s="215"/>
      <c r="SY78" s="215"/>
      <c r="SZ78" s="215"/>
      <c r="TA78" s="215"/>
      <c r="TB78" s="215"/>
      <c r="TC78" s="215"/>
      <c r="TD78" s="215"/>
      <c r="TE78" s="215"/>
      <c r="TF78" s="215"/>
      <c r="TG78" s="215"/>
      <c r="TH78" s="215"/>
      <c r="TI78" s="215"/>
      <c r="TJ78" s="215"/>
      <c r="TK78" s="215"/>
      <c r="TL78" s="215"/>
      <c r="TM78" s="215"/>
      <c r="TN78" s="215"/>
      <c r="TO78" s="215"/>
      <c r="TP78" s="215"/>
      <c r="TQ78" s="215"/>
      <c r="TR78" s="215"/>
      <c r="TS78" s="215"/>
      <c r="TT78" s="215"/>
      <c r="TU78" s="215"/>
      <c r="TV78" s="215"/>
      <c r="TW78" s="215"/>
      <c r="TX78" s="215"/>
      <c r="TY78" s="215"/>
      <c r="TZ78" s="215"/>
      <c r="UA78" s="215"/>
      <c r="UB78" s="215"/>
      <c r="UC78" s="215"/>
      <c r="UD78" s="215"/>
      <c r="UE78" s="215"/>
      <c r="UF78" s="215"/>
      <c r="UG78" s="215"/>
      <c r="UH78" s="215"/>
      <c r="UI78" s="215"/>
      <c r="UJ78" s="215"/>
      <c r="UK78" s="215"/>
      <c r="UL78" s="215"/>
      <c r="UM78" s="215"/>
      <c r="UN78" s="215"/>
      <c r="UO78" s="215"/>
      <c r="UP78" s="215"/>
      <c r="UQ78" s="215"/>
      <c r="UR78" s="215"/>
      <c r="US78" s="215"/>
      <c r="UT78" s="215"/>
      <c r="UU78" s="215"/>
      <c r="UV78" s="215"/>
      <c r="UW78" s="215"/>
      <c r="UX78" s="215"/>
      <c r="UY78" s="215"/>
      <c r="UZ78" s="215"/>
      <c r="VA78" s="215"/>
      <c r="VB78" s="215"/>
      <c r="VC78" s="215"/>
      <c r="VD78" s="215"/>
      <c r="VE78" s="215"/>
      <c r="VF78" s="215"/>
      <c r="VG78" s="215"/>
      <c r="VH78" s="215"/>
      <c r="VI78" s="215"/>
      <c r="VJ78" s="215"/>
      <c r="VK78" s="215"/>
      <c r="VL78" s="215"/>
      <c r="VM78" s="215"/>
      <c r="VN78" s="215"/>
      <c r="VO78" s="215"/>
      <c r="VP78" s="215"/>
      <c r="VQ78" s="215"/>
      <c r="VR78" s="215"/>
      <c r="VS78" s="215"/>
      <c r="VT78" s="215"/>
      <c r="VU78" s="215"/>
      <c r="VV78" s="215"/>
      <c r="VW78" s="215"/>
      <c r="VX78" s="215"/>
      <c r="VY78" s="215"/>
      <c r="VZ78" s="215"/>
      <c r="WA78" s="215"/>
      <c r="WB78" s="215"/>
      <c r="WC78" s="215"/>
      <c r="WD78" s="215"/>
      <c r="WE78" s="215"/>
      <c r="WF78" s="215"/>
      <c r="WG78" s="215"/>
      <c r="WH78" s="215"/>
      <c r="WI78" s="215"/>
      <c r="WJ78" s="215"/>
      <c r="WK78" s="215"/>
      <c r="WL78" s="215"/>
      <c r="WM78" s="215"/>
      <c r="WN78" s="215"/>
      <c r="WO78" s="215"/>
      <c r="WP78" s="215"/>
      <c r="WQ78" s="215"/>
      <c r="WR78" s="215"/>
      <c r="WS78" s="215"/>
      <c r="WT78" s="215"/>
      <c r="WU78" s="215"/>
      <c r="WV78" s="215"/>
      <c r="WW78" s="215"/>
      <c r="WX78" s="215"/>
      <c r="WY78" s="215"/>
      <c r="WZ78" s="215"/>
      <c r="XA78" s="215"/>
      <c r="XB78" s="215"/>
      <c r="XC78" s="215"/>
      <c r="XD78" s="215"/>
      <c r="XE78" s="215"/>
      <c r="XF78" s="215"/>
      <c r="XG78" s="215"/>
      <c r="XH78" s="215"/>
      <c r="XI78" s="215"/>
      <c r="XJ78" s="215"/>
      <c r="XK78" s="215"/>
      <c r="XL78" s="215"/>
      <c r="XM78" s="215"/>
      <c r="XN78" s="215"/>
      <c r="XO78" s="215"/>
      <c r="XP78" s="215"/>
      <c r="XQ78" s="215"/>
      <c r="XR78" s="215"/>
      <c r="XS78" s="215"/>
      <c r="XT78" s="215"/>
      <c r="XU78" s="215"/>
      <c r="XV78" s="215"/>
      <c r="XW78" s="215"/>
      <c r="XX78" s="215"/>
      <c r="XY78" s="215"/>
      <c r="XZ78" s="215"/>
      <c r="YA78" s="215"/>
      <c r="YB78" s="215"/>
      <c r="YC78" s="215"/>
      <c r="YD78" s="215"/>
      <c r="YE78" s="215"/>
      <c r="YF78" s="215"/>
      <c r="YG78" s="215"/>
      <c r="YH78" s="215"/>
      <c r="YI78" s="215"/>
      <c r="YJ78" s="215"/>
      <c r="YK78" s="215"/>
      <c r="YL78" s="215"/>
      <c r="YM78" s="215"/>
      <c r="YN78" s="215"/>
      <c r="YO78" s="215"/>
      <c r="YP78" s="215"/>
      <c r="YQ78" s="215"/>
      <c r="YR78" s="215"/>
      <c r="YS78" s="215"/>
      <c r="YT78" s="215"/>
      <c r="YU78" s="215"/>
      <c r="YV78" s="215"/>
      <c r="YW78" s="215"/>
      <c r="YX78" s="215"/>
      <c r="YY78" s="215"/>
      <c r="YZ78" s="215"/>
      <c r="ZA78" s="215"/>
      <c r="ZB78" s="215"/>
      <c r="ZC78" s="215"/>
      <c r="ZD78" s="215"/>
      <c r="ZE78" s="215"/>
      <c r="ZF78" s="215"/>
      <c r="ZG78" s="215"/>
      <c r="ZH78" s="215"/>
      <c r="ZI78" s="215"/>
      <c r="ZJ78" s="215"/>
      <c r="ZK78" s="215"/>
      <c r="ZL78" s="215"/>
      <c r="ZM78" s="215"/>
      <c r="ZN78" s="215"/>
      <c r="ZO78" s="215"/>
      <c r="ZP78" s="215"/>
      <c r="ZQ78" s="215"/>
      <c r="ZR78" s="215"/>
      <c r="ZS78" s="215"/>
      <c r="ZT78" s="215"/>
      <c r="ZU78" s="215"/>
      <c r="ZV78" s="215"/>
      <c r="ZW78" s="215"/>
      <c r="ZX78" s="215"/>
      <c r="ZY78" s="215"/>
      <c r="ZZ78" s="215"/>
      <c r="AAA78" s="215"/>
      <c r="AAB78" s="215"/>
      <c r="AAC78" s="215"/>
      <c r="AAD78" s="215"/>
      <c r="AAE78" s="215"/>
      <c r="AAF78" s="215"/>
      <c r="AAG78" s="215"/>
      <c r="AAH78" s="215"/>
      <c r="AAI78" s="215"/>
      <c r="AAJ78" s="215"/>
      <c r="AAK78" s="215"/>
      <c r="AAL78" s="215"/>
      <c r="AAM78" s="215"/>
      <c r="AAN78" s="215"/>
      <c r="AAO78" s="215"/>
      <c r="AAP78" s="215"/>
      <c r="AAQ78" s="215"/>
      <c r="AAR78" s="215"/>
      <c r="AAS78" s="215"/>
      <c r="AAT78" s="215"/>
      <c r="AAU78" s="215"/>
      <c r="AAV78" s="215"/>
      <c r="AAW78" s="215"/>
      <c r="AAX78" s="215"/>
      <c r="AAY78" s="215"/>
      <c r="AAZ78" s="215"/>
      <c r="ABA78" s="215"/>
      <c r="ABB78" s="215"/>
      <c r="ABC78" s="215"/>
      <c r="ABD78" s="215"/>
      <c r="ABE78" s="215"/>
      <c r="ABF78" s="215"/>
      <c r="ABG78" s="215"/>
      <c r="ABH78" s="215"/>
      <c r="ABI78" s="215"/>
      <c r="ABJ78" s="215"/>
      <c r="ABK78" s="215"/>
      <c r="ABL78" s="215"/>
      <c r="ABM78" s="215"/>
      <c r="ABN78" s="215"/>
      <c r="ABO78" s="215"/>
      <c r="ABP78" s="215"/>
      <c r="ABQ78" s="215"/>
      <c r="ABR78" s="215"/>
      <c r="ABS78" s="215"/>
      <c r="ABT78" s="215"/>
      <c r="ABU78" s="215"/>
      <c r="ABV78" s="215"/>
      <c r="ABW78" s="215"/>
      <c r="ABX78" s="215"/>
      <c r="ABY78" s="215"/>
      <c r="ABZ78" s="215"/>
      <c r="ACA78" s="215"/>
      <c r="ACB78" s="215"/>
      <c r="ACC78" s="215"/>
      <c r="ACD78" s="215"/>
      <c r="ACE78" s="215"/>
      <c r="ACF78" s="215"/>
      <c r="ACG78" s="215"/>
      <c r="ACH78" s="215"/>
      <c r="ACI78" s="215"/>
      <c r="ACJ78" s="215"/>
      <c r="ACK78" s="215"/>
      <c r="ACL78" s="215"/>
      <c r="ACM78" s="215"/>
      <c r="ACN78" s="215"/>
      <c r="ACO78" s="215"/>
      <c r="ACP78" s="215"/>
      <c r="ACQ78" s="215"/>
      <c r="ACR78" s="215"/>
      <c r="ACS78" s="215"/>
      <c r="ACT78" s="215"/>
      <c r="ACU78" s="215"/>
      <c r="ACV78" s="215"/>
      <c r="ACW78" s="215"/>
      <c r="ACX78" s="215"/>
      <c r="ACY78" s="215"/>
      <c r="ACZ78" s="215"/>
      <c r="ADA78" s="215"/>
      <c r="ADB78" s="215"/>
      <c r="ADC78" s="215"/>
      <c r="ADD78" s="215"/>
      <c r="ADE78" s="215"/>
      <c r="ADF78" s="215"/>
      <c r="ADG78" s="215"/>
      <c r="ADH78" s="215"/>
      <c r="ADI78" s="215"/>
      <c r="ADJ78" s="215"/>
      <c r="ADK78" s="215"/>
      <c r="ADL78" s="215"/>
      <c r="ADM78" s="215"/>
      <c r="ADN78" s="215"/>
      <c r="ADO78" s="215"/>
      <c r="ADP78" s="215"/>
      <c r="ADQ78" s="215"/>
      <c r="ADR78" s="215"/>
      <c r="ADS78" s="215"/>
      <c r="ADT78" s="215"/>
      <c r="ADU78" s="215"/>
      <c r="ADV78" s="215"/>
      <c r="ADW78" s="215"/>
      <c r="ADX78" s="215"/>
      <c r="ADY78" s="215"/>
      <c r="ADZ78" s="215"/>
      <c r="AEA78" s="215"/>
      <c r="AEB78" s="215"/>
      <c r="AEC78" s="215"/>
      <c r="AED78" s="215"/>
      <c r="AEE78" s="215"/>
      <c r="AEF78" s="215"/>
      <c r="AEG78" s="215"/>
      <c r="AEH78" s="215"/>
      <c r="AEI78" s="215"/>
      <c r="AEJ78" s="215"/>
      <c r="AEK78" s="215"/>
      <c r="AEL78" s="215"/>
      <c r="AEM78" s="215"/>
      <c r="AEN78" s="215"/>
      <c r="AEO78" s="215"/>
      <c r="AEP78" s="215"/>
      <c r="AEQ78" s="215"/>
      <c r="AER78" s="215"/>
      <c r="AES78" s="215"/>
      <c r="AET78" s="215"/>
      <c r="AEU78" s="215"/>
      <c r="AEV78" s="215"/>
      <c r="AEW78" s="215"/>
      <c r="AEX78" s="215"/>
      <c r="AEY78" s="215"/>
      <c r="AEZ78" s="215"/>
      <c r="AFA78" s="215"/>
      <c r="AFB78" s="215"/>
      <c r="AFC78" s="215"/>
      <c r="AFD78" s="215"/>
      <c r="AFE78" s="215"/>
      <c r="AFF78" s="215"/>
      <c r="AFG78" s="215"/>
      <c r="AFH78" s="215"/>
      <c r="AFI78" s="215"/>
      <c r="AFJ78" s="215"/>
      <c r="AFK78" s="215"/>
      <c r="AFL78" s="215"/>
      <c r="AFM78" s="215"/>
      <c r="AFN78" s="215"/>
      <c r="AFO78" s="215"/>
      <c r="AFP78" s="215"/>
      <c r="AFQ78" s="215"/>
      <c r="AFR78" s="215"/>
      <c r="AFS78" s="215"/>
      <c r="AFT78" s="215"/>
      <c r="AFU78" s="215"/>
      <c r="AFV78" s="215"/>
      <c r="AFW78" s="215"/>
      <c r="AFX78" s="215"/>
      <c r="AFY78" s="215"/>
      <c r="AFZ78" s="215"/>
      <c r="AGA78" s="215"/>
      <c r="AGB78" s="215"/>
      <c r="AGC78" s="215"/>
      <c r="AGD78" s="215"/>
      <c r="AGE78" s="215"/>
      <c r="AGF78" s="215"/>
      <c r="AGG78" s="215"/>
      <c r="AGH78" s="215"/>
      <c r="AGI78" s="215"/>
      <c r="AGJ78" s="215"/>
      <c r="AGK78" s="215"/>
      <c r="AGL78" s="215"/>
      <c r="AGM78" s="215"/>
      <c r="AGN78" s="215"/>
      <c r="AGO78" s="215"/>
      <c r="AGP78" s="215"/>
      <c r="AGQ78" s="215"/>
      <c r="AGR78" s="215"/>
      <c r="AGS78" s="215"/>
      <c r="AGT78" s="215"/>
      <c r="AGU78" s="215"/>
      <c r="AGV78" s="215"/>
      <c r="AGW78" s="215"/>
      <c r="AGX78" s="215"/>
      <c r="AGY78" s="215"/>
      <c r="AGZ78" s="215"/>
      <c r="AHA78" s="215"/>
      <c r="AHB78" s="215"/>
      <c r="AHC78" s="215"/>
      <c r="AHD78" s="215"/>
      <c r="AHE78" s="215"/>
      <c r="AHF78" s="215"/>
      <c r="AHG78" s="215"/>
      <c r="AHH78" s="215"/>
      <c r="AHI78" s="215"/>
      <c r="AHJ78" s="215"/>
      <c r="AHK78" s="215"/>
      <c r="AHL78" s="215"/>
      <c r="AHM78" s="215"/>
      <c r="AHN78" s="215"/>
      <c r="AHO78" s="215"/>
      <c r="AHP78" s="215"/>
      <c r="AHQ78" s="215"/>
      <c r="AHR78" s="215"/>
      <c r="AHS78" s="215"/>
      <c r="AHT78" s="215"/>
      <c r="AHU78" s="215"/>
      <c r="AHV78" s="215"/>
      <c r="AHW78" s="215"/>
      <c r="AHX78" s="215"/>
      <c r="AHY78" s="215"/>
      <c r="AHZ78" s="215"/>
      <c r="AIA78" s="215"/>
      <c r="AIB78" s="215"/>
      <c r="AIC78" s="215"/>
      <c r="AID78" s="215"/>
      <c r="AIE78" s="215"/>
      <c r="AIF78" s="215"/>
      <c r="AIG78" s="215"/>
      <c r="AIH78" s="215"/>
      <c r="AII78" s="215"/>
      <c r="AIJ78" s="215"/>
      <c r="AIK78" s="215"/>
      <c r="AIL78" s="215"/>
      <c r="AIM78" s="215"/>
      <c r="AIN78" s="215"/>
      <c r="AIO78" s="215"/>
      <c r="AIP78" s="215"/>
      <c r="AIQ78" s="215"/>
      <c r="AIR78" s="215"/>
      <c r="AIS78" s="215"/>
      <c r="AIT78" s="215"/>
      <c r="AIU78" s="215"/>
      <c r="AIV78" s="215"/>
      <c r="AIW78" s="215"/>
      <c r="AIX78" s="215"/>
      <c r="AIY78" s="215"/>
      <c r="AIZ78" s="215"/>
      <c r="AJA78" s="215"/>
      <c r="AJB78" s="215"/>
      <c r="AJC78" s="215"/>
      <c r="AJD78" s="215"/>
      <c r="AJE78" s="215"/>
      <c r="AJF78" s="215"/>
      <c r="AJG78" s="215"/>
      <c r="AJH78" s="215"/>
      <c r="AJI78" s="215"/>
      <c r="AJJ78" s="215"/>
      <c r="AJK78" s="215"/>
      <c r="AJL78" s="215"/>
      <c r="AJM78" s="215"/>
      <c r="AJN78" s="215"/>
      <c r="AJO78" s="215"/>
      <c r="AJP78" s="215"/>
      <c r="AJQ78" s="215"/>
      <c r="AJR78" s="215"/>
      <c r="AJS78" s="215"/>
      <c r="AJT78" s="215"/>
      <c r="AJU78" s="215"/>
      <c r="AJV78" s="215"/>
      <c r="AJW78" s="215"/>
      <c r="AJX78" s="215"/>
      <c r="AJY78" s="215"/>
      <c r="AJZ78" s="215"/>
      <c r="AKA78" s="215"/>
      <c r="AKB78" s="215"/>
      <c r="AKC78" s="215"/>
      <c r="AKD78" s="215"/>
      <c r="AKE78" s="215"/>
      <c r="AKF78" s="215"/>
      <c r="AKG78" s="215"/>
      <c r="AKH78" s="215"/>
      <c r="AKI78" s="215"/>
      <c r="AKJ78" s="215"/>
      <c r="AKK78" s="215"/>
      <c r="AKL78" s="215"/>
      <c r="AKM78" s="215"/>
      <c r="AKN78" s="215"/>
      <c r="AKO78" s="215"/>
      <c r="AKP78" s="215"/>
      <c r="AKQ78" s="215"/>
      <c r="AKR78" s="215"/>
      <c r="AKS78" s="215"/>
      <c r="AKT78" s="215"/>
      <c r="AKU78" s="215"/>
      <c r="AKV78" s="215"/>
      <c r="AKW78" s="215"/>
      <c r="AKX78" s="215"/>
      <c r="AKY78" s="215"/>
      <c r="AKZ78" s="215"/>
      <c r="ALA78" s="215"/>
      <c r="ALB78" s="215"/>
      <c r="ALC78" s="215"/>
      <c r="ALD78" s="215"/>
      <c r="ALE78" s="215"/>
      <c r="ALF78" s="215"/>
      <c r="ALG78" s="215"/>
      <c r="ALH78" s="215"/>
      <c r="ALI78" s="215"/>
      <c r="ALJ78" s="215"/>
      <c r="ALK78" s="215"/>
      <c r="ALL78" s="215"/>
      <c r="ALM78" s="215"/>
      <c r="ALN78" s="215"/>
      <c r="ALO78" s="215"/>
      <c r="ALP78" s="215"/>
      <c r="ALQ78" s="215"/>
      <c r="ALR78" s="215"/>
      <c r="ALS78" s="215"/>
      <c r="ALT78" s="215"/>
      <c r="ALU78" s="215"/>
      <c r="ALV78" s="215"/>
      <c r="ALW78" s="215"/>
      <c r="ALX78" s="215"/>
      <c r="ALY78" s="215"/>
      <c r="ALZ78" s="215"/>
      <c r="AMA78" s="215"/>
      <c r="AMB78" s="215"/>
      <c r="AMC78" s="215"/>
      <c r="AMD78" s="215"/>
      <c r="AME78" s="215"/>
      <c r="AMF78" s="215"/>
      <c r="AMG78" s="215"/>
      <c r="AMH78" s="215"/>
      <c r="AMI78" s="215"/>
      <c r="AMJ78" s="215"/>
      <c r="AMK78" s="215"/>
      <c r="AML78" s="215"/>
      <c r="AMM78" s="215"/>
      <c r="AMN78" s="215"/>
      <c r="AMO78" s="215"/>
      <c r="AMP78" s="215"/>
      <c r="AMQ78" s="215"/>
      <c r="AMR78" s="215"/>
      <c r="AMS78" s="215"/>
      <c r="AMT78" s="215"/>
      <c r="AMU78" s="215"/>
      <c r="AMV78" s="215"/>
      <c r="AMW78" s="215"/>
      <c r="AMX78" s="215"/>
      <c r="AMY78" s="215"/>
      <c r="AMZ78" s="215"/>
      <c r="ANA78" s="215"/>
      <c r="ANB78" s="215"/>
      <c r="ANC78" s="215"/>
      <c r="AND78" s="215"/>
      <c r="ANE78" s="215"/>
      <c r="ANF78" s="215"/>
      <c r="ANG78" s="215"/>
      <c r="ANH78" s="215"/>
      <c r="ANI78" s="215"/>
      <c r="ANJ78" s="215"/>
      <c r="ANK78" s="215"/>
      <c r="ANL78" s="215"/>
      <c r="ANM78" s="215"/>
      <c r="ANN78" s="215"/>
      <c r="ANO78" s="215"/>
      <c r="ANP78" s="215"/>
      <c r="ANQ78" s="215"/>
      <c r="ANR78" s="215"/>
      <c r="ANS78" s="215"/>
      <c r="ANT78" s="215"/>
      <c r="ANU78" s="215"/>
      <c r="ANV78" s="215"/>
      <c r="ANW78" s="215"/>
      <c r="ANX78" s="215"/>
      <c r="ANY78" s="215"/>
      <c r="ANZ78" s="215"/>
      <c r="AOA78" s="215"/>
      <c r="AOB78" s="215"/>
      <c r="AOC78" s="215"/>
      <c r="AOD78" s="215"/>
      <c r="AOE78" s="215"/>
      <c r="AOF78" s="215"/>
      <c r="AOG78" s="215"/>
      <c r="AOH78" s="215"/>
      <c r="AOI78" s="215"/>
      <c r="AOJ78" s="215"/>
      <c r="AOK78" s="215"/>
      <c r="AOL78" s="215"/>
      <c r="AOM78" s="215"/>
      <c r="AON78" s="215"/>
      <c r="AOO78" s="215"/>
      <c r="AOP78" s="215"/>
      <c r="AOQ78" s="215"/>
      <c r="AOR78" s="215"/>
      <c r="AOS78" s="215"/>
      <c r="AOT78" s="215"/>
      <c r="AOU78" s="215"/>
      <c r="AOV78" s="215"/>
      <c r="AOW78" s="215"/>
      <c r="AOX78" s="215"/>
      <c r="AOY78" s="215"/>
      <c r="AOZ78" s="215"/>
      <c r="APA78" s="215"/>
      <c r="APB78" s="215"/>
      <c r="APC78" s="215"/>
      <c r="APD78" s="215"/>
      <c r="APE78" s="215"/>
      <c r="APF78" s="215"/>
      <c r="APG78" s="215"/>
      <c r="APH78" s="215"/>
      <c r="API78" s="215"/>
      <c r="APJ78" s="215"/>
      <c r="APK78" s="215"/>
      <c r="APL78" s="215"/>
      <c r="APM78" s="215"/>
      <c r="APN78" s="215"/>
      <c r="APO78" s="215"/>
      <c r="APP78" s="215"/>
      <c r="APQ78" s="215"/>
      <c r="APR78" s="215"/>
      <c r="APS78" s="215"/>
      <c r="APT78" s="215"/>
      <c r="APU78" s="215"/>
      <c r="APV78" s="215"/>
      <c r="APW78" s="215"/>
      <c r="APX78" s="215"/>
      <c r="APY78" s="215"/>
      <c r="APZ78" s="215"/>
      <c r="AQA78" s="215"/>
      <c r="AQB78" s="215"/>
      <c r="AQC78" s="215"/>
      <c r="AQD78" s="215"/>
      <c r="AQE78" s="215"/>
      <c r="AQF78" s="215"/>
      <c r="AQG78" s="215"/>
      <c r="AQH78" s="215"/>
      <c r="AQI78" s="215"/>
      <c r="AQJ78" s="215"/>
      <c r="AQK78" s="215"/>
      <c r="AQL78" s="215"/>
      <c r="AQM78" s="215"/>
      <c r="AQN78" s="215"/>
      <c r="AQO78" s="215"/>
      <c r="AQP78" s="215"/>
      <c r="AQQ78" s="215"/>
      <c r="AQR78" s="215"/>
      <c r="AQS78" s="215"/>
      <c r="AQT78" s="215"/>
      <c r="AQU78" s="215"/>
      <c r="AQV78" s="215"/>
      <c r="AQW78" s="215"/>
      <c r="AQX78" s="215"/>
      <c r="AQY78" s="215"/>
      <c r="AQZ78" s="215"/>
      <c r="ARA78" s="215"/>
      <c r="ARB78" s="215"/>
      <c r="ARC78" s="215"/>
      <c r="ARD78" s="215"/>
      <c r="ARE78" s="215"/>
      <c r="ARF78" s="215"/>
      <c r="ARG78" s="215"/>
      <c r="ARH78" s="215"/>
      <c r="ARI78" s="215"/>
      <c r="ARJ78" s="215"/>
      <c r="ARK78" s="215"/>
      <c r="ARL78" s="215"/>
      <c r="ARM78" s="215"/>
      <c r="ARN78" s="215"/>
      <c r="ARO78" s="215"/>
      <c r="ARP78" s="215"/>
      <c r="ARQ78" s="215"/>
      <c r="ARR78" s="215"/>
      <c r="ARS78" s="215"/>
      <c r="ART78" s="215"/>
      <c r="ARU78" s="215"/>
      <c r="ARV78" s="215"/>
      <c r="ARW78" s="215"/>
      <c r="ARX78" s="215"/>
      <c r="ARY78" s="215"/>
      <c r="ARZ78" s="215"/>
      <c r="ASA78" s="215"/>
      <c r="ASB78" s="215"/>
      <c r="ASC78" s="215"/>
      <c r="ASD78" s="215"/>
      <c r="ASE78" s="215"/>
      <c r="ASF78" s="215"/>
      <c r="ASG78" s="215"/>
      <c r="ASH78" s="215"/>
      <c r="ASI78" s="215"/>
      <c r="ASJ78" s="215"/>
      <c r="ASK78" s="215"/>
      <c r="ASL78" s="215"/>
      <c r="ASM78" s="215"/>
      <c r="ASN78" s="215"/>
      <c r="ASO78" s="215"/>
      <c r="ASP78" s="215"/>
      <c r="ASQ78" s="215"/>
      <c r="ASR78" s="215"/>
      <c r="ASS78" s="215"/>
      <c r="AST78" s="215"/>
      <c r="ASU78" s="215"/>
      <c r="ASV78" s="215"/>
      <c r="ASW78" s="215"/>
      <c r="ASX78" s="215"/>
      <c r="ASY78" s="215"/>
      <c r="ASZ78" s="215"/>
      <c r="ATA78" s="215"/>
      <c r="ATB78" s="215"/>
      <c r="ATC78" s="215"/>
      <c r="ATD78" s="215"/>
      <c r="ATE78" s="215"/>
      <c r="ATF78" s="215"/>
      <c r="ATG78" s="215"/>
      <c r="ATH78" s="215"/>
      <c r="ATI78" s="215"/>
      <c r="ATJ78" s="215"/>
      <c r="ATK78" s="215"/>
      <c r="ATL78" s="215"/>
      <c r="ATM78" s="215"/>
      <c r="ATN78" s="215"/>
      <c r="ATO78" s="215"/>
      <c r="ATP78" s="215"/>
      <c r="ATQ78" s="215"/>
      <c r="ATR78" s="215"/>
      <c r="ATS78" s="215"/>
      <c r="ATT78" s="215"/>
      <c r="ATU78" s="215"/>
      <c r="ATV78" s="215"/>
      <c r="ATW78" s="215"/>
      <c r="ATX78" s="215"/>
      <c r="ATY78" s="215"/>
      <c r="ATZ78" s="215"/>
      <c r="AUA78" s="215"/>
      <c r="AUB78" s="215"/>
      <c r="AUC78" s="215"/>
      <c r="AUD78" s="215"/>
      <c r="AUE78" s="215"/>
      <c r="AUF78" s="215"/>
      <c r="AUG78" s="215"/>
      <c r="AUH78" s="215"/>
      <c r="AUI78" s="215"/>
      <c r="AUJ78" s="215"/>
      <c r="AUK78" s="215"/>
      <c r="AUL78" s="215"/>
      <c r="AUM78" s="215"/>
      <c r="AUN78" s="215"/>
      <c r="AUO78" s="215"/>
      <c r="AUP78" s="215"/>
      <c r="AUQ78" s="215"/>
      <c r="AUR78" s="215"/>
      <c r="AUS78" s="215"/>
      <c r="AUT78" s="215"/>
      <c r="AUU78" s="215"/>
      <c r="AUV78" s="215"/>
      <c r="AUW78" s="215"/>
      <c r="AUX78" s="215"/>
      <c r="AUY78" s="215"/>
      <c r="AUZ78" s="215"/>
      <c r="AVA78" s="215"/>
      <c r="AVB78" s="215"/>
      <c r="AVC78" s="215"/>
      <c r="AVD78" s="215"/>
      <c r="AVE78" s="215"/>
      <c r="AVF78" s="215"/>
      <c r="AVG78" s="215"/>
      <c r="AVH78" s="215"/>
      <c r="AVI78" s="215"/>
      <c r="AVJ78" s="215"/>
      <c r="AVK78" s="215"/>
      <c r="AVL78" s="215"/>
      <c r="AVM78" s="215"/>
      <c r="AVN78" s="215"/>
      <c r="AVO78" s="215"/>
      <c r="AVP78" s="215"/>
      <c r="AVQ78" s="215"/>
      <c r="AVR78" s="215"/>
      <c r="AVS78" s="215"/>
      <c r="AVT78" s="215"/>
      <c r="AVU78" s="215"/>
      <c r="AVV78" s="215"/>
      <c r="AVW78" s="215"/>
      <c r="AVX78" s="215"/>
      <c r="AVY78" s="215"/>
      <c r="AVZ78" s="215"/>
      <c r="AWA78" s="215"/>
      <c r="AWB78" s="215"/>
      <c r="AWC78" s="215"/>
      <c r="AWD78" s="215"/>
      <c r="AWE78" s="215"/>
      <c r="AWF78" s="215"/>
      <c r="AWG78" s="215"/>
      <c r="AWH78" s="215"/>
      <c r="AWI78" s="215"/>
      <c r="AWJ78" s="215"/>
      <c r="AWK78" s="215"/>
      <c r="AWL78" s="215"/>
      <c r="AWM78" s="215"/>
      <c r="AWN78" s="215"/>
      <c r="AWO78" s="215"/>
      <c r="AWP78" s="215"/>
      <c r="AWQ78" s="215"/>
      <c r="AWR78" s="215"/>
      <c r="AWS78" s="215"/>
      <c r="AWT78" s="215"/>
      <c r="AWU78" s="215"/>
      <c r="AWV78" s="215"/>
      <c r="AWW78" s="215"/>
      <c r="AWX78" s="215"/>
      <c r="AWY78" s="215"/>
      <c r="AWZ78" s="215"/>
      <c r="AXA78" s="215"/>
      <c r="AXB78" s="215"/>
      <c r="AXC78" s="215"/>
      <c r="AXD78" s="215"/>
      <c r="AXE78" s="215"/>
      <c r="AXF78" s="215"/>
      <c r="AXG78" s="215"/>
      <c r="AXH78" s="215"/>
      <c r="AXI78" s="215"/>
      <c r="AXJ78" s="215"/>
      <c r="AXK78" s="215"/>
      <c r="AXL78" s="215"/>
      <c r="AXM78" s="215"/>
      <c r="AXN78" s="215"/>
      <c r="AXO78" s="215"/>
      <c r="AXP78" s="215"/>
      <c r="AXQ78" s="215"/>
      <c r="AXR78" s="215"/>
      <c r="AXS78" s="215"/>
      <c r="AXT78" s="215"/>
      <c r="AXU78" s="215"/>
      <c r="AXV78" s="215"/>
      <c r="AXW78" s="215"/>
      <c r="AXX78" s="215"/>
      <c r="AXY78" s="215"/>
      <c r="AXZ78" s="215"/>
      <c r="AYA78" s="215"/>
      <c r="AYB78" s="215"/>
      <c r="AYC78" s="215"/>
      <c r="AYD78" s="215"/>
      <c r="AYE78" s="215"/>
      <c r="AYF78" s="215"/>
      <c r="AYG78" s="215"/>
      <c r="AYH78" s="215"/>
      <c r="AYI78" s="215"/>
      <c r="AYJ78" s="215"/>
      <c r="AYK78" s="215"/>
      <c r="AYL78" s="215"/>
      <c r="AYM78" s="215"/>
      <c r="AYN78" s="215"/>
      <c r="AYO78" s="215"/>
      <c r="AYP78" s="215"/>
      <c r="AYQ78" s="215"/>
      <c r="AYR78" s="215"/>
      <c r="AYS78" s="215"/>
      <c r="AYT78" s="215"/>
      <c r="AYU78" s="215"/>
      <c r="AYV78" s="215"/>
      <c r="AYW78" s="215"/>
      <c r="AYX78" s="215"/>
      <c r="AYY78" s="215"/>
      <c r="AYZ78" s="215"/>
      <c r="AZA78" s="215"/>
      <c r="AZB78" s="215"/>
      <c r="AZC78" s="215"/>
      <c r="AZD78" s="215"/>
      <c r="AZE78" s="215"/>
      <c r="AZF78" s="215"/>
      <c r="AZG78" s="215"/>
      <c r="AZH78" s="215"/>
      <c r="AZI78" s="215"/>
      <c r="AZJ78" s="215"/>
      <c r="AZK78" s="215"/>
      <c r="AZL78" s="215"/>
      <c r="AZM78" s="215"/>
      <c r="AZN78" s="215"/>
      <c r="AZO78" s="215"/>
      <c r="AZP78" s="215"/>
      <c r="AZQ78" s="215"/>
      <c r="AZR78" s="215"/>
      <c r="AZS78" s="215"/>
      <c r="AZT78" s="215"/>
      <c r="AZU78" s="215"/>
      <c r="AZV78" s="215"/>
      <c r="AZW78" s="215"/>
      <c r="AZX78" s="215"/>
      <c r="AZY78" s="215"/>
      <c r="AZZ78" s="215"/>
      <c r="BAA78" s="215"/>
      <c r="BAB78" s="215"/>
      <c r="BAC78" s="215"/>
      <c r="BAD78" s="215"/>
      <c r="BAE78" s="215"/>
      <c r="BAF78" s="215"/>
      <c r="BAG78" s="215"/>
      <c r="BAH78" s="215"/>
      <c r="BAI78" s="215"/>
      <c r="BAJ78" s="215"/>
      <c r="BAK78" s="215"/>
      <c r="BAL78" s="215"/>
      <c r="BAM78" s="215"/>
      <c r="BAN78" s="215"/>
      <c r="BAO78" s="215"/>
      <c r="BAP78" s="215"/>
      <c r="BAQ78" s="215"/>
      <c r="BAR78" s="215"/>
      <c r="BAS78" s="215"/>
      <c r="BAT78" s="215"/>
      <c r="BAU78" s="215"/>
      <c r="BAV78" s="215"/>
      <c r="BAW78" s="215"/>
      <c r="BAX78" s="215"/>
      <c r="BAY78" s="215"/>
      <c r="BAZ78" s="215"/>
      <c r="BBA78" s="215"/>
      <c r="BBB78" s="215"/>
      <c r="BBC78" s="215"/>
      <c r="BBD78" s="215"/>
      <c r="BBE78" s="215"/>
      <c r="BBF78" s="215"/>
      <c r="BBG78" s="215"/>
      <c r="BBH78" s="215"/>
      <c r="BBI78" s="215"/>
      <c r="BBJ78" s="215"/>
      <c r="BBK78" s="215"/>
      <c r="BBL78" s="215"/>
      <c r="BBM78" s="215"/>
      <c r="BBN78" s="215"/>
      <c r="BBO78" s="215"/>
      <c r="BBP78" s="215"/>
      <c r="BBQ78" s="215"/>
      <c r="BBR78" s="215"/>
      <c r="BBS78" s="215"/>
      <c r="BBT78" s="215"/>
      <c r="BBU78" s="215"/>
      <c r="BBV78" s="215"/>
      <c r="BBW78" s="215"/>
      <c r="BBX78" s="215"/>
      <c r="BBY78" s="215"/>
      <c r="BBZ78" s="215"/>
      <c r="BCA78" s="215"/>
      <c r="BCB78" s="215"/>
      <c r="BCC78" s="215"/>
      <c r="BCD78" s="215"/>
      <c r="BCE78" s="215"/>
      <c r="BCF78" s="215"/>
      <c r="BCG78" s="215"/>
      <c r="BCH78" s="215"/>
      <c r="BCI78" s="215"/>
      <c r="BCJ78" s="215"/>
      <c r="BCK78" s="215"/>
      <c r="BCL78" s="215"/>
      <c r="BCM78" s="215"/>
      <c r="BCN78" s="215"/>
      <c r="BCO78" s="215"/>
      <c r="BCP78" s="215"/>
      <c r="BCQ78" s="215"/>
      <c r="BCR78" s="215"/>
      <c r="BCS78" s="215"/>
      <c r="BCT78" s="215"/>
      <c r="BCU78" s="215"/>
      <c r="BCV78" s="215"/>
      <c r="BCW78" s="215"/>
      <c r="BCX78" s="215"/>
      <c r="BCY78" s="215"/>
      <c r="BCZ78" s="215"/>
      <c r="BDA78" s="215"/>
      <c r="BDB78" s="215"/>
      <c r="BDC78" s="215"/>
      <c r="BDD78" s="215"/>
      <c r="BDE78" s="215"/>
      <c r="BDF78" s="215"/>
      <c r="BDG78" s="215"/>
      <c r="BDH78" s="215"/>
      <c r="BDI78" s="215"/>
      <c r="BDJ78" s="215"/>
      <c r="BDK78" s="215"/>
      <c r="BDL78" s="215"/>
      <c r="BDM78" s="215"/>
      <c r="BDN78" s="215"/>
      <c r="BDO78" s="215"/>
      <c r="BDP78" s="215"/>
      <c r="BDQ78" s="215"/>
      <c r="BDR78" s="215"/>
      <c r="BDS78" s="215"/>
      <c r="BDT78" s="215"/>
      <c r="BDU78" s="215"/>
      <c r="BDV78" s="215"/>
      <c r="BDW78" s="215"/>
      <c r="BDX78" s="215"/>
      <c r="BDY78" s="215"/>
      <c r="BDZ78" s="215"/>
      <c r="BEA78" s="215"/>
      <c r="BEB78" s="215"/>
      <c r="BEC78" s="215"/>
      <c r="BED78" s="215"/>
      <c r="BEE78" s="215"/>
      <c r="BEF78" s="215"/>
      <c r="BEG78" s="215"/>
      <c r="BEH78" s="215"/>
      <c r="BEI78" s="215"/>
      <c r="BEJ78" s="215"/>
      <c r="BEK78" s="215"/>
      <c r="BEL78" s="215"/>
      <c r="BEM78" s="215"/>
      <c r="BEN78" s="215"/>
      <c r="BEO78" s="215"/>
      <c r="BEP78" s="215"/>
      <c r="BEQ78" s="215"/>
      <c r="BER78" s="215"/>
      <c r="BES78" s="215"/>
      <c r="BET78" s="215"/>
      <c r="BEU78" s="215"/>
      <c r="BEV78" s="215"/>
      <c r="BEW78" s="215"/>
      <c r="BEX78" s="215"/>
      <c r="BEY78" s="215"/>
      <c r="BEZ78" s="215"/>
      <c r="BFA78" s="215"/>
      <c r="BFB78" s="215"/>
      <c r="BFC78" s="215"/>
      <c r="BFD78" s="215"/>
      <c r="BFE78" s="215"/>
      <c r="BFF78" s="215"/>
      <c r="BFG78" s="215"/>
      <c r="BFH78" s="215"/>
      <c r="BFI78" s="215"/>
      <c r="BFJ78" s="215"/>
      <c r="BFK78" s="215"/>
      <c r="BFL78" s="215"/>
      <c r="BFM78" s="215"/>
      <c r="BFN78" s="215"/>
      <c r="BFO78" s="215"/>
      <c r="BFP78" s="215"/>
      <c r="BFQ78" s="215"/>
      <c r="BFR78" s="215"/>
      <c r="BFS78" s="215"/>
      <c r="BFT78" s="215"/>
      <c r="BFU78" s="215"/>
      <c r="BFV78" s="215"/>
      <c r="BFW78" s="215"/>
      <c r="BFX78" s="215"/>
      <c r="BFY78" s="215"/>
      <c r="BFZ78" s="215"/>
      <c r="BGA78" s="215"/>
      <c r="BGB78" s="215"/>
      <c r="BGC78" s="215"/>
      <c r="BGD78" s="215"/>
      <c r="BGE78" s="215"/>
      <c r="BGF78" s="215"/>
      <c r="BGG78" s="215"/>
      <c r="BGH78" s="215"/>
      <c r="BGI78" s="215"/>
      <c r="BGJ78" s="215"/>
      <c r="BGK78" s="215"/>
      <c r="BGL78" s="215"/>
      <c r="BGM78" s="215"/>
      <c r="BGN78" s="215"/>
      <c r="BGO78" s="215"/>
      <c r="BGP78" s="215"/>
      <c r="BGQ78" s="215"/>
      <c r="BGR78" s="215"/>
      <c r="BGS78" s="215"/>
      <c r="BGT78" s="215"/>
      <c r="BGU78" s="215"/>
      <c r="BGV78" s="215"/>
      <c r="BGW78" s="215"/>
      <c r="BGX78" s="215"/>
      <c r="BGY78" s="215"/>
      <c r="BGZ78" s="215"/>
      <c r="BHA78" s="215"/>
      <c r="BHB78" s="215"/>
      <c r="BHC78" s="215"/>
      <c r="BHD78" s="215"/>
      <c r="BHE78" s="215"/>
      <c r="BHF78" s="215"/>
      <c r="BHG78" s="215"/>
      <c r="BHH78" s="215"/>
      <c r="BHI78" s="215"/>
      <c r="BHJ78" s="215"/>
      <c r="BHK78" s="215"/>
      <c r="BHL78" s="215"/>
      <c r="BHM78" s="215"/>
      <c r="BHN78" s="215"/>
      <c r="BHO78" s="215"/>
      <c r="BHP78" s="215"/>
      <c r="BHQ78" s="215"/>
      <c r="BHR78" s="215"/>
      <c r="BHS78" s="215"/>
      <c r="BHT78" s="215"/>
      <c r="BHU78" s="215"/>
      <c r="BHV78" s="215"/>
      <c r="BHW78" s="215"/>
      <c r="BHX78" s="215"/>
      <c r="BHY78" s="215"/>
      <c r="BHZ78" s="215"/>
      <c r="BIA78" s="215"/>
      <c r="BIB78" s="215"/>
      <c r="BIC78" s="215"/>
      <c r="BID78" s="215"/>
      <c r="BIE78" s="215"/>
      <c r="BIF78" s="215"/>
      <c r="BIG78" s="215"/>
      <c r="BIH78" s="215"/>
      <c r="BII78" s="215"/>
      <c r="BIJ78" s="215"/>
      <c r="BIK78" s="215"/>
      <c r="BIL78" s="215"/>
      <c r="BIM78" s="215"/>
      <c r="BIN78" s="215"/>
      <c r="BIO78" s="215"/>
      <c r="BIP78" s="215"/>
      <c r="BIQ78" s="215"/>
      <c r="BIR78" s="215"/>
      <c r="BIS78" s="215"/>
      <c r="BIT78" s="215"/>
      <c r="BIU78" s="215"/>
      <c r="BIV78" s="215"/>
      <c r="BIW78" s="215"/>
      <c r="BIX78" s="215"/>
      <c r="BIY78" s="215"/>
      <c r="BIZ78" s="215"/>
      <c r="BJA78" s="215"/>
      <c r="BJB78" s="215"/>
      <c r="BJC78" s="215"/>
      <c r="BJD78" s="215"/>
      <c r="BJE78" s="215"/>
      <c r="BJF78" s="215"/>
      <c r="BJG78" s="215"/>
      <c r="BJH78" s="215"/>
      <c r="BJI78" s="215"/>
      <c r="BJJ78" s="215"/>
      <c r="BJK78" s="215"/>
      <c r="BJL78" s="215"/>
      <c r="BJM78" s="215"/>
      <c r="BJN78" s="215"/>
      <c r="BJO78" s="215"/>
      <c r="BJP78" s="215"/>
      <c r="BJQ78" s="215"/>
      <c r="BJR78" s="215"/>
      <c r="BJS78" s="215"/>
      <c r="BJT78" s="215"/>
      <c r="BJU78" s="215"/>
      <c r="BJV78" s="215"/>
      <c r="BJW78" s="215"/>
      <c r="BJX78" s="215"/>
      <c r="BJY78" s="215"/>
      <c r="BJZ78" s="215"/>
      <c r="BKA78" s="215"/>
      <c r="BKB78" s="215"/>
      <c r="BKC78" s="215"/>
      <c r="BKD78" s="215"/>
      <c r="BKE78" s="215"/>
      <c r="BKF78" s="215"/>
      <c r="BKG78" s="215"/>
      <c r="BKH78" s="215"/>
      <c r="BKI78" s="215"/>
      <c r="BKJ78" s="215"/>
      <c r="BKK78" s="215"/>
      <c r="BKL78" s="215"/>
      <c r="BKM78" s="215"/>
      <c r="BKN78" s="215"/>
      <c r="BKO78" s="215"/>
      <c r="BKP78" s="215"/>
      <c r="BKQ78" s="215"/>
      <c r="BKR78" s="215"/>
      <c r="BKS78" s="215"/>
      <c r="BKT78" s="215"/>
      <c r="BKU78" s="215"/>
      <c r="BKV78" s="215"/>
      <c r="BKW78" s="215"/>
      <c r="BKX78" s="215"/>
      <c r="BKY78" s="215"/>
      <c r="BKZ78" s="215"/>
      <c r="BLA78" s="215"/>
      <c r="BLB78" s="215"/>
      <c r="BLC78" s="215"/>
      <c r="BLD78" s="215"/>
      <c r="BLE78" s="215"/>
      <c r="BLF78" s="215"/>
      <c r="BLG78" s="215"/>
      <c r="BLH78" s="215"/>
      <c r="BLI78" s="215"/>
      <c r="BLJ78" s="215"/>
      <c r="BLK78" s="215"/>
      <c r="BLL78" s="215"/>
      <c r="BLM78" s="215"/>
      <c r="BLN78" s="215"/>
      <c r="BLO78" s="215"/>
      <c r="BLP78" s="215"/>
      <c r="BLQ78" s="215"/>
      <c r="BLR78" s="215"/>
      <c r="BLS78" s="215"/>
      <c r="BLT78" s="215"/>
      <c r="BLU78" s="215"/>
      <c r="BLV78" s="215"/>
      <c r="BLW78" s="215"/>
      <c r="BLX78" s="215"/>
      <c r="BLY78" s="215"/>
      <c r="BLZ78" s="215"/>
      <c r="BMA78" s="215"/>
      <c r="BMB78" s="215"/>
      <c r="BMC78" s="215"/>
      <c r="BMD78" s="215"/>
      <c r="BME78" s="215"/>
      <c r="BMF78" s="215"/>
      <c r="BMG78" s="215"/>
      <c r="BMH78" s="215"/>
      <c r="BMI78" s="215"/>
      <c r="BMJ78" s="215"/>
      <c r="BMK78" s="215"/>
      <c r="BML78" s="215"/>
      <c r="BMM78" s="215"/>
      <c r="BMN78" s="215"/>
      <c r="BMO78" s="215"/>
      <c r="BMP78" s="215"/>
      <c r="BMQ78" s="215"/>
      <c r="BMR78" s="215"/>
      <c r="BMS78" s="215"/>
      <c r="BMT78" s="215"/>
      <c r="BMU78" s="215"/>
      <c r="BMV78" s="215"/>
      <c r="BMW78" s="215"/>
      <c r="BMX78" s="215"/>
      <c r="BMY78" s="215"/>
      <c r="BMZ78" s="215"/>
      <c r="BNA78" s="215"/>
      <c r="BNB78" s="215"/>
      <c r="BNC78" s="215"/>
      <c r="BND78" s="215"/>
      <c r="BNE78" s="215"/>
      <c r="BNF78" s="215"/>
      <c r="BNG78" s="215"/>
      <c r="BNH78" s="215"/>
      <c r="BNI78" s="215"/>
      <c r="BNJ78" s="215"/>
      <c r="BNK78" s="215"/>
      <c r="BNL78" s="215"/>
      <c r="BNM78" s="215"/>
      <c r="BNN78" s="215"/>
      <c r="BNO78" s="215"/>
      <c r="BNP78" s="215"/>
      <c r="BNQ78" s="215"/>
      <c r="BNR78" s="215"/>
      <c r="BNS78" s="215"/>
      <c r="BNT78" s="215"/>
      <c r="BNU78" s="215"/>
      <c r="BNV78" s="215"/>
      <c r="BNW78" s="215"/>
      <c r="BNX78" s="215"/>
      <c r="BNY78" s="215"/>
      <c r="BNZ78" s="215"/>
      <c r="BOA78" s="215"/>
      <c r="BOB78" s="215"/>
      <c r="BOC78" s="215"/>
      <c r="BOD78" s="215"/>
      <c r="BOE78" s="215"/>
      <c r="BOF78" s="215"/>
      <c r="BOG78" s="215"/>
      <c r="BOH78" s="215"/>
      <c r="BOI78" s="215"/>
      <c r="BOJ78" s="215"/>
      <c r="BOK78" s="215"/>
      <c r="BOL78" s="215"/>
      <c r="BOM78" s="215"/>
      <c r="BON78" s="215"/>
      <c r="BOO78" s="215"/>
      <c r="BOP78" s="215"/>
      <c r="BOQ78" s="215"/>
      <c r="BOR78" s="215"/>
      <c r="BOS78" s="215"/>
      <c r="BOT78" s="215"/>
      <c r="BOU78" s="215"/>
      <c r="BOV78" s="215"/>
      <c r="BOW78" s="215"/>
      <c r="BOX78" s="215"/>
      <c r="BOY78" s="215"/>
      <c r="BOZ78" s="215"/>
      <c r="BPA78" s="215"/>
      <c r="BPB78" s="215"/>
      <c r="BPC78" s="215"/>
      <c r="BPD78" s="215"/>
      <c r="BPE78" s="215"/>
      <c r="BPF78" s="215"/>
      <c r="BPG78" s="215"/>
      <c r="BPH78" s="215"/>
      <c r="BPI78" s="215"/>
      <c r="BPJ78" s="215"/>
      <c r="BPK78" s="215"/>
      <c r="BPL78" s="215"/>
      <c r="BPM78" s="215"/>
      <c r="BPN78" s="215"/>
      <c r="BPO78" s="215"/>
      <c r="BPP78" s="215"/>
      <c r="BPQ78" s="215"/>
      <c r="BPR78" s="215"/>
      <c r="BPS78" s="215"/>
      <c r="BPT78" s="215"/>
      <c r="BPU78" s="215"/>
      <c r="BPV78" s="215"/>
      <c r="BPW78" s="215"/>
      <c r="BPX78" s="215"/>
      <c r="BPY78" s="215"/>
      <c r="BPZ78" s="215"/>
      <c r="BQA78" s="215"/>
      <c r="BQB78" s="215"/>
      <c r="BQC78" s="215"/>
      <c r="BQD78" s="215"/>
      <c r="BQE78" s="215"/>
      <c r="BQF78" s="215"/>
      <c r="BQG78" s="215"/>
      <c r="BQH78" s="215"/>
      <c r="BQI78" s="215"/>
      <c r="BQJ78" s="215"/>
      <c r="BQK78" s="215"/>
      <c r="BQL78" s="215"/>
      <c r="BQM78" s="215"/>
      <c r="BQN78" s="215"/>
      <c r="BQO78" s="215"/>
      <c r="BQP78" s="215"/>
      <c r="BQQ78" s="215"/>
      <c r="BQR78" s="215"/>
      <c r="BQS78" s="215"/>
      <c r="BQT78" s="215"/>
      <c r="BQU78" s="215"/>
      <c r="BQV78" s="215"/>
      <c r="BQW78" s="215"/>
      <c r="BQX78" s="215"/>
      <c r="BQY78" s="215"/>
      <c r="BQZ78" s="215"/>
      <c r="BRA78" s="215"/>
      <c r="BRB78" s="215"/>
      <c r="BRC78" s="215"/>
      <c r="BRD78" s="215"/>
      <c r="BRE78" s="215"/>
      <c r="BRF78" s="215"/>
      <c r="BRG78" s="215"/>
      <c r="BRH78" s="215"/>
      <c r="BRI78" s="215"/>
      <c r="BRJ78" s="215"/>
      <c r="BRK78" s="215"/>
      <c r="BRL78" s="215"/>
      <c r="BRM78" s="215"/>
      <c r="BRN78" s="215"/>
      <c r="BRO78" s="215"/>
      <c r="BRP78" s="215"/>
      <c r="BRQ78" s="215"/>
      <c r="BRR78" s="215"/>
      <c r="BRS78" s="215"/>
      <c r="BRT78" s="215"/>
      <c r="BRU78" s="215"/>
      <c r="BRV78" s="215"/>
      <c r="BRW78" s="215"/>
      <c r="BRX78" s="215"/>
      <c r="BRY78" s="215"/>
      <c r="BRZ78" s="215"/>
      <c r="BSA78" s="215"/>
      <c r="BSB78" s="215"/>
      <c r="BSC78" s="215"/>
      <c r="BSD78" s="215"/>
      <c r="BSE78" s="215"/>
      <c r="BSF78" s="215"/>
      <c r="BSG78" s="215"/>
      <c r="BSH78" s="215"/>
      <c r="BSI78" s="215"/>
      <c r="BSJ78" s="215"/>
      <c r="BSK78" s="215"/>
      <c r="BSL78" s="215"/>
      <c r="BSM78" s="215"/>
      <c r="BSN78" s="215"/>
      <c r="BSO78" s="215"/>
      <c r="BSP78" s="215"/>
      <c r="BSQ78" s="215"/>
      <c r="BSR78" s="215"/>
      <c r="BSS78" s="215"/>
      <c r="BST78" s="215"/>
      <c r="BSU78" s="215"/>
      <c r="BSV78" s="215"/>
      <c r="BSW78" s="215"/>
      <c r="BSX78" s="215"/>
      <c r="BSY78" s="215"/>
      <c r="BSZ78" s="215"/>
      <c r="BTA78" s="215"/>
      <c r="BTB78" s="215"/>
      <c r="BTC78" s="215"/>
      <c r="BTD78" s="215"/>
      <c r="BTE78" s="215"/>
      <c r="BTF78" s="215"/>
      <c r="BTG78" s="215"/>
      <c r="BTH78" s="215"/>
      <c r="BTI78" s="215"/>
      <c r="BTJ78" s="215"/>
      <c r="BTK78" s="215"/>
      <c r="BTL78" s="215"/>
      <c r="BTM78" s="215"/>
      <c r="BTN78" s="215"/>
      <c r="BTO78" s="215"/>
      <c r="BTP78" s="215"/>
      <c r="BTQ78" s="215"/>
      <c r="BTR78" s="215"/>
      <c r="BTS78" s="215"/>
      <c r="BTT78" s="215"/>
      <c r="BTU78" s="215"/>
      <c r="BTV78" s="215"/>
      <c r="BTW78" s="215"/>
      <c r="BTX78" s="215"/>
      <c r="BTY78" s="215"/>
      <c r="BTZ78" s="215"/>
      <c r="BUA78" s="215"/>
      <c r="BUB78" s="215"/>
      <c r="BUC78" s="215"/>
      <c r="BUD78" s="215"/>
      <c r="BUE78" s="215"/>
      <c r="BUF78" s="215"/>
      <c r="BUG78" s="215"/>
      <c r="BUH78" s="215"/>
      <c r="BUI78" s="215"/>
      <c r="BUJ78" s="215"/>
      <c r="BUK78" s="215"/>
      <c r="BUL78" s="215"/>
      <c r="BUM78" s="215"/>
      <c r="BUN78" s="215"/>
      <c r="BUO78" s="215"/>
      <c r="BUP78" s="215"/>
      <c r="BUQ78" s="215"/>
      <c r="BUR78" s="215"/>
      <c r="BUS78" s="215"/>
      <c r="BUT78" s="215"/>
      <c r="BUU78" s="215"/>
      <c r="BUV78" s="215"/>
      <c r="BUW78" s="215"/>
      <c r="BUX78" s="215"/>
      <c r="BUY78" s="215"/>
      <c r="BUZ78" s="215"/>
      <c r="BVA78" s="215"/>
      <c r="BVB78" s="215"/>
      <c r="BVC78" s="215"/>
      <c r="BVD78" s="215"/>
      <c r="BVE78" s="215"/>
      <c r="BVF78" s="215"/>
      <c r="BVG78" s="215"/>
      <c r="BVH78" s="215"/>
      <c r="BVI78" s="215"/>
      <c r="BVJ78" s="215"/>
      <c r="BVK78" s="215"/>
      <c r="BVL78" s="215"/>
      <c r="BVM78" s="215"/>
      <c r="BVN78" s="215"/>
      <c r="BVO78" s="215"/>
      <c r="BVP78" s="215"/>
      <c r="BVQ78" s="215"/>
      <c r="BVR78" s="215"/>
      <c r="BVS78" s="215"/>
      <c r="BVT78" s="215"/>
      <c r="BVU78" s="215"/>
      <c r="BVV78" s="215"/>
      <c r="BVW78" s="215"/>
      <c r="BVX78" s="215"/>
      <c r="BVY78" s="215"/>
      <c r="BVZ78" s="215"/>
      <c r="BWA78" s="215"/>
      <c r="BWB78" s="215"/>
      <c r="BWC78" s="215"/>
      <c r="BWD78" s="215"/>
      <c r="BWE78" s="215"/>
      <c r="BWF78" s="215"/>
      <c r="BWG78" s="215"/>
      <c r="BWH78" s="215"/>
      <c r="BWI78" s="215"/>
      <c r="BWJ78" s="215"/>
      <c r="BWK78" s="215"/>
      <c r="BWL78" s="215"/>
      <c r="BWM78" s="215"/>
      <c r="BWN78" s="215"/>
      <c r="BWO78" s="215"/>
      <c r="BWP78" s="215"/>
      <c r="BWQ78" s="215"/>
      <c r="BWR78" s="215"/>
      <c r="BWS78" s="215"/>
      <c r="BWT78" s="215"/>
      <c r="BWU78" s="215"/>
      <c r="BWV78" s="215"/>
      <c r="BWW78" s="215"/>
      <c r="BWX78" s="215"/>
      <c r="BWY78" s="215"/>
      <c r="BWZ78" s="215"/>
      <c r="BXA78" s="215"/>
      <c r="BXB78" s="215"/>
      <c r="BXC78" s="215"/>
      <c r="BXD78" s="215"/>
      <c r="BXE78" s="215"/>
      <c r="BXF78" s="215"/>
      <c r="BXG78" s="215"/>
      <c r="BXH78" s="215"/>
      <c r="BXI78" s="215"/>
      <c r="BXJ78" s="215"/>
      <c r="BXK78" s="215"/>
      <c r="BXL78" s="215"/>
      <c r="BXM78" s="215"/>
      <c r="BXN78" s="215"/>
      <c r="BXO78" s="215"/>
      <c r="BXP78" s="215"/>
      <c r="BXQ78" s="215"/>
      <c r="BXR78" s="215"/>
      <c r="BXS78" s="215"/>
      <c r="BXT78" s="215"/>
      <c r="BXU78" s="215"/>
      <c r="BXV78" s="215"/>
      <c r="BXW78" s="215"/>
      <c r="BXX78" s="215"/>
      <c r="BXY78" s="215"/>
      <c r="BXZ78" s="215"/>
      <c r="BYA78" s="215"/>
      <c r="BYB78" s="215"/>
      <c r="BYC78" s="215"/>
      <c r="BYD78" s="215"/>
      <c r="BYE78" s="215"/>
      <c r="BYF78" s="215"/>
      <c r="BYG78" s="215"/>
      <c r="BYH78" s="215"/>
      <c r="BYI78" s="215"/>
      <c r="BYJ78" s="215"/>
      <c r="BYK78" s="215"/>
      <c r="BYL78" s="215"/>
      <c r="BYM78" s="215"/>
      <c r="BYN78" s="215"/>
      <c r="BYO78" s="215"/>
      <c r="BYP78" s="215"/>
      <c r="BYQ78" s="215"/>
      <c r="BYR78" s="215"/>
      <c r="BYS78" s="215"/>
      <c r="BYT78" s="215"/>
      <c r="BYU78" s="215"/>
      <c r="BYV78" s="215"/>
      <c r="BYW78" s="215"/>
      <c r="BYX78" s="215"/>
      <c r="BYY78" s="215"/>
      <c r="BYZ78" s="215"/>
      <c r="BZA78" s="215"/>
      <c r="BZB78" s="215"/>
      <c r="BZC78" s="215"/>
      <c r="BZD78" s="215"/>
      <c r="BZE78" s="215"/>
      <c r="BZF78" s="215"/>
      <c r="BZG78" s="215"/>
      <c r="BZH78" s="215"/>
      <c r="BZI78" s="215"/>
      <c r="BZJ78" s="215"/>
      <c r="BZK78" s="215"/>
      <c r="BZL78" s="215"/>
      <c r="BZM78" s="215"/>
      <c r="BZN78" s="215"/>
      <c r="BZO78" s="215"/>
      <c r="BZP78" s="215"/>
      <c r="BZQ78" s="215"/>
      <c r="BZR78" s="215"/>
      <c r="BZS78" s="215"/>
      <c r="BZT78" s="215"/>
      <c r="BZU78" s="215"/>
      <c r="BZV78" s="215"/>
      <c r="BZW78" s="215"/>
      <c r="BZX78" s="215"/>
      <c r="BZY78" s="215"/>
      <c r="BZZ78" s="215"/>
      <c r="CAA78" s="215"/>
      <c r="CAB78" s="215"/>
      <c r="CAC78" s="215"/>
      <c r="CAD78" s="215"/>
      <c r="CAE78" s="215"/>
      <c r="CAF78" s="215"/>
      <c r="CAG78" s="215"/>
      <c r="CAH78" s="215"/>
      <c r="CAI78" s="215"/>
      <c r="CAJ78" s="215"/>
      <c r="CAK78" s="215"/>
      <c r="CAL78" s="215"/>
      <c r="CAM78" s="215"/>
      <c r="CAN78" s="215"/>
      <c r="CAO78" s="215"/>
      <c r="CAP78" s="215"/>
      <c r="CAQ78" s="215"/>
      <c r="CAR78" s="215"/>
      <c r="CAS78" s="215"/>
      <c r="CAT78" s="215"/>
      <c r="CAU78" s="215"/>
      <c r="CAV78" s="215"/>
      <c r="CAW78" s="215"/>
      <c r="CAX78" s="215"/>
      <c r="CAY78" s="215"/>
      <c r="CAZ78" s="215"/>
      <c r="CBA78" s="215"/>
      <c r="CBB78" s="215"/>
      <c r="CBC78" s="215"/>
      <c r="CBD78" s="215"/>
      <c r="CBE78" s="215"/>
      <c r="CBF78" s="215"/>
      <c r="CBG78" s="215"/>
      <c r="CBH78" s="215"/>
      <c r="CBI78" s="215"/>
      <c r="CBJ78" s="215"/>
      <c r="CBK78" s="215"/>
      <c r="CBL78" s="215"/>
      <c r="CBM78" s="215"/>
      <c r="CBN78" s="215"/>
      <c r="CBO78" s="215"/>
      <c r="CBP78" s="215"/>
      <c r="CBQ78" s="215"/>
      <c r="CBR78" s="215"/>
      <c r="CBS78" s="215"/>
      <c r="CBT78" s="215"/>
      <c r="CBU78" s="215"/>
      <c r="CBV78" s="215"/>
      <c r="CBW78" s="215"/>
      <c r="CBX78" s="215"/>
      <c r="CBY78" s="215"/>
      <c r="CBZ78" s="215"/>
      <c r="CCA78" s="215"/>
      <c r="CCB78" s="215"/>
      <c r="CCC78" s="215"/>
      <c r="CCD78" s="215"/>
      <c r="CCE78" s="215"/>
      <c r="CCF78" s="215"/>
      <c r="CCG78" s="215"/>
      <c r="CCH78" s="215"/>
      <c r="CCI78" s="215"/>
      <c r="CCJ78" s="215"/>
      <c r="CCK78" s="215"/>
      <c r="CCL78" s="215"/>
      <c r="CCM78" s="215"/>
      <c r="CCN78" s="215"/>
      <c r="CCO78" s="215"/>
      <c r="CCP78" s="215"/>
      <c r="CCQ78" s="215"/>
      <c r="CCR78" s="215"/>
      <c r="CCS78" s="215"/>
      <c r="CCT78" s="215"/>
      <c r="CCU78" s="215"/>
      <c r="CCV78" s="215"/>
      <c r="CCW78" s="215"/>
      <c r="CCX78" s="215"/>
      <c r="CCY78" s="215"/>
      <c r="CCZ78" s="215"/>
      <c r="CDA78" s="215"/>
      <c r="CDB78" s="215"/>
      <c r="CDC78" s="215"/>
      <c r="CDD78" s="215"/>
      <c r="CDE78" s="215"/>
      <c r="CDF78" s="215"/>
      <c r="CDG78" s="215"/>
      <c r="CDH78" s="215"/>
      <c r="CDI78" s="215"/>
      <c r="CDJ78" s="215"/>
      <c r="CDK78" s="215"/>
      <c r="CDL78" s="215"/>
      <c r="CDM78" s="215"/>
      <c r="CDN78" s="215"/>
      <c r="CDO78" s="215"/>
      <c r="CDP78" s="215"/>
      <c r="CDQ78" s="215"/>
      <c r="CDR78" s="215"/>
      <c r="CDS78" s="215"/>
      <c r="CDT78" s="215"/>
      <c r="CDU78" s="215"/>
      <c r="CDV78" s="215"/>
      <c r="CDW78" s="215"/>
      <c r="CDX78" s="215"/>
      <c r="CDY78" s="215"/>
      <c r="CDZ78" s="215"/>
      <c r="CEA78" s="215"/>
      <c r="CEB78" s="215"/>
      <c r="CEC78" s="215"/>
      <c r="CED78" s="215"/>
      <c r="CEE78" s="215"/>
      <c r="CEF78" s="215"/>
      <c r="CEG78" s="215"/>
      <c r="CEH78" s="215"/>
      <c r="CEI78" s="215"/>
      <c r="CEJ78" s="215"/>
      <c r="CEK78" s="215"/>
      <c r="CEL78" s="215"/>
      <c r="CEM78" s="215"/>
      <c r="CEN78" s="215"/>
      <c r="CEO78" s="215"/>
      <c r="CEP78" s="215"/>
      <c r="CEQ78" s="215"/>
      <c r="CER78" s="215"/>
      <c r="CES78" s="215"/>
      <c r="CET78" s="215"/>
      <c r="CEU78" s="215"/>
      <c r="CEV78" s="215"/>
      <c r="CEW78" s="215"/>
      <c r="CEX78" s="215"/>
      <c r="CEY78" s="215"/>
      <c r="CEZ78" s="215"/>
      <c r="CFA78" s="215"/>
      <c r="CFB78" s="215"/>
      <c r="CFC78" s="215"/>
      <c r="CFD78" s="215"/>
      <c r="CFE78" s="215"/>
      <c r="CFF78" s="215"/>
      <c r="CFG78" s="215"/>
      <c r="CFH78" s="215"/>
      <c r="CFI78" s="215"/>
      <c r="CFJ78" s="215"/>
      <c r="CFK78" s="215"/>
      <c r="CFL78" s="215"/>
      <c r="CFM78" s="215"/>
      <c r="CFN78" s="215"/>
      <c r="CFO78" s="215"/>
      <c r="CFP78" s="215"/>
      <c r="CFQ78" s="215"/>
      <c r="CFR78" s="215"/>
      <c r="CFS78" s="215"/>
      <c r="CFT78" s="215"/>
      <c r="CFU78" s="215"/>
      <c r="CFV78" s="215"/>
      <c r="CFW78" s="215"/>
      <c r="CFX78" s="215"/>
      <c r="CFY78" s="215"/>
      <c r="CFZ78" s="215"/>
      <c r="CGA78" s="215"/>
      <c r="CGB78" s="215"/>
      <c r="CGC78" s="215"/>
      <c r="CGD78" s="215"/>
      <c r="CGE78" s="215"/>
      <c r="CGF78" s="215"/>
      <c r="CGG78" s="215"/>
      <c r="CGH78" s="215"/>
      <c r="CGI78" s="215"/>
      <c r="CGJ78" s="215"/>
      <c r="CGK78" s="215"/>
      <c r="CGL78" s="215"/>
      <c r="CGM78" s="215"/>
      <c r="CGN78" s="215"/>
      <c r="CGO78" s="215"/>
      <c r="CGP78" s="215"/>
      <c r="CGQ78" s="215"/>
      <c r="CGR78" s="215"/>
      <c r="CGS78" s="215"/>
      <c r="CGT78" s="215"/>
      <c r="CGU78" s="215"/>
      <c r="CGV78" s="215"/>
      <c r="CGW78" s="215"/>
      <c r="CGX78" s="215"/>
      <c r="CGY78" s="215"/>
      <c r="CGZ78" s="215"/>
      <c r="CHA78" s="215"/>
      <c r="CHB78" s="215"/>
      <c r="CHC78" s="215"/>
      <c r="CHD78" s="215"/>
      <c r="CHE78" s="215"/>
    </row>
    <row r="79" spans="1:2241" s="25" customFormat="1" ht="63.75" x14ac:dyDescent="0.25">
      <c r="A79" s="144"/>
      <c r="B79" s="207" t="s">
        <v>488</v>
      </c>
      <c r="C79" s="143" t="s">
        <v>325</v>
      </c>
      <c r="D79" s="143" t="s">
        <v>254</v>
      </c>
      <c r="E79" s="143" t="s">
        <v>253</v>
      </c>
      <c r="F79" s="145"/>
      <c r="G79" s="145">
        <v>3</v>
      </c>
      <c r="H79" s="144"/>
      <c r="I79" s="211">
        <v>150</v>
      </c>
      <c r="J79" s="211">
        <f t="shared" si="25"/>
        <v>65.52</v>
      </c>
      <c r="K79" s="212">
        <f t="shared" si="26"/>
        <v>43.68</v>
      </c>
      <c r="L79" s="211">
        <v>84.48</v>
      </c>
      <c r="M79" s="219"/>
      <c r="N79" s="213">
        <v>39003</v>
      </c>
      <c r="O79" s="145" t="s">
        <v>109</v>
      </c>
      <c r="P79" s="144"/>
      <c r="Q79" s="144"/>
      <c r="R79" s="144"/>
      <c r="S79" s="144"/>
      <c r="T79" s="144"/>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214"/>
      <c r="BR79" s="215"/>
      <c r="BS79" s="215"/>
      <c r="BT79" s="215"/>
      <c r="BU79" s="215"/>
      <c r="BV79" s="215"/>
      <c r="BW79" s="215"/>
      <c r="BX79" s="215"/>
      <c r="BY79" s="215"/>
      <c r="BZ79" s="215"/>
      <c r="CA79" s="215"/>
      <c r="CB79" s="215"/>
      <c r="CC79" s="215"/>
      <c r="CD79" s="215"/>
      <c r="CE79" s="215"/>
      <c r="CF79" s="215"/>
      <c r="CG79" s="215"/>
      <c r="CH79" s="215"/>
      <c r="CI79" s="215"/>
      <c r="CJ79" s="215"/>
      <c r="CK79" s="215"/>
      <c r="CL79" s="215"/>
      <c r="CM79" s="215"/>
      <c r="CN79" s="215"/>
      <c r="CO79" s="215"/>
      <c r="CP79" s="215"/>
      <c r="CQ79" s="215"/>
      <c r="CR79" s="215"/>
      <c r="CS79" s="215"/>
      <c r="CT79" s="215"/>
      <c r="CU79" s="215"/>
      <c r="CV79" s="215"/>
      <c r="CW79" s="215"/>
      <c r="CX79" s="215"/>
      <c r="CY79" s="215"/>
      <c r="CZ79" s="215"/>
      <c r="DA79" s="215"/>
      <c r="DB79" s="215"/>
      <c r="DC79" s="215"/>
      <c r="DD79" s="215"/>
      <c r="DE79" s="215"/>
      <c r="DF79" s="215"/>
      <c r="DG79" s="215"/>
      <c r="DH79" s="215"/>
      <c r="DI79" s="215"/>
      <c r="DJ79" s="215"/>
      <c r="DK79" s="215"/>
      <c r="DL79" s="215"/>
      <c r="DM79" s="215"/>
      <c r="DN79" s="215"/>
      <c r="DO79" s="215"/>
      <c r="DP79" s="215"/>
      <c r="DQ79" s="215"/>
      <c r="DR79" s="215"/>
      <c r="DS79" s="215"/>
      <c r="DT79" s="215"/>
      <c r="DU79" s="215"/>
      <c r="DV79" s="215"/>
      <c r="DW79" s="215"/>
      <c r="DX79" s="215"/>
      <c r="DY79" s="215"/>
      <c r="DZ79" s="215"/>
      <c r="EA79" s="215"/>
      <c r="EB79" s="215"/>
      <c r="EC79" s="215"/>
      <c r="ED79" s="215"/>
      <c r="EE79" s="215"/>
      <c r="EF79" s="215"/>
      <c r="EG79" s="215"/>
      <c r="EH79" s="215"/>
      <c r="EI79" s="215"/>
      <c r="EJ79" s="215"/>
      <c r="EK79" s="215"/>
      <c r="EL79" s="215"/>
      <c r="EM79" s="215"/>
      <c r="EN79" s="215"/>
      <c r="EO79" s="215"/>
      <c r="EP79" s="215"/>
      <c r="EQ79" s="215"/>
      <c r="ER79" s="215"/>
      <c r="ES79" s="215"/>
      <c r="ET79" s="215"/>
      <c r="EU79" s="215"/>
      <c r="EV79" s="215"/>
      <c r="EW79" s="215"/>
      <c r="EX79" s="215"/>
      <c r="EY79" s="215"/>
      <c r="EZ79" s="215"/>
      <c r="FA79" s="215"/>
      <c r="FB79" s="215"/>
      <c r="FC79" s="215"/>
      <c r="FD79" s="215"/>
      <c r="FE79" s="215"/>
      <c r="FF79" s="215"/>
      <c r="FG79" s="215"/>
      <c r="FH79" s="215"/>
      <c r="FI79" s="215"/>
      <c r="FJ79" s="215"/>
      <c r="FK79" s="215"/>
      <c r="FL79" s="215"/>
      <c r="FM79" s="215"/>
      <c r="FN79" s="215"/>
      <c r="FO79" s="215"/>
      <c r="FP79" s="215"/>
      <c r="FQ79" s="215"/>
      <c r="FR79" s="215"/>
      <c r="FS79" s="215"/>
      <c r="FT79" s="215"/>
      <c r="FU79" s="215"/>
      <c r="FV79" s="215"/>
      <c r="FW79" s="215"/>
      <c r="FX79" s="215"/>
      <c r="FY79" s="215"/>
      <c r="FZ79" s="215"/>
      <c r="GA79" s="215"/>
      <c r="GB79" s="215"/>
      <c r="GC79" s="215"/>
      <c r="GD79" s="215"/>
      <c r="GE79" s="215"/>
      <c r="GF79" s="215"/>
      <c r="GG79" s="215"/>
      <c r="GH79" s="215"/>
      <c r="GI79" s="215"/>
      <c r="GJ79" s="215"/>
      <c r="GK79" s="215"/>
      <c r="GL79" s="215"/>
      <c r="GM79" s="215"/>
      <c r="GN79" s="215"/>
      <c r="GO79" s="215"/>
      <c r="GP79" s="215"/>
      <c r="GQ79" s="215"/>
      <c r="GR79" s="215"/>
      <c r="GS79" s="215"/>
      <c r="GT79" s="215"/>
      <c r="GU79" s="215"/>
      <c r="GV79" s="215"/>
      <c r="GW79" s="215"/>
      <c r="GX79" s="215"/>
      <c r="GY79" s="215"/>
      <c r="GZ79" s="215"/>
      <c r="HA79" s="215"/>
      <c r="HB79" s="215"/>
      <c r="HC79" s="215"/>
      <c r="HD79" s="215"/>
      <c r="HE79" s="215"/>
      <c r="HF79" s="215"/>
      <c r="HG79" s="215"/>
      <c r="HH79" s="215"/>
      <c r="HI79" s="215"/>
      <c r="HJ79" s="215"/>
      <c r="HK79" s="215"/>
      <c r="HL79" s="215"/>
      <c r="HM79" s="215"/>
      <c r="HN79" s="215"/>
      <c r="HO79" s="215"/>
      <c r="HP79" s="215"/>
      <c r="HQ79" s="215"/>
      <c r="HR79" s="215"/>
      <c r="HS79" s="215"/>
      <c r="HT79" s="215"/>
      <c r="HU79" s="215"/>
      <c r="HV79" s="215"/>
      <c r="HW79" s="215"/>
      <c r="HX79" s="215"/>
      <c r="HY79" s="215"/>
      <c r="HZ79" s="215"/>
      <c r="IA79" s="215"/>
      <c r="IB79" s="215"/>
      <c r="IC79" s="215"/>
      <c r="ID79" s="215"/>
      <c r="IE79" s="215"/>
      <c r="IF79" s="215"/>
      <c r="IG79" s="215"/>
      <c r="IH79" s="215"/>
      <c r="II79" s="215"/>
      <c r="IJ79" s="215"/>
      <c r="IK79" s="215"/>
      <c r="IL79" s="215"/>
      <c r="IM79" s="215"/>
      <c r="IN79" s="215"/>
      <c r="IO79" s="215"/>
      <c r="IP79" s="215"/>
      <c r="IQ79" s="215"/>
      <c r="IR79" s="215"/>
      <c r="IS79" s="215"/>
      <c r="IT79" s="215"/>
      <c r="IU79" s="215"/>
      <c r="IV79" s="215"/>
      <c r="IW79" s="215"/>
      <c r="IX79" s="215"/>
      <c r="IY79" s="215"/>
      <c r="IZ79" s="215"/>
      <c r="JA79" s="215"/>
      <c r="JB79" s="215"/>
      <c r="JC79" s="215"/>
      <c r="JD79" s="215"/>
      <c r="JE79" s="215"/>
      <c r="JF79" s="215"/>
      <c r="JG79" s="215"/>
      <c r="JH79" s="215"/>
      <c r="JI79" s="215"/>
      <c r="JJ79" s="215"/>
      <c r="JK79" s="215"/>
      <c r="JL79" s="215"/>
      <c r="JM79" s="215"/>
      <c r="JN79" s="215"/>
      <c r="JO79" s="215"/>
      <c r="JP79" s="215"/>
      <c r="JQ79" s="215"/>
      <c r="JR79" s="215"/>
      <c r="JS79" s="215"/>
      <c r="JT79" s="215"/>
      <c r="JU79" s="215"/>
      <c r="JV79" s="215"/>
      <c r="JW79" s="215"/>
      <c r="JX79" s="215"/>
      <c r="JY79" s="215"/>
      <c r="JZ79" s="215"/>
      <c r="KA79" s="215"/>
      <c r="KB79" s="215"/>
      <c r="KC79" s="215"/>
      <c r="KD79" s="215"/>
      <c r="KE79" s="215"/>
      <c r="KF79" s="215"/>
      <c r="KG79" s="215"/>
      <c r="KH79" s="215"/>
      <c r="KI79" s="215"/>
      <c r="KJ79" s="215"/>
      <c r="KK79" s="215"/>
      <c r="KL79" s="215"/>
      <c r="KM79" s="215"/>
      <c r="KN79" s="215"/>
      <c r="KO79" s="215"/>
      <c r="KP79" s="215"/>
      <c r="KQ79" s="215"/>
      <c r="KR79" s="215"/>
      <c r="KS79" s="215"/>
      <c r="KT79" s="215"/>
      <c r="KU79" s="215"/>
      <c r="KV79" s="215"/>
      <c r="KW79" s="215"/>
      <c r="KX79" s="215"/>
      <c r="KY79" s="215"/>
      <c r="KZ79" s="215"/>
      <c r="LA79" s="215"/>
      <c r="LB79" s="215"/>
      <c r="LC79" s="215"/>
      <c r="LD79" s="215"/>
      <c r="LE79" s="215"/>
      <c r="LF79" s="215"/>
      <c r="LG79" s="215"/>
      <c r="LH79" s="215"/>
      <c r="LI79" s="215"/>
      <c r="LJ79" s="215"/>
      <c r="LK79" s="215"/>
      <c r="LL79" s="215"/>
      <c r="LM79" s="215"/>
      <c r="LN79" s="215"/>
      <c r="LO79" s="215"/>
      <c r="LP79" s="215"/>
      <c r="LQ79" s="215"/>
      <c r="LR79" s="215"/>
      <c r="LS79" s="215"/>
      <c r="LT79" s="215"/>
      <c r="LU79" s="215"/>
      <c r="LV79" s="215"/>
      <c r="LW79" s="215"/>
      <c r="LX79" s="215"/>
      <c r="LY79" s="215"/>
      <c r="LZ79" s="215"/>
      <c r="MA79" s="215"/>
      <c r="MB79" s="215"/>
      <c r="MC79" s="215"/>
      <c r="MD79" s="215"/>
      <c r="ME79" s="215"/>
      <c r="MF79" s="215"/>
      <c r="MG79" s="215"/>
      <c r="MH79" s="215"/>
      <c r="MI79" s="215"/>
      <c r="MJ79" s="215"/>
      <c r="MK79" s="215"/>
      <c r="ML79" s="215"/>
      <c r="MM79" s="215"/>
      <c r="MN79" s="215"/>
      <c r="MO79" s="215"/>
      <c r="MP79" s="215"/>
      <c r="MQ79" s="215"/>
      <c r="MR79" s="215"/>
      <c r="MS79" s="215"/>
      <c r="MT79" s="215"/>
      <c r="MU79" s="215"/>
      <c r="MV79" s="215"/>
      <c r="MW79" s="215"/>
      <c r="MX79" s="215"/>
      <c r="MY79" s="215"/>
      <c r="MZ79" s="215"/>
      <c r="NA79" s="215"/>
      <c r="NB79" s="215"/>
      <c r="NC79" s="215"/>
      <c r="ND79" s="215"/>
      <c r="NE79" s="215"/>
      <c r="NF79" s="215"/>
      <c r="NG79" s="215"/>
      <c r="NH79" s="215"/>
      <c r="NI79" s="215"/>
      <c r="NJ79" s="215"/>
      <c r="NK79" s="215"/>
      <c r="NL79" s="215"/>
      <c r="NM79" s="215"/>
      <c r="NN79" s="215"/>
      <c r="NO79" s="215"/>
      <c r="NP79" s="215"/>
      <c r="NQ79" s="215"/>
      <c r="NR79" s="215"/>
      <c r="NS79" s="215"/>
      <c r="NT79" s="215"/>
      <c r="NU79" s="215"/>
      <c r="NV79" s="215"/>
      <c r="NW79" s="215"/>
      <c r="NX79" s="215"/>
      <c r="NY79" s="215"/>
      <c r="NZ79" s="215"/>
      <c r="OA79" s="215"/>
      <c r="OB79" s="215"/>
      <c r="OC79" s="215"/>
      <c r="OD79" s="215"/>
      <c r="OE79" s="215"/>
      <c r="OF79" s="215"/>
      <c r="OG79" s="215"/>
      <c r="OH79" s="215"/>
      <c r="OI79" s="215"/>
      <c r="OJ79" s="215"/>
      <c r="OK79" s="215"/>
      <c r="OL79" s="215"/>
      <c r="OM79" s="215"/>
      <c r="ON79" s="215"/>
      <c r="OO79" s="215"/>
      <c r="OP79" s="215"/>
      <c r="OQ79" s="215"/>
      <c r="OR79" s="215"/>
      <c r="OS79" s="215"/>
      <c r="OT79" s="215"/>
      <c r="OU79" s="215"/>
      <c r="OV79" s="215"/>
      <c r="OW79" s="215"/>
      <c r="OX79" s="215"/>
      <c r="OY79" s="215"/>
      <c r="OZ79" s="215"/>
      <c r="PA79" s="215"/>
      <c r="PB79" s="215"/>
      <c r="PC79" s="215"/>
      <c r="PD79" s="215"/>
      <c r="PE79" s="215"/>
      <c r="PF79" s="215"/>
      <c r="PG79" s="215"/>
      <c r="PH79" s="215"/>
      <c r="PI79" s="215"/>
      <c r="PJ79" s="215"/>
      <c r="PK79" s="215"/>
      <c r="PL79" s="215"/>
      <c r="PM79" s="215"/>
      <c r="PN79" s="215"/>
      <c r="PO79" s="215"/>
      <c r="PP79" s="215"/>
      <c r="PQ79" s="215"/>
      <c r="PR79" s="215"/>
      <c r="PS79" s="215"/>
      <c r="PT79" s="215"/>
      <c r="PU79" s="215"/>
      <c r="PV79" s="215"/>
      <c r="PW79" s="215"/>
      <c r="PX79" s="215"/>
      <c r="PY79" s="215"/>
      <c r="PZ79" s="215"/>
      <c r="QA79" s="215"/>
      <c r="QB79" s="215"/>
      <c r="QC79" s="215"/>
      <c r="QD79" s="215"/>
      <c r="QE79" s="215"/>
      <c r="QF79" s="215"/>
      <c r="QG79" s="215"/>
      <c r="QH79" s="215"/>
      <c r="QI79" s="215"/>
      <c r="QJ79" s="215"/>
      <c r="QK79" s="215"/>
      <c r="QL79" s="215"/>
      <c r="QM79" s="215"/>
      <c r="QN79" s="215"/>
      <c r="QO79" s="215"/>
      <c r="QP79" s="215"/>
      <c r="QQ79" s="215"/>
      <c r="QR79" s="215"/>
      <c r="QS79" s="215"/>
      <c r="QT79" s="215"/>
      <c r="QU79" s="215"/>
      <c r="QV79" s="215"/>
      <c r="QW79" s="215"/>
      <c r="QX79" s="215"/>
      <c r="QY79" s="215"/>
      <c r="QZ79" s="215"/>
      <c r="RA79" s="215"/>
      <c r="RB79" s="215"/>
      <c r="RC79" s="215"/>
      <c r="RD79" s="215"/>
      <c r="RE79" s="215"/>
      <c r="RF79" s="215"/>
      <c r="RG79" s="215"/>
      <c r="RH79" s="215"/>
      <c r="RI79" s="215"/>
      <c r="RJ79" s="215"/>
      <c r="RK79" s="215"/>
      <c r="RL79" s="215"/>
      <c r="RM79" s="215"/>
      <c r="RN79" s="215"/>
      <c r="RO79" s="215"/>
      <c r="RP79" s="215"/>
      <c r="RQ79" s="215"/>
      <c r="RR79" s="215"/>
      <c r="RS79" s="215"/>
      <c r="RT79" s="215"/>
      <c r="RU79" s="215"/>
      <c r="RV79" s="215"/>
      <c r="RW79" s="215"/>
      <c r="RX79" s="215"/>
      <c r="RY79" s="215"/>
      <c r="RZ79" s="215"/>
      <c r="SA79" s="215"/>
      <c r="SB79" s="215"/>
      <c r="SC79" s="215"/>
      <c r="SD79" s="215"/>
      <c r="SE79" s="215"/>
      <c r="SF79" s="215"/>
      <c r="SG79" s="215"/>
      <c r="SH79" s="215"/>
      <c r="SI79" s="215"/>
      <c r="SJ79" s="215"/>
      <c r="SK79" s="215"/>
      <c r="SL79" s="215"/>
      <c r="SM79" s="215"/>
      <c r="SN79" s="215"/>
      <c r="SO79" s="215"/>
      <c r="SP79" s="215"/>
      <c r="SQ79" s="215"/>
      <c r="SR79" s="215"/>
      <c r="SS79" s="215"/>
      <c r="ST79" s="215"/>
      <c r="SU79" s="215"/>
      <c r="SV79" s="215"/>
      <c r="SW79" s="215"/>
      <c r="SX79" s="215"/>
      <c r="SY79" s="215"/>
      <c r="SZ79" s="215"/>
      <c r="TA79" s="215"/>
      <c r="TB79" s="215"/>
      <c r="TC79" s="215"/>
      <c r="TD79" s="215"/>
      <c r="TE79" s="215"/>
      <c r="TF79" s="215"/>
      <c r="TG79" s="215"/>
      <c r="TH79" s="215"/>
      <c r="TI79" s="215"/>
      <c r="TJ79" s="215"/>
      <c r="TK79" s="215"/>
      <c r="TL79" s="215"/>
      <c r="TM79" s="215"/>
      <c r="TN79" s="215"/>
      <c r="TO79" s="215"/>
      <c r="TP79" s="215"/>
      <c r="TQ79" s="215"/>
      <c r="TR79" s="215"/>
      <c r="TS79" s="215"/>
      <c r="TT79" s="215"/>
      <c r="TU79" s="215"/>
      <c r="TV79" s="215"/>
      <c r="TW79" s="215"/>
      <c r="TX79" s="215"/>
      <c r="TY79" s="215"/>
      <c r="TZ79" s="215"/>
      <c r="UA79" s="215"/>
      <c r="UB79" s="215"/>
      <c r="UC79" s="215"/>
      <c r="UD79" s="215"/>
      <c r="UE79" s="215"/>
      <c r="UF79" s="215"/>
      <c r="UG79" s="215"/>
      <c r="UH79" s="215"/>
      <c r="UI79" s="215"/>
      <c r="UJ79" s="215"/>
      <c r="UK79" s="215"/>
      <c r="UL79" s="215"/>
      <c r="UM79" s="215"/>
      <c r="UN79" s="215"/>
      <c r="UO79" s="215"/>
      <c r="UP79" s="215"/>
      <c r="UQ79" s="215"/>
      <c r="UR79" s="215"/>
      <c r="US79" s="215"/>
      <c r="UT79" s="215"/>
      <c r="UU79" s="215"/>
      <c r="UV79" s="215"/>
      <c r="UW79" s="215"/>
      <c r="UX79" s="215"/>
      <c r="UY79" s="215"/>
      <c r="UZ79" s="215"/>
      <c r="VA79" s="215"/>
      <c r="VB79" s="215"/>
      <c r="VC79" s="215"/>
      <c r="VD79" s="215"/>
      <c r="VE79" s="215"/>
      <c r="VF79" s="215"/>
      <c r="VG79" s="215"/>
      <c r="VH79" s="215"/>
      <c r="VI79" s="215"/>
      <c r="VJ79" s="215"/>
      <c r="VK79" s="215"/>
      <c r="VL79" s="215"/>
      <c r="VM79" s="215"/>
      <c r="VN79" s="215"/>
      <c r="VO79" s="215"/>
      <c r="VP79" s="215"/>
      <c r="VQ79" s="215"/>
      <c r="VR79" s="215"/>
      <c r="VS79" s="215"/>
      <c r="VT79" s="215"/>
      <c r="VU79" s="215"/>
      <c r="VV79" s="215"/>
      <c r="VW79" s="215"/>
      <c r="VX79" s="215"/>
      <c r="VY79" s="215"/>
      <c r="VZ79" s="215"/>
      <c r="WA79" s="215"/>
      <c r="WB79" s="215"/>
      <c r="WC79" s="215"/>
      <c r="WD79" s="215"/>
      <c r="WE79" s="215"/>
      <c r="WF79" s="215"/>
      <c r="WG79" s="215"/>
      <c r="WH79" s="215"/>
      <c r="WI79" s="215"/>
      <c r="WJ79" s="215"/>
      <c r="WK79" s="215"/>
      <c r="WL79" s="215"/>
      <c r="WM79" s="215"/>
      <c r="WN79" s="215"/>
      <c r="WO79" s="215"/>
      <c r="WP79" s="215"/>
      <c r="WQ79" s="215"/>
      <c r="WR79" s="215"/>
      <c r="WS79" s="215"/>
      <c r="WT79" s="215"/>
      <c r="WU79" s="215"/>
      <c r="WV79" s="215"/>
      <c r="WW79" s="215"/>
      <c r="WX79" s="215"/>
      <c r="WY79" s="215"/>
      <c r="WZ79" s="215"/>
      <c r="XA79" s="215"/>
      <c r="XB79" s="215"/>
      <c r="XC79" s="215"/>
      <c r="XD79" s="215"/>
      <c r="XE79" s="215"/>
      <c r="XF79" s="215"/>
      <c r="XG79" s="215"/>
      <c r="XH79" s="215"/>
      <c r="XI79" s="215"/>
      <c r="XJ79" s="215"/>
      <c r="XK79" s="215"/>
      <c r="XL79" s="215"/>
      <c r="XM79" s="215"/>
      <c r="XN79" s="215"/>
      <c r="XO79" s="215"/>
      <c r="XP79" s="215"/>
      <c r="XQ79" s="215"/>
      <c r="XR79" s="215"/>
      <c r="XS79" s="215"/>
      <c r="XT79" s="215"/>
      <c r="XU79" s="215"/>
      <c r="XV79" s="215"/>
      <c r="XW79" s="215"/>
      <c r="XX79" s="215"/>
      <c r="XY79" s="215"/>
      <c r="XZ79" s="215"/>
      <c r="YA79" s="215"/>
      <c r="YB79" s="215"/>
      <c r="YC79" s="215"/>
      <c r="YD79" s="215"/>
      <c r="YE79" s="215"/>
      <c r="YF79" s="215"/>
      <c r="YG79" s="215"/>
      <c r="YH79" s="215"/>
      <c r="YI79" s="215"/>
      <c r="YJ79" s="215"/>
      <c r="YK79" s="215"/>
      <c r="YL79" s="215"/>
      <c r="YM79" s="215"/>
      <c r="YN79" s="215"/>
      <c r="YO79" s="215"/>
      <c r="YP79" s="215"/>
      <c r="YQ79" s="215"/>
      <c r="YR79" s="215"/>
      <c r="YS79" s="215"/>
      <c r="YT79" s="215"/>
      <c r="YU79" s="215"/>
      <c r="YV79" s="215"/>
      <c r="YW79" s="215"/>
      <c r="YX79" s="215"/>
      <c r="YY79" s="215"/>
      <c r="YZ79" s="215"/>
      <c r="ZA79" s="215"/>
      <c r="ZB79" s="215"/>
      <c r="ZC79" s="215"/>
      <c r="ZD79" s="215"/>
      <c r="ZE79" s="215"/>
      <c r="ZF79" s="215"/>
      <c r="ZG79" s="215"/>
      <c r="ZH79" s="215"/>
      <c r="ZI79" s="215"/>
      <c r="ZJ79" s="215"/>
      <c r="ZK79" s="215"/>
      <c r="ZL79" s="215"/>
      <c r="ZM79" s="215"/>
      <c r="ZN79" s="215"/>
      <c r="ZO79" s="215"/>
      <c r="ZP79" s="215"/>
      <c r="ZQ79" s="215"/>
      <c r="ZR79" s="215"/>
      <c r="ZS79" s="215"/>
      <c r="ZT79" s="215"/>
      <c r="ZU79" s="215"/>
      <c r="ZV79" s="215"/>
      <c r="ZW79" s="215"/>
      <c r="ZX79" s="215"/>
      <c r="ZY79" s="215"/>
      <c r="ZZ79" s="215"/>
      <c r="AAA79" s="215"/>
      <c r="AAB79" s="215"/>
      <c r="AAC79" s="215"/>
      <c r="AAD79" s="215"/>
      <c r="AAE79" s="215"/>
      <c r="AAF79" s="215"/>
      <c r="AAG79" s="215"/>
      <c r="AAH79" s="215"/>
      <c r="AAI79" s="215"/>
      <c r="AAJ79" s="215"/>
      <c r="AAK79" s="215"/>
      <c r="AAL79" s="215"/>
      <c r="AAM79" s="215"/>
      <c r="AAN79" s="215"/>
      <c r="AAO79" s="215"/>
      <c r="AAP79" s="215"/>
      <c r="AAQ79" s="215"/>
      <c r="AAR79" s="215"/>
      <c r="AAS79" s="215"/>
      <c r="AAT79" s="215"/>
      <c r="AAU79" s="215"/>
      <c r="AAV79" s="215"/>
      <c r="AAW79" s="215"/>
      <c r="AAX79" s="215"/>
      <c r="AAY79" s="215"/>
      <c r="AAZ79" s="215"/>
      <c r="ABA79" s="215"/>
      <c r="ABB79" s="215"/>
      <c r="ABC79" s="215"/>
      <c r="ABD79" s="215"/>
      <c r="ABE79" s="215"/>
      <c r="ABF79" s="215"/>
      <c r="ABG79" s="215"/>
      <c r="ABH79" s="215"/>
      <c r="ABI79" s="215"/>
      <c r="ABJ79" s="215"/>
      <c r="ABK79" s="215"/>
      <c r="ABL79" s="215"/>
      <c r="ABM79" s="215"/>
      <c r="ABN79" s="215"/>
      <c r="ABO79" s="215"/>
      <c r="ABP79" s="215"/>
      <c r="ABQ79" s="215"/>
      <c r="ABR79" s="215"/>
      <c r="ABS79" s="215"/>
      <c r="ABT79" s="215"/>
      <c r="ABU79" s="215"/>
      <c r="ABV79" s="215"/>
      <c r="ABW79" s="215"/>
      <c r="ABX79" s="215"/>
      <c r="ABY79" s="215"/>
      <c r="ABZ79" s="215"/>
      <c r="ACA79" s="215"/>
      <c r="ACB79" s="215"/>
      <c r="ACC79" s="215"/>
      <c r="ACD79" s="215"/>
      <c r="ACE79" s="215"/>
      <c r="ACF79" s="215"/>
      <c r="ACG79" s="215"/>
      <c r="ACH79" s="215"/>
      <c r="ACI79" s="215"/>
      <c r="ACJ79" s="215"/>
      <c r="ACK79" s="215"/>
      <c r="ACL79" s="215"/>
      <c r="ACM79" s="215"/>
      <c r="ACN79" s="215"/>
      <c r="ACO79" s="215"/>
      <c r="ACP79" s="215"/>
      <c r="ACQ79" s="215"/>
      <c r="ACR79" s="215"/>
      <c r="ACS79" s="215"/>
      <c r="ACT79" s="215"/>
      <c r="ACU79" s="215"/>
      <c r="ACV79" s="215"/>
      <c r="ACW79" s="215"/>
      <c r="ACX79" s="215"/>
      <c r="ACY79" s="215"/>
      <c r="ACZ79" s="215"/>
      <c r="ADA79" s="215"/>
      <c r="ADB79" s="215"/>
      <c r="ADC79" s="215"/>
      <c r="ADD79" s="215"/>
      <c r="ADE79" s="215"/>
      <c r="ADF79" s="215"/>
      <c r="ADG79" s="215"/>
      <c r="ADH79" s="215"/>
      <c r="ADI79" s="215"/>
      <c r="ADJ79" s="215"/>
      <c r="ADK79" s="215"/>
      <c r="ADL79" s="215"/>
      <c r="ADM79" s="215"/>
      <c r="ADN79" s="215"/>
      <c r="ADO79" s="215"/>
      <c r="ADP79" s="215"/>
      <c r="ADQ79" s="215"/>
      <c r="ADR79" s="215"/>
      <c r="ADS79" s="215"/>
      <c r="ADT79" s="215"/>
      <c r="ADU79" s="215"/>
      <c r="ADV79" s="215"/>
      <c r="ADW79" s="215"/>
      <c r="ADX79" s="215"/>
      <c r="ADY79" s="215"/>
      <c r="ADZ79" s="215"/>
      <c r="AEA79" s="215"/>
      <c r="AEB79" s="215"/>
      <c r="AEC79" s="215"/>
      <c r="AED79" s="215"/>
      <c r="AEE79" s="215"/>
      <c r="AEF79" s="215"/>
      <c r="AEG79" s="215"/>
      <c r="AEH79" s="215"/>
      <c r="AEI79" s="215"/>
      <c r="AEJ79" s="215"/>
      <c r="AEK79" s="215"/>
      <c r="AEL79" s="215"/>
      <c r="AEM79" s="215"/>
      <c r="AEN79" s="215"/>
      <c r="AEO79" s="215"/>
      <c r="AEP79" s="215"/>
      <c r="AEQ79" s="215"/>
      <c r="AER79" s="215"/>
      <c r="AES79" s="215"/>
      <c r="AET79" s="215"/>
      <c r="AEU79" s="215"/>
      <c r="AEV79" s="215"/>
      <c r="AEW79" s="215"/>
      <c r="AEX79" s="215"/>
      <c r="AEY79" s="215"/>
      <c r="AEZ79" s="215"/>
      <c r="AFA79" s="215"/>
      <c r="AFB79" s="215"/>
      <c r="AFC79" s="215"/>
      <c r="AFD79" s="215"/>
      <c r="AFE79" s="215"/>
      <c r="AFF79" s="215"/>
      <c r="AFG79" s="215"/>
      <c r="AFH79" s="215"/>
      <c r="AFI79" s="215"/>
      <c r="AFJ79" s="215"/>
      <c r="AFK79" s="215"/>
      <c r="AFL79" s="215"/>
      <c r="AFM79" s="215"/>
      <c r="AFN79" s="215"/>
      <c r="AFO79" s="215"/>
      <c r="AFP79" s="215"/>
      <c r="AFQ79" s="215"/>
      <c r="AFR79" s="215"/>
      <c r="AFS79" s="215"/>
      <c r="AFT79" s="215"/>
      <c r="AFU79" s="215"/>
      <c r="AFV79" s="215"/>
      <c r="AFW79" s="215"/>
      <c r="AFX79" s="215"/>
      <c r="AFY79" s="215"/>
      <c r="AFZ79" s="215"/>
      <c r="AGA79" s="215"/>
      <c r="AGB79" s="215"/>
      <c r="AGC79" s="215"/>
      <c r="AGD79" s="215"/>
      <c r="AGE79" s="215"/>
      <c r="AGF79" s="215"/>
      <c r="AGG79" s="215"/>
      <c r="AGH79" s="215"/>
      <c r="AGI79" s="215"/>
      <c r="AGJ79" s="215"/>
      <c r="AGK79" s="215"/>
      <c r="AGL79" s="215"/>
      <c r="AGM79" s="215"/>
      <c r="AGN79" s="215"/>
      <c r="AGO79" s="215"/>
      <c r="AGP79" s="215"/>
      <c r="AGQ79" s="215"/>
      <c r="AGR79" s="215"/>
      <c r="AGS79" s="215"/>
      <c r="AGT79" s="215"/>
      <c r="AGU79" s="215"/>
      <c r="AGV79" s="215"/>
      <c r="AGW79" s="215"/>
      <c r="AGX79" s="215"/>
      <c r="AGY79" s="215"/>
      <c r="AGZ79" s="215"/>
      <c r="AHA79" s="215"/>
      <c r="AHB79" s="215"/>
      <c r="AHC79" s="215"/>
      <c r="AHD79" s="215"/>
      <c r="AHE79" s="215"/>
      <c r="AHF79" s="215"/>
      <c r="AHG79" s="215"/>
      <c r="AHH79" s="215"/>
      <c r="AHI79" s="215"/>
      <c r="AHJ79" s="215"/>
      <c r="AHK79" s="215"/>
      <c r="AHL79" s="215"/>
      <c r="AHM79" s="215"/>
      <c r="AHN79" s="215"/>
      <c r="AHO79" s="215"/>
      <c r="AHP79" s="215"/>
      <c r="AHQ79" s="215"/>
      <c r="AHR79" s="215"/>
      <c r="AHS79" s="215"/>
      <c r="AHT79" s="215"/>
      <c r="AHU79" s="215"/>
      <c r="AHV79" s="215"/>
      <c r="AHW79" s="215"/>
      <c r="AHX79" s="215"/>
      <c r="AHY79" s="215"/>
      <c r="AHZ79" s="215"/>
      <c r="AIA79" s="215"/>
      <c r="AIB79" s="215"/>
      <c r="AIC79" s="215"/>
      <c r="AID79" s="215"/>
      <c r="AIE79" s="215"/>
      <c r="AIF79" s="215"/>
      <c r="AIG79" s="215"/>
      <c r="AIH79" s="215"/>
      <c r="AII79" s="215"/>
      <c r="AIJ79" s="215"/>
      <c r="AIK79" s="215"/>
      <c r="AIL79" s="215"/>
      <c r="AIM79" s="215"/>
      <c r="AIN79" s="215"/>
      <c r="AIO79" s="215"/>
      <c r="AIP79" s="215"/>
      <c r="AIQ79" s="215"/>
      <c r="AIR79" s="215"/>
      <c r="AIS79" s="215"/>
      <c r="AIT79" s="215"/>
      <c r="AIU79" s="215"/>
      <c r="AIV79" s="215"/>
      <c r="AIW79" s="215"/>
      <c r="AIX79" s="215"/>
      <c r="AIY79" s="215"/>
      <c r="AIZ79" s="215"/>
      <c r="AJA79" s="215"/>
      <c r="AJB79" s="215"/>
      <c r="AJC79" s="215"/>
      <c r="AJD79" s="215"/>
      <c r="AJE79" s="215"/>
      <c r="AJF79" s="215"/>
      <c r="AJG79" s="215"/>
      <c r="AJH79" s="215"/>
      <c r="AJI79" s="215"/>
      <c r="AJJ79" s="215"/>
      <c r="AJK79" s="215"/>
      <c r="AJL79" s="215"/>
      <c r="AJM79" s="215"/>
      <c r="AJN79" s="215"/>
      <c r="AJO79" s="215"/>
      <c r="AJP79" s="215"/>
      <c r="AJQ79" s="215"/>
      <c r="AJR79" s="215"/>
      <c r="AJS79" s="215"/>
      <c r="AJT79" s="215"/>
      <c r="AJU79" s="215"/>
      <c r="AJV79" s="215"/>
      <c r="AJW79" s="215"/>
      <c r="AJX79" s="215"/>
      <c r="AJY79" s="215"/>
      <c r="AJZ79" s="215"/>
      <c r="AKA79" s="215"/>
      <c r="AKB79" s="215"/>
      <c r="AKC79" s="215"/>
      <c r="AKD79" s="215"/>
      <c r="AKE79" s="215"/>
      <c r="AKF79" s="215"/>
      <c r="AKG79" s="215"/>
      <c r="AKH79" s="215"/>
      <c r="AKI79" s="215"/>
      <c r="AKJ79" s="215"/>
      <c r="AKK79" s="215"/>
      <c r="AKL79" s="215"/>
      <c r="AKM79" s="215"/>
      <c r="AKN79" s="215"/>
      <c r="AKO79" s="215"/>
      <c r="AKP79" s="215"/>
      <c r="AKQ79" s="215"/>
      <c r="AKR79" s="215"/>
      <c r="AKS79" s="215"/>
      <c r="AKT79" s="215"/>
      <c r="AKU79" s="215"/>
      <c r="AKV79" s="215"/>
      <c r="AKW79" s="215"/>
      <c r="AKX79" s="215"/>
      <c r="AKY79" s="215"/>
      <c r="AKZ79" s="215"/>
      <c r="ALA79" s="215"/>
      <c r="ALB79" s="215"/>
      <c r="ALC79" s="215"/>
      <c r="ALD79" s="215"/>
      <c r="ALE79" s="215"/>
      <c r="ALF79" s="215"/>
      <c r="ALG79" s="215"/>
      <c r="ALH79" s="215"/>
      <c r="ALI79" s="215"/>
      <c r="ALJ79" s="215"/>
      <c r="ALK79" s="215"/>
      <c r="ALL79" s="215"/>
      <c r="ALM79" s="215"/>
      <c r="ALN79" s="215"/>
      <c r="ALO79" s="215"/>
      <c r="ALP79" s="215"/>
      <c r="ALQ79" s="215"/>
      <c r="ALR79" s="215"/>
      <c r="ALS79" s="215"/>
      <c r="ALT79" s="215"/>
      <c r="ALU79" s="215"/>
      <c r="ALV79" s="215"/>
      <c r="ALW79" s="215"/>
      <c r="ALX79" s="215"/>
      <c r="ALY79" s="215"/>
      <c r="ALZ79" s="215"/>
      <c r="AMA79" s="215"/>
      <c r="AMB79" s="215"/>
      <c r="AMC79" s="215"/>
      <c r="AMD79" s="215"/>
      <c r="AME79" s="215"/>
      <c r="AMF79" s="215"/>
      <c r="AMG79" s="215"/>
      <c r="AMH79" s="215"/>
      <c r="AMI79" s="215"/>
      <c r="AMJ79" s="215"/>
      <c r="AMK79" s="215"/>
      <c r="AML79" s="215"/>
      <c r="AMM79" s="215"/>
      <c r="AMN79" s="215"/>
      <c r="AMO79" s="215"/>
      <c r="AMP79" s="215"/>
      <c r="AMQ79" s="215"/>
      <c r="AMR79" s="215"/>
      <c r="AMS79" s="215"/>
      <c r="AMT79" s="215"/>
      <c r="AMU79" s="215"/>
      <c r="AMV79" s="215"/>
      <c r="AMW79" s="215"/>
      <c r="AMX79" s="215"/>
      <c r="AMY79" s="215"/>
      <c r="AMZ79" s="215"/>
      <c r="ANA79" s="215"/>
      <c r="ANB79" s="215"/>
      <c r="ANC79" s="215"/>
      <c r="AND79" s="215"/>
      <c r="ANE79" s="215"/>
      <c r="ANF79" s="215"/>
      <c r="ANG79" s="215"/>
      <c r="ANH79" s="215"/>
      <c r="ANI79" s="215"/>
      <c r="ANJ79" s="215"/>
      <c r="ANK79" s="215"/>
      <c r="ANL79" s="215"/>
      <c r="ANM79" s="215"/>
      <c r="ANN79" s="215"/>
      <c r="ANO79" s="215"/>
      <c r="ANP79" s="215"/>
      <c r="ANQ79" s="215"/>
      <c r="ANR79" s="215"/>
      <c r="ANS79" s="215"/>
      <c r="ANT79" s="215"/>
      <c r="ANU79" s="215"/>
      <c r="ANV79" s="215"/>
      <c r="ANW79" s="215"/>
      <c r="ANX79" s="215"/>
      <c r="ANY79" s="215"/>
      <c r="ANZ79" s="215"/>
      <c r="AOA79" s="215"/>
      <c r="AOB79" s="215"/>
      <c r="AOC79" s="215"/>
      <c r="AOD79" s="215"/>
      <c r="AOE79" s="215"/>
      <c r="AOF79" s="215"/>
      <c r="AOG79" s="215"/>
      <c r="AOH79" s="215"/>
      <c r="AOI79" s="215"/>
      <c r="AOJ79" s="215"/>
      <c r="AOK79" s="215"/>
      <c r="AOL79" s="215"/>
      <c r="AOM79" s="215"/>
      <c r="AON79" s="215"/>
      <c r="AOO79" s="215"/>
      <c r="AOP79" s="215"/>
      <c r="AOQ79" s="215"/>
      <c r="AOR79" s="215"/>
      <c r="AOS79" s="215"/>
      <c r="AOT79" s="215"/>
      <c r="AOU79" s="215"/>
      <c r="AOV79" s="215"/>
      <c r="AOW79" s="215"/>
      <c r="AOX79" s="215"/>
      <c r="AOY79" s="215"/>
      <c r="AOZ79" s="215"/>
      <c r="APA79" s="215"/>
      <c r="APB79" s="215"/>
      <c r="APC79" s="215"/>
      <c r="APD79" s="215"/>
      <c r="APE79" s="215"/>
      <c r="APF79" s="215"/>
      <c r="APG79" s="215"/>
      <c r="APH79" s="215"/>
      <c r="API79" s="215"/>
      <c r="APJ79" s="215"/>
      <c r="APK79" s="215"/>
      <c r="APL79" s="215"/>
      <c r="APM79" s="215"/>
      <c r="APN79" s="215"/>
      <c r="APO79" s="215"/>
      <c r="APP79" s="215"/>
      <c r="APQ79" s="215"/>
      <c r="APR79" s="215"/>
      <c r="APS79" s="215"/>
      <c r="APT79" s="215"/>
      <c r="APU79" s="215"/>
      <c r="APV79" s="215"/>
      <c r="APW79" s="215"/>
      <c r="APX79" s="215"/>
      <c r="APY79" s="215"/>
      <c r="APZ79" s="215"/>
      <c r="AQA79" s="215"/>
      <c r="AQB79" s="215"/>
      <c r="AQC79" s="215"/>
      <c r="AQD79" s="215"/>
      <c r="AQE79" s="215"/>
      <c r="AQF79" s="215"/>
      <c r="AQG79" s="215"/>
      <c r="AQH79" s="215"/>
      <c r="AQI79" s="215"/>
      <c r="AQJ79" s="215"/>
      <c r="AQK79" s="215"/>
      <c r="AQL79" s="215"/>
      <c r="AQM79" s="215"/>
      <c r="AQN79" s="215"/>
      <c r="AQO79" s="215"/>
      <c r="AQP79" s="215"/>
      <c r="AQQ79" s="215"/>
      <c r="AQR79" s="215"/>
      <c r="AQS79" s="215"/>
      <c r="AQT79" s="215"/>
      <c r="AQU79" s="215"/>
      <c r="AQV79" s="215"/>
      <c r="AQW79" s="215"/>
      <c r="AQX79" s="215"/>
      <c r="AQY79" s="215"/>
      <c r="AQZ79" s="215"/>
      <c r="ARA79" s="215"/>
      <c r="ARB79" s="215"/>
      <c r="ARC79" s="215"/>
      <c r="ARD79" s="215"/>
      <c r="ARE79" s="215"/>
      <c r="ARF79" s="215"/>
      <c r="ARG79" s="215"/>
      <c r="ARH79" s="215"/>
      <c r="ARI79" s="215"/>
      <c r="ARJ79" s="215"/>
      <c r="ARK79" s="215"/>
      <c r="ARL79" s="215"/>
      <c r="ARM79" s="215"/>
      <c r="ARN79" s="215"/>
      <c r="ARO79" s="215"/>
      <c r="ARP79" s="215"/>
      <c r="ARQ79" s="215"/>
      <c r="ARR79" s="215"/>
      <c r="ARS79" s="215"/>
      <c r="ART79" s="215"/>
      <c r="ARU79" s="215"/>
      <c r="ARV79" s="215"/>
      <c r="ARW79" s="215"/>
      <c r="ARX79" s="215"/>
      <c r="ARY79" s="215"/>
      <c r="ARZ79" s="215"/>
      <c r="ASA79" s="215"/>
      <c r="ASB79" s="215"/>
      <c r="ASC79" s="215"/>
      <c r="ASD79" s="215"/>
      <c r="ASE79" s="215"/>
      <c r="ASF79" s="215"/>
      <c r="ASG79" s="215"/>
      <c r="ASH79" s="215"/>
      <c r="ASI79" s="215"/>
      <c r="ASJ79" s="215"/>
      <c r="ASK79" s="215"/>
      <c r="ASL79" s="215"/>
      <c r="ASM79" s="215"/>
      <c r="ASN79" s="215"/>
      <c r="ASO79" s="215"/>
      <c r="ASP79" s="215"/>
      <c r="ASQ79" s="215"/>
      <c r="ASR79" s="215"/>
      <c r="ASS79" s="215"/>
      <c r="AST79" s="215"/>
      <c r="ASU79" s="215"/>
      <c r="ASV79" s="215"/>
      <c r="ASW79" s="215"/>
      <c r="ASX79" s="215"/>
      <c r="ASY79" s="215"/>
      <c r="ASZ79" s="215"/>
      <c r="ATA79" s="215"/>
      <c r="ATB79" s="215"/>
      <c r="ATC79" s="215"/>
      <c r="ATD79" s="215"/>
      <c r="ATE79" s="215"/>
      <c r="ATF79" s="215"/>
      <c r="ATG79" s="215"/>
      <c r="ATH79" s="215"/>
      <c r="ATI79" s="215"/>
      <c r="ATJ79" s="215"/>
      <c r="ATK79" s="215"/>
      <c r="ATL79" s="215"/>
      <c r="ATM79" s="215"/>
      <c r="ATN79" s="215"/>
      <c r="ATO79" s="215"/>
      <c r="ATP79" s="215"/>
      <c r="ATQ79" s="215"/>
      <c r="ATR79" s="215"/>
      <c r="ATS79" s="215"/>
      <c r="ATT79" s="215"/>
      <c r="ATU79" s="215"/>
      <c r="ATV79" s="215"/>
      <c r="ATW79" s="215"/>
      <c r="ATX79" s="215"/>
      <c r="ATY79" s="215"/>
      <c r="ATZ79" s="215"/>
      <c r="AUA79" s="215"/>
      <c r="AUB79" s="215"/>
      <c r="AUC79" s="215"/>
      <c r="AUD79" s="215"/>
      <c r="AUE79" s="215"/>
      <c r="AUF79" s="215"/>
      <c r="AUG79" s="215"/>
      <c r="AUH79" s="215"/>
      <c r="AUI79" s="215"/>
      <c r="AUJ79" s="215"/>
      <c r="AUK79" s="215"/>
      <c r="AUL79" s="215"/>
      <c r="AUM79" s="215"/>
      <c r="AUN79" s="215"/>
      <c r="AUO79" s="215"/>
      <c r="AUP79" s="215"/>
      <c r="AUQ79" s="215"/>
      <c r="AUR79" s="215"/>
      <c r="AUS79" s="215"/>
      <c r="AUT79" s="215"/>
      <c r="AUU79" s="215"/>
      <c r="AUV79" s="215"/>
      <c r="AUW79" s="215"/>
      <c r="AUX79" s="215"/>
      <c r="AUY79" s="215"/>
      <c r="AUZ79" s="215"/>
      <c r="AVA79" s="215"/>
      <c r="AVB79" s="215"/>
      <c r="AVC79" s="215"/>
      <c r="AVD79" s="215"/>
      <c r="AVE79" s="215"/>
      <c r="AVF79" s="215"/>
      <c r="AVG79" s="215"/>
      <c r="AVH79" s="215"/>
      <c r="AVI79" s="215"/>
      <c r="AVJ79" s="215"/>
      <c r="AVK79" s="215"/>
      <c r="AVL79" s="215"/>
      <c r="AVM79" s="215"/>
      <c r="AVN79" s="215"/>
      <c r="AVO79" s="215"/>
      <c r="AVP79" s="215"/>
      <c r="AVQ79" s="215"/>
      <c r="AVR79" s="215"/>
      <c r="AVS79" s="215"/>
      <c r="AVT79" s="215"/>
      <c r="AVU79" s="215"/>
      <c r="AVV79" s="215"/>
      <c r="AVW79" s="215"/>
      <c r="AVX79" s="215"/>
      <c r="AVY79" s="215"/>
      <c r="AVZ79" s="215"/>
      <c r="AWA79" s="215"/>
      <c r="AWB79" s="215"/>
      <c r="AWC79" s="215"/>
      <c r="AWD79" s="215"/>
      <c r="AWE79" s="215"/>
      <c r="AWF79" s="215"/>
      <c r="AWG79" s="215"/>
      <c r="AWH79" s="215"/>
      <c r="AWI79" s="215"/>
      <c r="AWJ79" s="215"/>
      <c r="AWK79" s="215"/>
      <c r="AWL79" s="215"/>
      <c r="AWM79" s="215"/>
      <c r="AWN79" s="215"/>
      <c r="AWO79" s="215"/>
      <c r="AWP79" s="215"/>
      <c r="AWQ79" s="215"/>
      <c r="AWR79" s="215"/>
      <c r="AWS79" s="215"/>
      <c r="AWT79" s="215"/>
      <c r="AWU79" s="215"/>
      <c r="AWV79" s="215"/>
      <c r="AWW79" s="215"/>
      <c r="AWX79" s="215"/>
      <c r="AWY79" s="215"/>
      <c r="AWZ79" s="215"/>
      <c r="AXA79" s="215"/>
      <c r="AXB79" s="215"/>
      <c r="AXC79" s="215"/>
      <c r="AXD79" s="215"/>
      <c r="AXE79" s="215"/>
      <c r="AXF79" s="215"/>
      <c r="AXG79" s="215"/>
      <c r="AXH79" s="215"/>
      <c r="AXI79" s="215"/>
      <c r="AXJ79" s="215"/>
      <c r="AXK79" s="215"/>
      <c r="AXL79" s="215"/>
      <c r="AXM79" s="215"/>
      <c r="AXN79" s="215"/>
      <c r="AXO79" s="215"/>
      <c r="AXP79" s="215"/>
      <c r="AXQ79" s="215"/>
      <c r="AXR79" s="215"/>
      <c r="AXS79" s="215"/>
      <c r="AXT79" s="215"/>
      <c r="AXU79" s="215"/>
      <c r="AXV79" s="215"/>
      <c r="AXW79" s="215"/>
      <c r="AXX79" s="215"/>
      <c r="AXY79" s="215"/>
      <c r="AXZ79" s="215"/>
      <c r="AYA79" s="215"/>
      <c r="AYB79" s="215"/>
      <c r="AYC79" s="215"/>
      <c r="AYD79" s="215"/>
      <c r="AYE79" s="215"/>
      <c r="AYF79" s="215"/>
      <c r="AYG79" s="215"/>
      <c r="AYH79" s="215"/>
      <c r="AYI79" s="215"/>
      <c r="AYJ79" s="215"/>
      <c r="AYK79" s="215"/>
      <c r="AYL79" s="215"/>
      <c r="AYM79" s="215"/>
      <c r="AYN79" s="215"/>
      <c r="AYO79" s="215"/>
      <c r="AYP79" s="215"/>
      <c r="AYQ79" s="215"/>
      <c r="AYR79" s="215"/>
      <c r="AYS79" s="215"/>
      <c r="AYT79" s="215"/>
      <c r="AYU79" s="215"/>
      <c r="AYV79" s="215"/>
      <c r="AYW79" s="215"/>
      <c r="AYX79" s="215"/>
      <c r="AYY79" s="215"/>
      <c r="AYZ79" s="215"/>
      <c r="AZA79" s="215"/>
      <c r="AZB79" s="215"/>
      <c r="AZC79" s="215"/>
      <c r="AZD79" s="215"/>
      <c r="AZE79" s="215"/>
      <c r="AZF79" s="215"/>
      <c r="AZG79" s="215"/>
      <c r="AZH79" s="215"/>
      <c r="AZI79" s="215"/>
      <c r="AZJ79" s="215"/>
      <c r="AZK79" s="215"/>
      <c r="AZL79" s="215"/>
      <c r="AZM79" s="215"/>
      <c r="AZN79" s="215"/>
      <c r="AZO79" s="215"/>
      <c r="AZP79" s="215"/>
      <c r="AZQ79" s="215"/>
      <c r="AZR79" s="215"/>
      <c r="AZS79" s="215"/>
      <c r="AZT79" s="215"/>
      <c r="AZU79" s="215"/>
      <c r="AZV79" s="215"/>
      <c r="AZW79" s="215"/>
      <c r="AZX79" s="215"/>
      <c r="AZY79" s="215"/>
      <c r="AZZ79" s="215"/>
      <c r="BAA79" s="215"/>
      <c r="BAB79" s="215"/>
      <c r="BAC79" s="215"/>
      <c r="BAD79" s="215"/>
      <c r="BAE79" s="215"/>
      <c r="BAF79" s="215"/>
      <c r="BAG79" s="215"/>
      <c r="BAH79" s="215"/>
      <c r="BAI79" s="215"/>
      <c r="BAJ79" s="215"/>
      <c r="BAK79" s="215"/>
      <c r="BAL79" s="215"/>
      <c r="BAM79" s="215"/>
      <c r="BAN79" s="215"/>
      <c r="BAO79" s="215"/>
      <c r="BAP79" s="215"/>
      <c r="BAQ79" s="215"/>
      <c r="BAR79" s="215"/>
      <c r="BAS79" s="215"/>
      <c r="BAT79" s="215"/>
      <c r="BAU79" s="215"/>
      <c r="BAV79" s="215"/>
      <c r="BAW79" s="215"/>
      <c r="BAX79" s="215"/>
      <c r="BAY79" s="215"/>
      <c r="BAZ79" s="215"/>
      <c r="BBA79" s="215"/>
      <c r="BBB79" s="215"/>
      <c r="BBC79" s="215"/>
      <c r="BBD79" s="215"/>
      <c r="BBE79" s="215"/>
      <c r="BBF79" s="215"/>
      <c r="BBG79" s="215"/>
      <c r="BBH79" s="215"/>
      <c r="BBI79" s="215"/>
      <c r="BBJ79" s="215"/>
      <c r="BBK79" s="215"/>
      <c r="BBL79" s="215"/>
      <c r="BBM79" s="215"/>
      <c r="BBN79" s="215"/>
      <c r="BBO79" s="215"/>
      <c r="BBP79" s="215"/>
      <c r="BBQ79" s="215"/>
      <c r="BBR79" s="215"/>
      <c r="BBS79" s="215"/>
      <c r="BBT79" s="215"/>
      <c r="BBU79" s="215"/>
      <c r="BBV79" s="215"/>
      <c r="BBW79" s="215"/>
      <c r="BBX79" s="215"/>
      <c r="BBY79" s="215"/>
      <c r="BBZ79" s="215"/>
      <c r="BCA79" s="215"/>
      <c r="BCB79" s="215"/>
      <c r="BCC79" s="215"/>
      <c r="BCD79" s="215"/>
      <c r="BCE79" s="215"/>
      <c r="BCF79" s="215"/>
      <c r="BCG79" s="215"/>
      <c r="BCH79" s="215"/>
      <c r="BCI79" s="215"/>
      <c r="BCJ79" s="215"/>
      <c r="BCK79" s="215"/>
      <c r="BCL79" s="215"/>
      <c r="BCM79" s="215"/>
      <c r="BCN79" s="215"/>
      <c r="BCO79" s="215"/>
      <c r="BCP79" s="215"/>
      <c r="BCQ79" s="215"/>
      <c r="BCR79" s="215"/>
      <c r="BCS79" s="215"/>
      <c r="BCT79" s="215"/>
      <c r="BCU79" s="215"/>
      <c r="BCV79" s="215"/>
      <c r="BCW79" s="215"/>
      <c r="BCX79" s="215"/>
      <c r="BCY79" s="215"/>
      <c r="BCZ79" s="215"/>
      <c r="BDA79" s="215"/>
      <c r="BDB79" s="215"/>
      <c r="BDC79" s="215"/>
      <c r="BDD79" s="215"/>
      <c r="BDE79" s="215"/>
      <c r="BDF79" s="215"/>
      <c r="BDG79" s="215"/>
      <c r="BDH79" s="215"/>
      <c r="BDI79" s="215"/>
      <c r="BDJ79" s="215"/>
      <c r="BDK79" s="215"/>
      <c r="BDL79" s="215"/>
      <c r="BDM79" s="215"/>
      <c r="BDN79" s="215"/>
      <c r="BDO79" s="215"/>
      <c r="BDP79" s="215"/>
      <c r="BDQ79" s="215"/>
      <c r="BDR79" s="215"/>
      <c r="BDS79" s="215"/>
      <c r="BDT79" s="215"/>
      <c r="BDU79" s="215"/>
      <c r="BDV79" s="215"/>
      <c r="BDW79" s="215"/>
      <c r="BDX79" s="215"/>
      <c r="BDY79" s="215"/>
      <c r="BDZ79" s="215"/>
      <c r="BEA79" s="215"/>
      <c r="BEB79" s="215"/>
      <c r="BEC79" s="215"/>
      <c r="BED79" s="215"/>
      <c r="BEE79" s="215"/>
      <c r="BEF79" s="215"/>
      <c r="BEG79" s="215"/>
      <c r="BEH79" s="215"/>
      <c r="BEI79" s="215"/>
      <c r="BEJ79" s="215"/>
      <c r="BEK79" s="215"/>
      <c r="BEL79" s="215"/>
      <c r="BEM79" s="215"/>
      <c r="BEN79" s="215"/>
      <c r="BEO79" s="215"/>
      <c r="BEP79" s="215"/>
      <c r="BEQ79" s="215"/>
      <c r="BER79" s="215"/>
      <c r="BES79" s="215"/>
      <c r="BET79" s="215"/>
      <c r="BEU79" s="215"/>
      <c r="BEV79" s="215"/>
      <c r="BEW79" s="215"/>
      <c r="BEX79" s="215"/>
      <c r="BEY79" s="215"/>
      <c r="BEZ79" s="215"/>
      <c r="BFA79" s="215"/>
      <c r="BFB79" s="215"/>
      <c r="BFC79" s="215"/>
      <c r="BFD79" s="215"/>
      <c r="BFE79" s="215"/>
      <c r="BFF79" s="215"/>
      <c r="BFG79" s="215"/>
      <c r="BFH79" s="215"/>
      <c r="BFI79" s="215"/>
      <c r="BFJ79" s="215"/>
      <c r="BFK79" s="215"/>
      <c r="BFL79" s="215"/>
      <c r="BFM79" s="215"/>
      <c r="BFN79" s="215"/>
      <c r="BFO79" s="215"/>
      <c r="BFP79" s="215"/>
      <c r="BFQ79" s="215"/>
      <c r="BFR79" s="215"/>
      <c r="BFS79" s="215"/>
      <c r="BFT79" s="215"/>
      <c r="BFU79" s="215"/>
      <c r="BFV79" s="215"/>
      <c r="BFW79" s="215"/>
      <c r="BFX79" s="215"/>
      <c r="BFY79" s="215"/>
      <c r="BFZ79" s="215"/>
      <c r="BGA79" s="215"/>
      <c r="BGB79" s="215"/>
      <c r="BGC79" s="215"/>
      <c r="BGD79" s="215"/>
      <c r="BGE79" s="215"/>
      <c r="BGF79" s="215"/>
      <c r="BGG79" s="215"/>
      <c r="BGH79" s="215"/>
      <c r="BGI79" s="215"/>
      <c r="BGJ79" s="215"/>
      <c r="BGK79" s="215"/>
      <c r="BGL79" s="215"/>
      <c r="BGM79" s="215"/>
      <c r="BGN79" s="215"/>
      <c r="BGO79" s="215"/>
      <c r="BGP79" s="215"/>
      <c r="BGQ79" s="215"/>
      <c r="BGR79" s="215"/>
      <c r="BGS79" s="215"/>
      <c r="BGT79" s="215"/>
      <c r="BGU79" s="215"/>
      <c r="BGV79" s="215"/>
      <c r="BGW79" s="215"/>
      <c r="BGX79" s="215"/>
      <c r="BGY79" s="215"/>
      <c r="BGZ79" s="215"/>
      <c r="BHA79" s="215"/>
      <c r="BHB79" s="215"/>
      <c r="BHC79" s="215"/>
      <c r="BHD79" s="215"/>
      <c r="BHE79" s="215"/>
      <c r="BHF79" s="215"/>
      <c r="BHG79" s="215"/>
      <c r="BHH79" s="215"/>
      <c r="BHI79" s="215"/>
      <c r="BHJ79" s="215"/>
      <c r="BHK79" s="215"/>
      <c r="BHL79" s="215"/>
      <c r="BHM79" s="215"/>
      <c r="BHN79" s="215"/>
      <c r="BHO79" s="215"/>
      <c r="BHP79" s="215"/>
      <c r="BHQ79" s="215"/>
      <c r="BHR79" s="215"/>
      <c r="BHS79" s="215"/>
      <c r="BHT79" s="215"/>
      <c r="BHU79" s="215"/>
      <c r="BHV79" s="215"/>
      <c r="BHW79" s="215"/>
      <c r="BHX79" s="215"/>
      <c r="BHY79" s="215"/>
      <c r="BHZ79" s="215"/>
      <c r="BIA79" s="215"/>
      <c r="BIB79" s="215"/>
      <c r="BIC79" s="215"/>
      <c r="BID79" s="215"/>
      <c r="BIE79" s="215"/>
      <c r="BIF79" s="215"/>
      <c r="BIG79" s="215"/>
      <c r="BIH79" s="215"/>
      <c r="BII79" s="215"/>
      <c r="BIJ79" s="215"/>
      <c r="BIK79" s="215"/>
      <c r="BIL79" s="215"/>
      <c r="BIM79" s="215"/>
      <c r="BIN79" s="215"/>
      <c r="BIO79" s="215"/>
      <c r="BIP79" s="215"/>
      <c r="BIQ79" s="215"/>
      <c r="BIR79" s="215"/>
      <c r="BIS79" s="215"/>
      <c r="BIT79" s="215"/>
      <c r="BIU79" s="215"/>
      <c r="BIV79" s="215"/>
      <c r="BIW79" s="215"/>
      <c r="BIX79" s="215"/>
      <c r="BIY79" s="215"/>
      <c r="BIZ79" s="215"/>
      <c r="BJA79" s="215"/>
      <c r="BJB79" s="215"/>
      <c r="BJC79" s="215"/>
      <c r="BJD79" s="215"/>
      <c r="BJE79" s="215"/>
      <c r="BJF79" s="215"/>
      <c r="BJG79" s="215"/>
      <c r="BJH79" s="215"/>
      <c r="BJI79" s="215"/>
      <c r="BJJ79" s="215"/>
      <c r="BJK79" s="215"/>
      <c r="BJL79" s="215"/>
      <c r="BJM79" s="215"/>
      <c r="BJN79" s="215"/>
      <c r="BJO79" s="215"/>
      <c r="BJP79" s="215"/>
      <c r="BJQ79" s="215"/>
      <c r="BJR79" s="215"/>
      <c r="BJS79" s="215"/>
      <c r="BJT79" s="215"/>
      <c r="BJU79" s="215"/>
      <c r="BJV79" s="215"/>
      <c r="BJW79" s="215"/>
      <c r="BJX79" s="215"/>
      <c r="BJY79" s="215"/>
      <c r="BJZ79" s="215"/>
      <c r="BKA79" s="215"/>
      <c r="BKB79" s="215"/>
      <c r="BKC79" s="215"/>
      <c r="BKD79" s="215"/>
      <c r="BKE79" s="215"/>
      <c r="BKF79" s="215"/>
      <c r="BKG79" s="215"/>
      <c r="BKH79" s="215"/>
      <c r="BKI79" s="215"/>
      <c r="BKJ79" s="215"/>
      <c r="BKK79" s="215"/>
      <c r="BKL79" s="215"/>
      <c r="BKM79" s="215"/>
      <c r="BKN79" s="215"/>
      <c r="BKO79" s="215"/>
      <c r="BKP79" s="215"/>
      <c r="BKQ79" s="215"/>
      <c r="BKR79" s="215"/>
      <c r="BKS79" s="215"/>
      <c r="BKT79" s="215"/>
      <c r="BKU79" s="215"/>
      <c r="BKV79" s="215"/>
      <c r="BKW79" s="215"/>
      <c r="BKX79" s="215"/>
      <c r="BKY79" s="215"/>
      <c r="BKZ79" s="215"/>
      <c r="BLA79" s="215"/>
      <c r="BLB79" s="215"/>
      <c r="BLC79" s="215"/>
      <c r="BLD79" s="215"/>
      <c r="BLE79" s="215"/>
      <c r="BLF79" s="215"/>
      <c r="BLG79" s="215"/>
      <c r="BLH79" s="215"/>
      <c r="BLI79" s="215"/>
      <c r="BLJ79" s="215"/>
      <c r="BLK79" s="215"/>
      <c r="BLL79" s="215"/>
      <c r="BLM79" s="215"/>
      <c r="BLN79" s="215"/>
      <c r="BLO79" s="215"/>
      <c r="BLP79" s="215"/>
      <c r="BLQ79" s="215"/>
      <c r="BLR79" s="215"/>
      <c r="BLS79" s="215"/>
      <c r="BLT79" s="215"/>
      <c r="BLU79" s="215"/>
      <c r="BLV79" s="215"/>
      <c r="BLW79" s="215"/>
      <c r="BLX79" s="215"/>
      <c r="BLY79" s="215"/>
      <c r="BLZ79" s="215"/>
      <c r="BMA79" s="215"/>
      <c r="BMB79" s="215"/>
      <c r="BMC79" s="215"/>
      <c r="BMD79" s="215"/>
      <c r="BME79" s="215"/>
      <c r="BMF79" s="215"/>
      <c r="BMG79" s="215"/>
      <c r="BMH79" s="215"/>
      <c r="BMI79" s="215"/>
      <c r="BMJ79" s="215"/>
      <c r="BMK79" s="215"/>
      <c r="BML79" s="215"/>
      <c r="BMM79" s="215"/>
      <c r="BMN79" s="215"/>
      <c r="BMO79" s="215"/>
      <c r="BMP79" s="215"/>
      <c r="BMQ79" s="215"/>
      <c r="BMR79" s="215"/>
      <c r="BMS79" s="215"/>
      <c r="BMT79" s="215"/>
      <c r="BMU79" s="215"/>
      <c r="BMV79" s="215"/>
      <c r="BMW79" s="215"/>
      <c r="BMX79" s="215"/>
      <c r="BMY79" s="215"/>
      <c r="BMZ79" s="215"/>
      <c r="BNA79" s="215"/>
      <c r="BNB79" s="215"/>
      <c r="BNC79" s="215"/>
      <c r="BND79" s="215"/>
      <c r="BNE79" s="215"/>
      <c r="BNF79" s="215"/>
      <c r="BNG79" s="215"/>
      <c r="BNH79" s="215"/>
      <c r="BNI79" s="215"/>
      <c r="BNJ79" s="215"/>
      <c r="BNK79" s="215"/>
      <c r="BNL79" s="215"/>
      <c r="BNM79" s="215"/>
      <c r="BNN79" s="215"/>
      <c r="BNO79" s="215"/>
      <c r="BNP79" s="215"/>
      <c r="BNQ79" s="215"/>
      <c r="BNR79" s="215"/>
      <c r="BNS79" s="215"/>
      <c r="BNT79" s="215"/>
      <c r="BNU79" s="215"/>
      <c r="BNV79" s="215"/>
      <c r="BNW79" s="215"/>
      <c r="BNX79" s="215"/>
      <c r="BNY79" s="215"/>
      <c r="BNZ79" s="215"/>
      <c r="BOA79" s="215"/>
      <c r="BOB79" s="215"/>
      <c r="BOC79" s="215"/>
      <c r="BOD79" s="215"/>
      <c r="BOE79" s="215"/>
      <c r="BOF79" s="215"/>
      <c r="BOG79" s="215"/>
      <c r="BOH79" s="215"/>
      <c r="BOI79" s="215"/>
      <c r="BOJ79" s="215"/>
      <c r="BOK79" s="215"/>
      <c r="BOL79" s="215"/>
      <c r="BOM79" s="215"/>
      <c r="BON79" s="215"/>
      <c r="BOO79" s="215"/>
      <c r="BOP79" s="215"/>
      <c r="BOQ79" s="215"/>
      <c r="BOR79" s="215"/>
      <c r="BOS79" s="215"/>
      <c r="BOT79" s="215"/>
      <c r="BOU79" s="215"/>
      <c r="BOV79" s="215"/>
      <c r="BOW79" s="215"/>
      <c r="BOX79" s="215"/>
      <c r="BOY79" s="215"/>
      <c r="BOZ79" s="215"/>
      <c r="BPA79" s="215"/>
      <c r="BPB79" s="215"/>
      <c r="BPC79" s="215"/>
      <c r="BPD79" s="215"/>
      <c r="BPE79" s="215"/>
      <c r="BPF79" s="215"/>
      <c r="BPG79" s="215"/>
      <c r="BPH79" s="215"/>
      <c r="BPI79" s="215"/>
      <c r="BPJ79" s="215"/>
      <c r="BPK79" s="215"/>
      <c r="BPL79" s="215"/>
      <c r="BPM79" s="215"/>
      <c r="BPN79" s="215"/>
      <c r="BPO79" s="215"/>
      <c r="BPP79" s="215"/>
      <c r="BPQ79" s="215"/>
      <c r="BPR79" s="215"/>
      <c r="BPS79" s="215"/>
      <c r="BPT79" s="215"/>
      <c r="BPU79" s="215"/>
      <c r="BPV79" s="215"/>
      <c r="BPW79" s="215"/>
      <c r="BPX79" s="215"/>
      <c r="BPY79" s="215"/>
      <c r="BPZ79" s="215"/>
      <c r="BQA79" s="215"/>
      <c r="BQB79" s="215"/>
      <c r="BQC79" s="215"/>
      <c r="BQD79" s="215"/>
      <c r="BQE79" s="215"/>
      <c r="BQF79" s="215"/>
      <c r="BQG79" s="215"/>
      <c r="BQH79" s="215"/>
      <c r="BQI79" s="215"/>
      <c r="BQJ79" s="215"/>
      <c r="BQK79" s="215"/>
      <c r="BQL79" s="215"/>
      <c r="BQM79" s="215"/>
      <c r="BQN79" s="215"/>
      <c r="BQO79" s="215"/>
      <c r="BQP79" s="215"/>
      <c r="BQQ79" s="215"/>
      <c r="BQR79" s="215"/>
      <c r="BQS79" s="215"/>
      <c r="BQT79" s="215"/>
      <c r="BQU79" s="215"/>
      <c r="BQV79" s="215"/>
      <c r="BQW79" s="215"/>
      <c r="BQX79" s="215"/>
      <c r="BQY79" s="215"/>
      <c r="BQZ79" s="215"/>
      <c r="BRA79" s="215"/>
      <c r="BRB79" s="215"/>
      <c r="BRC79" s="215"/>
      <c r="BRD79" s="215"/>
      <c r="BRE79" s="215"/>
      <c r="BRF79" s="215"/>
      <c r="BRG79" s="215"/>
      <c r="BRH79" s="215"/>
      <c r="BRI79" s="215"/>
      <c r="BRJ79" s="215"/>
      <c r="BRK79" s="215"/>
      <c r="BRL79" s="215"/>
      <c r="BRM79" s="215"/>
      <c r="BRN79" s="215"/>
      <c r="BRO79" s="215"/>
      <c r="BRP79" s="215"/>
      <c r="BRQ79" s="215"/>
      <c r="BRR79" s="215"/>
      <c r="BRS79" s="215"/>
      <c r="BRT79" s="215"/>
      <c r="BRU79" s="215"/>
      <c r="BRV79" s="215"/>
      <c r="BRW79" s="215"/>
      <c r="BRX79" s="215"/>
      <c r="BRY79" s="215"/>
      <c r="BRZ79" s="215"/>
      <c r="BSA79" s="215"/>
      <c r="BSB79" s="215"/>
      <c r="BSC79" s="215"/>
      <c r="BSD79" s="215"/>
      <c r="BSE79" s="215"/>
      <c r="BSF79" s="215"/>
      <c r="BSG79" s="215"/>
      <c r="BSH79" s="215"/>
      <c r="BSI79" s="215"/>
      <c r="BSJ79" s="215"/>
      <c r="BSK79" s="215"/>
      <c r="BSL79" s="215"/>
      <c r="BSM79" s="215"/>
      <c r="BSN79" s="215"/>
      <c r="BSO79" s="215"/>
      <c r="BSP79" s="215"/>
      <c r="BSQ79" s="215"/>
      <c r="BSR79" s="215"/>
      <c r="BSS79" s="215"/>
      <c r="BST79" s="215"/>
      <c r="BSU79" s="215"/>
      <c r="BSV79" s="215"/>
      <c r="BSW79" s="215"/>
      <c r="BSX79" s="215"/>
      <c r="BSY79" s="215"/>
      <c r="BSZ79" s="215"/>
      <c r="BTA79" s="215"/>
      <c r="BTB79" s="215"/>
      <c r="BTC79" s="215"/>
      <c r="BTD79" s="215"/>
      <c r="BTE79" s="215"/>
      <c r="BTF79" s="215"/>
      <c r="BTG79" s="215"/>
      <c r="BTH79" s="215"/>
      <c r="BTI79" s="215"/>
      <c r="BTJ79" s="215"/>
      <c r="BTK79" s="215"/>
      <c r="BTL79" s="215"/>
      <c r="BTM79" s="215"/>
      <c r="BTN79" s="215"/>
      <c r="BTO79" s="215"/>
      <c r="BTP79" s="215"/>
      <c r="BTQ79" s="215"/>
      <c r="BTR79" s="215"/>
      <c r="BTS79" s="215"/>
      <c r="BTT79" s="215"/>
      <c r="BTU79" s="215"/>
      <c r="BTV79" s="215"/>
      <c r="BTW79" s="215"/>
      <c r="BTX79" s="215"/>
      <c r="BTY79" s="215"/>
      <c r="BTZ79" s="215"/>
      <c r="BUA79" s="215"/>
      <c r="BUB79" s="215"/>
      <c r="BUC79" s="215"/>
      <c r="BUD79" s="215"/>
      <c r="BUE79" s="215"/>
      <c r="BUF79" s="215"/>
      <c r="BUG79" s="215"/>
      <c r="BUH79" s="215"/>
      <c r="BUI79" s="215"/>
      <c r="BUJ79" s="215"/>
      <c r="BUK79" s="215"/>
      <c r="BUL79" s="215"/>
      <c r="BUM79" s="215"/>
      <c r="BUN79" s="215"/>
      <c r="BUO79" s="215"/>
      <c r="BUP79" s="215"/>
      <c r="BUQ79" s="215"/>
      <c r="BUR79" s="215"/>
      <c r="BUS79" s="215"/>
      <c r="BUT79" s="215"/>
      <c r="BUU79" s="215"/>
      <c r="BUV79" s="215"/>
      <c r="BUW79" s="215"/>
      <c r="BUX79" s="215"/>
      <c r="BUY79" s="215"/>
      <c r="BUZ79" s="215"/>
      <c r="BVA79" s="215"/>
      <c r="BVB79" s="215"/>
      <c r="BVC79" s="215"/>
      <c r="BVD79" s="215"/>
      <c r="BVE79" s="215"/>
      <c r="BVF79" s="215"/>
      <c r="BVG79" s="215"/>
      <c r="BVH79" s="215"/>
      <c r="BVI79" s="215"/>
      <c r="BVJ79" s="215"/>
      <c r="BVK79" s="215"/>
      <c r="BVL79" s="215"/>
      <c r="BVM79" s="215"/>
      <c r="BVN79" s="215"/>
      <c r="BVO79" s="215"/>
      <c r="BVP79" s="215"/>
      <c r="BVQ79" s="215"/>
      <c r="BVR79" s="215"/>
      <c r="BVS79" s="215"/>
      <c r="BVT79" s="215"/>
      <c r="BVU79" s="215"/>
      <c r="BVV79" s="215"/>
      <c r="BVW79" s="215"/>
      <c r="BVX79" s="215"/>
      <c r="BVY79" s="215"/>
      <c r="BVZ79" s="215"/>
      <c r="BWA79" s="215"/>
      <c r="BWB79" s="215"/>
      <c r="BWC79" s="215"/>
      <c r="BWD79" s="215"/>
      <c r="BWE79" s="215"/>
      <c r="BWF79" s="215"/>
      <c r="BWG79" s="215"/>
      <c r="BWH79" s="215"/>
      <c r="BWI79" s="215"/>
      <c r="BWJ79" s="215"/>
      <c r="BWK79" s="215"/>
      <c r="BWL79" s="215"/>
      <c r="BWM79" s="215"/>
      <c r="BWN79" s="215"/>
      <c r="BWO79" s="215"/>
      <c r="BWP79" s="215"/>
      <c r="BWQ79" s="215"/>
      <c r="BWR79" s="215"/>
      <c r="BWS79" s="215"/>
      <c r="BWT79" s="215"/>
      <c r="BWU79" s="215"/>
      <c r="BWV79" s="215"/>
      <c r="BWW79" s="215"/>
      <c r="BWX79" s="215"/>
      <c r="BWY79" s="215"/>
      <c r="BWZ79" s="215"/>
      <c r="BXA79" s="215"/>
      <c r="BXB79" s="215"/>
      <c r="BXC79" s="215"/>
      <c r="BXD79" s="215"/>
      <c r="BXE79" s="215"/>
      <c r="BXF79" s="215"/>
      <c r="BXG79" s="215"/>
      <c r="BXH79" s="215"/>
      <c r="BXI79" s="215"/>
      <c r="BXJ79" s="215"/>
      <c r="BXK79" s="215"/>
      <c r="BXL79" s="215"/>
      <c r="BXM79" s="215"/>
      <c r="BXN79" s="215"/>
      <c r="BXO79" s="215"/>
      <c r="BXP79" s="215"/>
      <c r="BXQ79" s="215"/>
      <c r="BXR79" s="215"/>
      <c r="BXS79" s="215"/>
      <c r="BXT79" s="215"/>
      <c r="BXU79" s="215"/>
      <c r="BXV79" s="215"/>
      <c r="BXW79" s="215"/>
      <c r="BXX79" s="215"/>
      <c r="BXY79" s="215"/>
      <c r="BXZ79" s="215"/>
      <c r="BYA79" s="215"/>
      <c r="BYB79" s="215"/>
      <c r="BYC79" s="215"/>
      <c r="BYD79" s="215"/>
      <c r="BYE79" s="215"/>
      <c r="BYF79" s="215"/>
      <c r="BYG79" s="215"/>
      <c r="BYH79" s="215"/>
      <c r="BYI79" s="215"/>
      <c r="BYJ79" s="215"/>
      <c r="BYK79" s="215"/>
      <c r="BYL79" s="215"/>
      <c r="BYM79" s="215"/>
      <c r="BYN79" s="215"/>
      <c r="BYO79" s="215"/>
      <c r="BYP79" s="215"/>
      <c r="BYQ79" s="215"/>
      <c r="BYR79" s="215"/>
      <c r="BYS79" s="215"/>
      <c r="BYT79" s="215"/>
      <c r="BYU79" s="215"/>
      <c r="BYV79" s="215"/>
      <c r="BYW79" s="215"/>
      <c r="BYX79" s="215"/>
      <c r="BYY79" s="215"/>
      <c r="BYZ79" s="215"/>
      <c r="BZA79" s="215"/>
      <c r="BZB79" s="215"/>
      <c r="BZC79" s="215"/>
      <c r="BZD79" s="215"/>
      <c r="BZE79" s="215"/>
      <c r="BZF79" s="215"/>
      <c r="BZG79" s="215"/>
      <c r="BZH79" s="215"/>
      <c r="BZI79" s="215"/>
      <c r="BZJ79" s="215"/>
      <c r="BZK79" s="215"/>
      <c r="BZL79" s="215"/>
      <c r="BZM79" s="215"/>
      <c r="BZN79" s="215"/>
      <c r="BZO79" s="215"/>
      <c r="BZP79" s="215"/>
      <c r="BZQ79" s="215"/>
      <c r="BZR79" s="215"/>
      <c r="BZS79" s="215"/>
      <c r="BZT79" s="215"/>
      <c r="BZU79" s="215"/>
      <c r="BZV79" s="215"/>
      <c r="BZW79" s="215"/>
      <c r="BZX79" s="215"/>
      <c r="BZY79" s="215"/>
      <c r="BZZ79" s="215"/>
      <c r="CAA79" s="215"/>
      <c r="CAB79" s="215"/>
      <c r="CAC79" s="215"/>
      <c r="CAD79" s="215"/>
      <c r="CAE79" s="215"/>
      <c r="CAF79" s="215"/>
      <c r="CAG79" s="215"/>
      <c r="CAH79" s="215"/>
      <c r="CAI79" s="215"/>
      <c r="CAJ79" s="215"/>
      <c r="CAK79" s="215"/>
      <c r="CAL79" s="215"/>
      <c r="CAM79" s="215"/>
      <c r="CAN79" s="215"/>
      <c r="CAO79" s="215"/>
      <c r="CAP79" s="215"/>
      <c r="CAQ79" s="215"/>
      <c r="CAR79" s="215"/>
      <c r="CAS79" s="215"/>
      <c r="CAT79" s="215"/>
      <c r="CAU79" s="215"/>
      <c r="CAV79" s="215"/>
      <c r="CAW79" s="215"/>
      <c r="CAX79" s="215"/>
      <c r="CAY79" s="215"/>
      <c r="CAZ79" s="215"/>
      <c r="CBA79" s="215"/>
      <c r="CBB79" s="215"/>
      <c r="CBC79" s="215"/>
      <c r="CBD79" s="215"/>
      <c r="CBE79" s="215"/>
      <c r="CBF79" s="215"/>
      <c r="CBG79" s="215"/>
      <c r="CBH79" s="215"/>
      <c r="CBI79" s="215"/>
      <c r="CBJ79" s="215"/>
      <c r="CBK79" s="215"/>
      <c r="CBL79" s="215"/>
      <c r="CBM79" s="215"/>
      <c r="CBN79" s="215"/>
      <c r="CBO79" s="215"/>
      <c r="CBP79" s="215"/>
      <c r="CBQ79" s="215"/>
      <c r="CBR79" s="215"/>
      <c r="CBS79" s="215"/>
      <c r="CBT79" s="215"/>
      <c r="CBU79" s="215"/>
      <c r="CBV79" s="215"/>
      <c r="CBW79" s="215"/>
      <c r="CBX79" s="215"/>
      <c r="CBY79" s="215"/>
      <c r="CBZ79" s="215"/>
      <c r="CCA79" s="215"/>
      <c r="CCB79" s="215"/>
      <c r="CCC79" s="215"/>
      <c r="CCD79" s="215"/>
      <c r="CCE79" s="215"/>
      <c r="CCF79" s="215"/>
      <c r="CCG79" s="215"/>
      <c r="CCH79" s="215"/>
      <c r="CCI79" s="215"/>
      <c r="CCJ79" s="215"/>
      <c r="CCK79" s="215"/>
      <c r="CCL79" s="215"/>
      <c r="CCM79" s="215"/>
      <c r="CCN79" s="215"/>
      <c r="CCO79" s="215"/>
      <c r="CCP79" s="215"/>
      <c r="CCQ79" s="215"/>
      <c r="CCR79" s="215"/>
      <c r="CCS79" s="215"/>
      <c r="CCT79" s="215"/>
      <c r="CCU79" s="215"/>
      <c r="CCV79" s="215"/>
      <c r="CCW79" s="215"/>
      <c r="CCX79" s="215"/>
      <c r="CCY79" s="215"/>
      <c r="CCZ79" s="215"/>
      <c r="CDA79" s="215"/>
      <c r="CDB79" s="215"/>
      <c r="CDC79" s="215"/>
      <c r="CDD79" s="215"/>
      <c r="CDE79" s="215"/>
      <c r="CDF79" s="215"/>
      <c r="CDG79" s="215"/>
      <c r="CDH79" s="215"/>
      <c r="CDI79" s="215"/>
      <c r="CDJ79" s="215"/>
      <c r="CDK79" s="215"/>
      <c r="CDL79" s="215"/>
      <c r="CDM79" s="215"/>
      <c r="CDN79" s="215"/>
      <c r="CDO79" s="215"/>
      <c r="CDP79" s="215"/>
      <c r="CDQ79" s="215"/>
      <c r="CDR79" s="215"/>
      <c r="CDS79" s="215"/>
      <c r="CDT79" s="215"/>
      <c r="CDU79" s="215"/>
      <c r="CDV79" s="215"/>
      <c r="CDW79" s="215"/>
      <c r="CDX79" s="215"/>
      <c r="CDY79" s="215"/>
      <c r="CDZ79" s="215"/>
      <c r="CEA79" s="215"/>
      <c r="CEB79" s="215"/>
      <c r="CEC79" s="215"/>
      <c r="CED79" s="215"/>
      <c r="CEE79" s="215"/>
      <c r="CEF79" s="215"/>
      <c r="CEG79" s="215"/>
      <c r="CEH79" s="215"/>
      <c r="CEI79" s="215"/>
      <c r="CEJ79" s="215"/>
      <c r="CEK79" s="215"/>
      <c r="CEL79" s="215"/>
      <c r="CEM79" s="215"/>
      <c r="CEN79" s="215"/>
      <c r="CEO79" s="215"/>
      <c r="CEP79" s="215"/>
      <c r="CEQ79" s="215"/>
      <c r="CER79" s="215"/>
      <c r="CES79" s="215"/>
      <c r="CET79" s="215"/>
      <c r="CEU79" s="215"/>
      <c r="CEV79" s="215"/>
      <c r="CEW79" s="215"/>
      <c r="CEX79" s="215"/>
      <c r="CEY79" s="215"/>
      <c r="CEZ79" s="215"/>
      <c r="CFA79" s="215"/>
      <c r="CFB79" s="215"/>
      <c r="CFC79" s="215"/>
      <c r="CFD79" s="215"/>
      <c r="CFE79" s="215"/>
      <c r="CFF79" s="215"/>
      <c r="CFG79" s="215"/>
      <c r="CFH79" s="215"/>
      <c r="CFI79" s="215"/>
      <c r="CFJ79" s="215"/>
      <c r="CFK79" s="215"/>
      <c r="CFL79" s="215"/>
      <c r="CFM79" s="215"/>
      <c r="CFN79" s="215"/>
      <c r="CFO79" s="215"/>
      <c r="CFP79" s="215"/>
      <c r="CFQ79" s="215"/>
      <c r="CFR79" s="215"/>
      <c r="CFS79" s="215"/>
      <c r="CFT79" s="215"/>
      <c r="CFU79" s="215"/>
      <c r="CFV79" s="215"/>
      <c r="CFW79" s="215"/>
      <c r="CFX79" s="215"/>
      <c r="CFY79" s="215"/>
      <c r="CFZ79" s="215"/>
      <c r="CGA79" s="215"/>
      <c r="CGB79" s="215"/>
      <c r="CGC79" s="215"/>
      <c r="CGD79" s="215"/>
      <c r="CGE79" s="215"/>
      <c r="CGF79" s="215"/>
      <c r="CGG79" s="215"/>
      <c r="CGH79" s="215"/>
      <c r="CGI79" s="215"/>
      <c r="CGJ79" s="215"/>
      <c r="CGK79" s="215"/>
      <c r="CGL79" s="215"/>
      <c r="CGM79" s="215"/>
      <c r="CGN79" s="215"/>
      <c r="CGO79" s="215"/>
      <c r="CGP79" s="215"/>
      <c r="CGQ79" s="215"/>
      <c r="CGR79" s="215"/>
      <c r="CGS79" s="215"/>
      <c r="CGT79" s="215"/>
      <c r="CGU79" s="215"/>
      <c r="CGV79" s="215"/>
      <c r="CGW79" s="215"/>
      <c r="CGX79" s="215"/>
      <c r="CGY79" s="215"/>
      <c r="CGZ79" s="215"/>
      <c r="CHA79" s="215"/>
      <c r="CHB79" s="215"/>
      <c r="CHC79" s="215"/>
      <c r="CHD79" s="215"/>
      <c r="CHE79" s="215"/>
    </row>
    <row r="80" spans="1:2241" s="25" customFormat="1" ht="71.25" customHeight="1" x14ac:dyDescent="0.25">
      <c r="A80" s="178"/>
      <c r="B80" s="207" t="s">
        <v>455</v>
      </c>
      <c r="C80" s="143" t="s">
        <v>327</v>
      </c>
      <c r="D80" s="143" t="s">
        <v>263</v>
      </c>
      <c r="E80" s="143" t="s">
        <v>253</v>
      </c>
      <c r="F80" s="145"/>
      <c r="G80" s="217"/>
      <c r="H80" s="183">
        <v>3050</v>
      </c>
      <c r="I80" s="170">
        <v>30000</v>
      </c>
      <c r="J80" s="170">
        <f t="shared" si="25"/>
        <v>13000</v>
      </c>
      <c r="K80" s="146">
        <f t="shared" si="26"/>
        <v>43.333333333333336</v>
      </c>
      <c r="L80" s="211">
        <v>17000</v>
      </c>
      <c r="M80" s="219"/>
      <c r="N80" s="213">
        <v>39003</v>
      </c>
      <c r="O80" s="145" t="s">
        <v>109</v>
      </c>
      <c r="P80" s="144"/>
      <c r="Q80" s="144"/>
      <c r="R80" s="144"/>
      <c r="S80" s="144"/>
      <c r="T80" s="144"/>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214"/>
      <c r="BR80" s="215"/>
      <c r="BS80" s="215"/>
      <c r="BT80" s="215"/>
      <c r="BU80" s="215"/>
      <c r="BV80" s="215"/>
      <c r="BW80" s="215"/>
      <c r="BX80" s="215"/>
      <c r="BY80" s="215"/>
      <c r="BZ80" s="215"/>
      <c r="CA80" s="215"/>
      <c r="CB80" s="215"/>
      <c r="CC80" s="215"/>
      <c r="CD80" s="215"/>
      <c r="CE80" s="215"/>
      <c r="CF80" s="215"/>
      <c r="CG80" s="215"/>
      <c r="CH80" s="215"/>
      <c r="CI80" s="215"/>
      <c r="CJ80" s="215"/>
      <c r="CK80" s="215"/>
      <c r="CL80" s="215"/>
      <c r="CM80" s="215"/>
      <c r="CN80" s="215"/>
      <c r="CO80" s="215"/>
      <c r="CP80" s="215"/>
      <c r="CQ80" s="215"/>
      <c r="CR80" s="215"/>
      <c r="CS80" s="215"/>
      <c r="CT80" s="215"/>
      <c r="CU80" s="215"/>
      <c r="CV80" s="215"/>
      <c r="CW80" s="215"/>
      <c r="CX80" s="215"/>
      <c r="CY80" s="215"/>
      <c r="CZ80" s="215"/>
      <c r="DA80" s="215"/>
      <c r="DB80" s="215"/>
      <c r="DC80" s="215"/>
      <c r="DD80" s="215"/>
      <c r="DE80" s="215"/>
      <c r="DF80" s="215"/>
      <c r="DG80" s="215"/>
      <c r="DH80" s="215"/>
      <c r="DI80" s="215"/>
      <c r="DJ80" s="215"/>
      <c r="DK80" s="215"/>
      <c r="DL80" s="215"/>
      <c r="DM80" s="215"/>
      <c r="DN80" s="215"/>
      <c r="DO80" s="215"/>
      <c r="DP80" s="215"/>
      <c r="DQ80" s="215"/>
      <c r="DR80" s="215"/>
      <c r="DS80" s="215"/>
      <c r="DT80" s="215"/>
      <c r="DU80" s="215"/>
      <c r="DV80" s="215"/>
      <c r="DW80" s="215"/>
      <c r="DX80" s="215"/>
      <c r="DY80" s="215"/>
      <c r="DZ80" s="215"/>
      <c r="EA80" s="215"/>
      <c r="EB80" s="215"/>
      <c r="EC80" s="215"/>
      <c r="ED80" s="215"/>
      <c r="EE80" s="215"/>
      <c r="EF80" s="215"/>
      <c r="EG80" s="215"/>
      <c r="EH80" s="215"/>
      <c r="EI80" s="215"/>
      <c r="EJ80" s="215"/>
      <c r="EK80" s="215"/>
      <c r="EL80" s="215"/>
      <c r="EM80" s="215"/>
      <c r="EN80" s="215"/>
      <c r="EO80" s="215"/>
      <c r="EP80" s="215"/>
      <c r="EQ80" s="215"/>
      <c r="ER80" s="215"/>
      <c r="ES80" s="215"/>
      <c r="ET80" s="215"/>
      <c r="EU80" s="215"/>
      <c r="EV80" s="215"/>
      <c r="EW80" s="215"/>
      <c r="EX80" s="215"/>
      <c r="EY80" s="215"/>
      <c r="EZ80" s="215"/>
      <c r="FA80" s="215"/>
      <c r="FB80" s="215"/>
      <c r="FC80" s="215"/>
      <c r="FD80" s="215"/>
      <c r="FE80" s="215"/>
      <c r="FF80" s="215"/>
      <c r="FG80" s="215"/>
      <c r="FH80" s="215"/>
      <c r="FI80" s="215"/>
      <c r="FJ80" s="215"/>
      <c r="FK80" s="215"/>
      <c r="FL80" s="215"/>
      <c r="FM80" s="215"/>
      <c r="FN80" s="215"/>
      <c r="FO80" s="215"/>
      <c r="FP80" s="215"/>
      <c r="FQ80" s="215"/>
      <c r="FR80" s="215"/>
      <c r="FS80" s="215"/>
      <c r="FT80" s="215"/>
      <c r="FU80" s="215"/>
      <c r="FV80" s="215"/>
      <c r="FW80" s="215"/>
      <c r="FX80" s="215"/>
      <c r="FY80" s="215"/>
      <c r="FZ80" s="215"/>
      <c r="GA80" s="215"/>
      <c r="GB80" s="215"/>
      <c r="GC80" s="215"/>
      <c r="GD80" s="215"/>
      <c r="GE80" s="215"/>
      <c r="GF80" s="215"/>
      <c r="GG80" s="215"/>
      <c r="GH80" s="215"/>
      <c r="GI80" s="215"/>
      <c r="GJ80" s="215"/>
      <c r="GK80" s="215"/>
      <c r="GL80" s="215"/>
      <c r="GM80" s="215"/>
      <c r="GN80" s="215"/>
      <c r="GO80" s="215"/>
      <c r="GP80" s="215"/>
      <c r="GQ80" s="215"/>
      <c r="GR80" s="215"/>
      <c r="GS80" s="215"/>
      <c r="GT80" s="215"/>
      <c r="GU80" s="215"/>
      <c r="GV80" s="215"/>
      <c r="GW80" s="215"/>
      <c r="GX80" s="215"/>
      <c r="GY80" s="215"/>
      <c r="GZ80" s="215"/>
      <c r="HA80" s="215"/>
      <c r="HB80" s="215"/>
      <c r="HC80" s="215"/>
      <c r="HD80" s="215"/>
      <c r="HE80" s="215"/>
      <c r="HF80" s="215"/>
      <c r="HG80" s="215"/>
      <c r="HH80" s="215"/>
      <c r="HI80" s="215"/>
      <c r="HJ80" s="215"/>
      <c r="HK80" s="215"/>
      <c r="HL80" s="215"/>
      <c r="HM80" s="215"/>
      <c r="HN80" s="215"/>
      <c r="HO80" s="215"/>
      <c r="HP80" s="215"/>
      <c r="HQ80" s="215"/>
      <c r="HR80" s="215"/>
      <c r="HS80" s="215"/>
      <c r="HT80" s="215"/>
      <c r="HU80" s="215"/>
      <c r="HV80" s="215"/>
      <c r="HW80" s="215"/>
      <c r="HX80" s="215"/>
      <c r="HY80" s="215"/>
      <c r="HZ80" s="215"/>
      <c r="IA80" s="215"/>
      <c r="IB80" s="215"/>
      <c r="IC80" s="215"/>
      <c r="ID80" s="215"/>
      <c r="IE80" s="215"/>
      <c r="IF80" s="215"/>
      <c r="IG80" s="215"/>
      <c r="IH80" s="215"/>
      <c r="II80" s="215"/>
      <c r="IJ80" s="215"/>
      <c r="IK80" s="215"/>
      <c r="IL80" s="215"/>
      <c r="IM80" s="215"/>
      <c r="IN80" s="215"/>
      <c r="IO80" s="215"/>
      <c r="IP80" s="215"/>
      <c r="IQ80" s="215"/>
      <c r="IR80" s="215"/>
      <c r="IS80" s="215"/>
      <c r="IT80" s="215"/>
      <c r="IU80" s="215"/>
      <c r="IV80" s="215"/>
      <c r="IW80" s="215"/>
      <c r="IX80" s="215"/>
      <c r="IY80" s="215"/>
      <c r="IZ80" s="215"/>
      <c r="JA80" s="215"/>
      <c r="JB80" s="215"/>
      <c r="JC80" s="215"/>
      <c r="JD80" s="215"/>
      <c r="JE80" s="215"/>
      <c r="JF80" s="215"/>
      <c r="JG80" s="215"/>
      <c r="JH80" s="215"/>
      <c r="JI80" s="215"/>
      <c r="JJ80" s="215"/>
      <c r="JK80" s="215"/>
      <c r="JL80" s="215"/>
      <c r="JM80" s="215"/>
      <c r="JN80" s="215"/>
      <c r="JO80" s="215"/>
      <c r="JP80" s="215"/>
      <c r="JQ80" s="215"/>
      <c r="JR80" s="215"/>
      <c r="JS80" s="215"/>
      <c r="JT80" s="215"/>
      <c r="JU80" s="215"/>
      <c r="JV80" s="215"/>
      <c r="JW80" s="215"/>
      <c r="JX80" s="215"/>
      <c r="JY80" s="215"/>
      <c r="JZ80" s="215"/>
      <c r="KA80" s="215"/>
      <c r="KB80" s="215"/>
      <c r="KC80" s="215"/>
      <c r="KD80" s="215"/>
      <c r="KE80" s="215"/>
      <c r="KF80" s="215"/>
      <c r="KG80" s="215"/>
      <c r="KH80" s="215"/>
      <c r="KI80" s="215"/>
      <c r="KJ80" s="215"/>
      <c r="KK80" s="215"/>
      <c r="KL80" s="215"/>
      <c r="KM80" s="215"/>
      <c r="KN80" s="215"/>
      <c r="KO80" s="215"/>
      <c r="KP80" s="215"/>
      <c r="KQ80" s="215"/>
      <c r="KR80" s="215"/>
      <c r="KS80" s="215"/>
      <c r="KT80" s="215"/>
      <c r="KU80" s="215"/>
      <c r="KV80" s="215"/>
      <c r="KW80" s="215"/>
      <c r="KX80" s="215"/>
      <c r="KY80" s="215"/>
      <c r="KZ80" s="215"/>
      <c r="LA80" s="215"/>
      <c r="LB80" s="215"/>
      <c r="LC80" s="215"/>
      <c r="LD80" s="215"/>
      <c r="LE80" s="215"/>
      <c r="LF80" s="215"/>
      <c r="LG80" s="215"/>
      <c r="LH80" s="215"/>
      <c r="LI80" s="215"/>
      <c r="LJ80" s="215"/>
      <c r="LK80" s="215"/>
      <c r="LL80" s="215"/>
      <c r="LM80" s="215"/>
      <c r="LN80" s="215"/>
      <c r="LO80" s="215"/>
      <c r="LP80" s="215"/>
      <c r="LQ80" s="215"/>
      <c r="LR80" s="215"/>
      <c r="LS80" s="215"/>
      <c r="LT80" s="215"/>
      <c r="LU80" s="215"/>
      <c r="LV80" s="215"/>
      <c r="LW80" s="215"/>
      <c r="LX80" s="215"/>
      <c r="LY80" s="215"/>
      <c r="LZ80" s="215"/>
      <c r="MA80" s="215"/>
      <c r="MB80" s="215"/>
      <c r="MC80" s="215"/>
      <c r="MD80" s="215"/>
      <c r="ME80" s="215"/>
      <c r="MF80" s="215"/>
      <c r="MG80" s="215"/>
      <c r="MH80" s="215"/>
      <c r="MI80" s="215"/>
      <c r="MJ80" s="215"/>
      <c r="MK80" s="215"/>
      <c r="ML80" s="215"/>
      <c r="MM80" s="215"/>
      <c r="MN80" s="215"/>
      <c r="MO80" s="215"/>
      <c r="MP80" s="215"/>
      <c r="MQ80" s="215"/>
      <c r="MR80" s="215"/>
      <c r="MS80" s="215"/>
      <c r="MT80" s="215"/>
      <c r="MU80" s="215"/>
      <c r="MV80" s="215"/>
      <c r="MW80" s="215"/>
      <c r="MX80" s="215"/>
      <c r="MY80" s="215"/>
      <c r="MZ80" s="215"/>
      <c r="NA80" s="215"/>
      <c r="NB80" s="215"/>
      <c r="NC80" s="215"/>
      <c r="ND80" s="215"/>
      <c r="NE80" s="215"/>
      <c r="NF80" s="215"/>
      <c r="NG80" s="215"/>
      <c r="NH80" s="215"/>
      <c r="NI80" s="215"/>
      <c r="NJ80" s="215"/>
      <c r="NK80" s="215"/>
      <c r="NL80" s="215"/>
      <c r="NM80" s="215"/>
      <c r="NN80" s="215"/>
      <c r="NO80" s="215"/>
      <c r="NP80" s="215"/>
      <c r="NQ80" s="215"/>
      <c r="NR80" s="215"/>
      <c r="NS80" s="215"/>
      <c r="NT80" s="215"/>
      <c r="NU80" s="215"/>
      <c r="NV80" s="215"/>
      <c r="NW80" s="215"/>
      <c r="NX80" s="215"/>
      <c r="NY80" s="215"/>
      <c r="NZ80" s="215"/>
      <c r="OA80" s="215"/>
      <c r="OB80" s="215"/>
      <c r="OC80" s="215"/>
      <c r="OD80" s="215"/>
      <c r="OE80" s="215"/>
      <c r="OF80" s="215"/>
      <c r="OG80" s="215"/>
      <c r="OH80" s="215"/>
      <c r="OI80" s="215"/>
      <c r="OJ80" s="215"/>
      <c r="OK80" s="215"/>
      <c r="OL80" s="215"/>
      <c r="OM80" s="215"/>
      <c r="ON80" s="215"/>
      <c r="OO80" s="215"/>
      <c r="OP80" s="215"/>
      <c r="OQ80" s="215"/>
      <c r="OR80" s="215"/>
      <c r="OS80" s="215"/>
      <c r="OT80" s="215"/>
      <c r="OU80" s="215"/>
      <c r="OV80" s="215"/>
      <c r="OW80" s="215"/>
      <c r="OX80" s="215"/>
      <c r="OY80" s="215"/>
      <c r="OZ80" s="215"/>
      <c r="PA80" s="215"/>
      <c r="PB80" s="215"/>
      <c r="PC80" s="215"/>
      <c r="PD80" s="215"/>
      <c r="PE80" s="215"/>
      <c r="PF80" s="215"/>
      <c r="PG80" s="215"/>
      <c r="PH80" s="215"/>
      <c r="PI80" s="215"/>
      <c r="PJ80" s="215"/>
      <c r="PK80" s="215"/>
      <c r="PL80" s="215"/>
      <c r="PM80" s="215"/>
      <c r="PN80" s="215"/>
      <c r="PO80" s="215"/>
      <c r="PP80" s="215"/>
      <c r="PQ80" s="215"/>
      <c r="PR80" s="215"/>
      <c r="PS80" s="215"/>
      <c r="PT80" s="215"/>
      <c r="PU80" s="215"/>
      <c r="PV80" s="215"/>
      <c r="PW80" s="215"/>
      <c r="PX80" s="215"/>
      <c r="PY80" s="215"/>
      <c r="PZ80" s="215"/>
      <c r="QA80" s="215"/>
      <c r="QB80" s="215"/>
      <c r="QC80" s="215"/>
      <c r="QD80" s="215"/>
      <c r="QE80" s="215"/>
      <c r="QF80" s="215"/>
      <c r="QG80" s="215"/>
      <c r="QH80" s="215"/>
      <c r="QI80" s="215"/>
      <c r="QJ80" s="215"/>
      <c r="QK80" s="215"/>
      <c r="QL80" s="215"/>
      <c r="QM80" s="215"/>
      <c r="QN80" s="215"/>
      <c r="QO80" s="215"/>
      <c r="QP80" s="215"/>
      <c r="QQ80" s="215"/>
      <c r="QR80" s="215"/>
      <c r="QS80" s="215"/>
      <c r="QT80" s="215"/>
      <c r="QU80" s="215"/>
      <c r="QV80" s="215"/>
      <c r="QW80" s="215"/>
      <c r="QX80" s="215"/>
      <c r="QY80" s="215"/>
      <c r="QZ80" s="215"/>
      <c r="RA80" s="215"/>
      <c r="RB80" s="215"/>
      <c r="RC80" s="215"/>
      <c r="RD80" s="215"/>
      <c r="RE80" s="215"/>
      <c r="RF80" s="215"/>
      <c r="RG80" s="215"/>
      <c r="RH80" s="215"/>
      <c r="RI80" s="215"/>
      <c r="RJ80" s="215"/>
      <c r="RK80" s="215"/>
      <c r="RL80" s="215"/>
      <c r="RM80" s="215"/>
      <c r="RN80" s="215"/>
      <c r="RO80" s="215"/>
      <c r="RP80" s="215"/>
      <c r="RQ80" s="215"/>
      <c r="RR80" s="215"/>
      <c r="RS80" s="215"/>
      <c r="RT80" s="215"/>
      <c r="RU80" s="215"/>
      <c r="RV80" s="215"/>
      <c r="RW80" s="215"/>
      <c r="RX80" s="215"/>
      <c r="RY80" s="215"/>
      <c r="RZ80" s="215"/>
      <c r="SA80" s="215"/>
      <c r="SB80" s="215"/>
      <c r="SC80" s="215"/>
      <c r="SD80" s="215"/>
      <c r="SE80" s="215"/>
      <c r="SF80" s="215"/>
      <c r="SG80" s="215"/>
      <c r="SH80" s="215"/>
      <c r="SI80" s="215"/>
      <c r="SJ80" s="215"/>
      <c r="SK80" s="215"/>
      <c r="SL80" s="215"/>
      <c r="SM80" s="215"/>
      <c r="SN80" s="215"/>
      <c r="SO80" s="215"/>
      <c r="SP80" s="215"/>
      <c r="SQ80" s="215"/>
      <c r="SR80" s="215"/>
      <c r="SS80" s="215"/>
      <c r="ST80" s="215"/>
      <c r="SU80" s="215"/>
      <c r="SV80" s="215"/>
      <c r="SW80" s="215"/>
      <c r="SX80" s="215"/>
      <c r="SY80" s="215"/>
      <c r="SZ80" s="215"/>
      <c r="TA80" s="215"/>
      <c r="TB80" s="215"/>
      <c r="TC80" s="215"/>
      <c r="TD80" s="215"/>
      <c r="TE80" s="215"/>
      <c r="TF80" s="215"/>
      <c r="TG80" s="215"/>
      <c r="TH80" s="215"/>
      <c r="TI80" s="215"/>
      <c r="TJ80" s="215"/>
      <c r="TK80" s="215"/>
      <c r="TL80" s="215"/>
      <c r="TM80" s="215"/>
      <c r="TN80" s="215"/>
      <c r="TO80" s="215"/>
      <c r="TP80" s="215"/>
      <c r="TQ80" s="215"/>
      <c r="TR80" s="215"/>
      <c r="TS80" s="215"/>
      <c r="TT80" s="215"/>
      <c r="TU80" s="215"/>
      <c r="TV80" s="215"/>
      <c r="TW80" s="215"/>
      <c r="TX80" s="215"/>
      <c r="TY80" s="215"/>
      <c r="TZ80" s="215"/>
      <c r="UA80" s="215"/>
      <c r="UB80" s="215"/>
      <c r="UC80" s="215"/>
      <c r="UD80" s="215"/>
      <c r="UE80" s="215"/>
      <c r="UF80" s="215"/>
      <c r="UG80" s="215"/>
      <c r="UH80" s="215"/>
      <c r="UI80" s="215"/>
      <c r="UJ80" s="215"/>
      <c r="UK80" s="215"/>
      <c r="UL80" s="215"/>
      <c r="UM80" s="215"/>
      <c r="UN80" s="215"/>
      <c r="UO80" s="215"/>
      <c r="UP80" s="215"/>
      <c r="UQ80" s="215"/>
      <c r="UR80" s="215"/>
      <c r="US80" s="215"/>
      <c r="UT80" s="215"/>
      <c r="UU80" s="215"/>
      <c r="UV80" s="215"/>
      <c r="UW80" s="215"/>
      <c r="UX80" s="215"/>
      <c r="UY80" s="215"/>
      <c r="UZ80" s="215"/>
      <c r="VA80" s="215"/>
      <c r="VB80" s="215"/>
      <c r="VC80" s="215"/>
      <c r="VD80" s="215"/>
      <c r="VE80" s="215"/>
      <c r="VF80" s="215"/>
      <c r="VG80" s="215"/>
      <c r="VH80" s="215"/>
      <c r="VI80" s="215"/>
      <c r="VJ80" s="215"/>
      <c r="VK80" s="215"/>
      <c r="VL80" s="215"/>
      <c r="VM80" s="215"/>
      <c r="VN80" s="215"/>
      <c r="VO80" s="215"/>
      <c r="VP80" s="215"/>
      <c r="VQ80" s="215"/>
      <c r="VR80" s="215"/>
      <c r="VS80" s="215"/>
      <c r="VT80" s="215"/>
      <c r="VU80" s="215"/>
      <c r="VV80" s="215"/>
      <c r="VW80" s="215"/>
      <c r="VX80" s="215"/>
      <c r="VY80" s="215"/>
      <c r="VZ80" s="215"/>
      <c r="WA80" s="215"/>
      <c r="WB80" s="215"/>
      <c r="WC80" s="215"/>
      <c r="WD80" s="215"/>
      <c r="WE80" s="215"/>
      <c r="WF80" s="215"/>
      <c r="WG80" s="215"/>
      <c r="WH80" s="215"/>
      <c r="WI80" s="215"/>
      <c r="WJ80" s="215"/>
      <c r="WK80" s="215"/>
      <c r="WL80" s="215"/>
      <c r="WM80" s="215"/>
      <c r="WN80" s="215"/>
      <c r="WO80" s="215"/>
      <c r="WP80" s="215"/>
      <c r="WQ80" s="215"/>
      <c r="WR80" s="215"/>
      <c r="WS80" s="215"/>
      <c r="WT80" s="215"/>
      <c r="WU80" s="215"/>
      <c r="WV80" s="215"/>
      <c r="WW80" s="215"/>
      <c r="WX80" s="215"/>
      <c r="WY80" s="215"/>
      <c r="WZ80" s="215"/>
      <c r="XA80" s="215"/>
      <c r="XB80" s="215"/>
      <c r="XC80" s="215"/>
      <c r="XD80" s="215"/>
      <c r="XE80" s="215"/>
      <c r="XF80" s="215"/>
      <c r="XG80" s="215"/>
      <c r="XH80" s="215"/>
      <c r="XI80" s="215"/>
      <c r="XJ80" s="215"/>
      <c r="XK80" s="215"/>
      <c r="XL80" s="215"/>
      <c r="XM80" s="215"/>
      <c r="XN80" s="215"/>
      <c r="XO80" s="215"/>
      <c r="XP80" s="215"/>
      <c r="XQ80" s="215"/>
      <c r="XR80" s="215"/>
      <c r="XS80" s="215"/>
      <c r="XT80" s="215"/>
      <c r="XU80" s="215"/>
      <c r="XV80" s="215"/>
      <c r="XW80" s="215"/>
      <c r="XX80" s="215"/>
      <c r="XY80" s="215"/>
      <c r="XZ80" s="215"/>
      <c r="YA80" s="215"/>
      <c r="YB80" s="215"/>
      <c r="YC80" s="215"/>
      <c r="YD80" s="215"/>
      <c r="YE80" s="215"/>
      <c r="YF80" s="215"/>
      <c r="YG80" s="215"/>
      <c r="YH80" s="215"/>
      <c r="YI80" s="215"/>
      <c r="YJ80" s="215"/>
      <c r="YK80" s="215"/>
      <c r="YL80" s="215"/>
      <c r="YM80" s="215"/>
      <c r="YN80" s="215"/>
      <c r="YO80" s="215"/>
      <c r="YP80" s="215"/>
      <c r="YQ80" s="215"/>
      <c r="YR80" s="215"/>
      <c r="YS80" s="215"/>
      <c r="YT80" s="215"/>
      <c r="YU80" s="215"/>
      <c r="YV80" s="215"/>
      <c r="YW80" s="215"/>
      <c r="YX80" s="215"/>
      <c r="YY80" s="215"/>
      <c r="YZ80" s="215"/>
      <c r="ZA80" s="215"/>
      <c r="ZB80" s="215"/>
      <c r="ZC80" s="215"/>
      <c r="ZD80" s="215"/>
      <c r="ZE80" s="215"/>
      <c r="ZF80" s="215"/>
      <c r="ZG80" s="215"/>
      <c r="ZH80" s="215"/>
      <c r="ZI80" s="215"/>
      <c r="ZJ80" s="215"/>
      <c r="ZK80" s="215"/>
      <c r="ZL80" s="215"/>
      <c r="ZM80" s="215"/>
      <c r="ZN80" s="215"/>
      <c r="ZO80" s="215"/>
      <c r="ZP80" s="215"/>
      <c r="ZQ80" s="215"/>
      <c r="ZR80" s="215"/>
      <c r="ZS80" s="215"/>
      <c r="ZT80" s="215"/>
      <c r="ZU80" s="215"/>
      <c r="ZV80" s="215"/>
      <c r="ZW80" s="215"/>
      <c r="ZX80" s="215"/>
      <c r="ZY80" s="215"/>
      <c r="ZZ80" s="215"/>
      <c r="AAA80" s="215"/>
      <c r="AAB80" s="215"/>
      <c r="AAC80" s="215"/>
      <c r="AAD80" s="215"/>
      <c r="AAE80" s="215"/>
      <c r="AAF80" s="215"/>
      <c r="AAG80" s="215"/>
      <c r="AAH80" s="215"/>
      <c r="AAI80" s="215"/>
      <c r="AAJ80" s="215"/>
      <c r="AAK80" s="215"/>
      <c r="AAL80" s="215"/>
      <c r="AAM80" s="215"/>
      <c r="AAN80" s="215"/>
      <c r="AAO80" s="215"/>
      <c r="AAP80" s="215"/>
      <c r="AAQ80" s="215"/>
      <c r="AAR80" s="215"/>
      <c r="AAS80" s="215"/>
      <c r="AAT80" s="215"/>
      <c r="AAU80" s="215"/>
      <c r="AAV80" s="215"/>
      <c r="AAW80" s="215"/>
      <c r="AAX80" s="215"/>
      <c r="AAY80" s="215"/>
      <c r="AAZ80" s="215"/>
      <c r="ABA80" s="215"/>
      <c r="ABB80" s="215"/>
      <c r="ABC80" s="215"/>
      <c r="ABD80" s="215"/>
      <c r="ABE80" s="215"/>
      <c r="ABF80" s="215"/>
      <c r="ABG80" s="215"/>
      <c r="ABH80" s="215"/>
      <c r="ABI80" s="215"/>
      <c r="ABJ80" s="215"/>
      <c r="ABK80" s="215"/>
      <c r="ABL80" s="215"/>
      <c r="ABM80" s="215"/>
      <c r="ABN80" s="215"/>
      <c r="ABO80" s="215"/>
      <c r="ABP80" s="215"/>
      <c r="ABQ80" s="215"/>
      <c r="ABR80" s="215"/>
      <c r="ABS80" s="215"/>
      <c r="ABT80" s="215"/>
      <c r="ABU80" s="215"/>
      <c r="ABV80" s="215"/>
      <c r="ABW80" s="215"/>
      <c r="ABX80" s="215"/>
      <c r="ABY80" s="215"/>
      <c r="ABZ80" s="215"/>
      <c r="ACA80" s="215"/>
      <c r="ACB80" s="215"/>
      <c r="ACC80" s="215"/>
      <c r="ACD80" s="215"/>
      <c r="ACE80" s="215"/>
      <c r="ACF80" s="215"/>
      <c r="ACG80" s="215"/>
      <c r="ACH80" s="215"/>
      <c r="ACI80" s="215"/>
      <c r="ACJ80" s="215"/>
      <c r="ACK80" s="215"/>
      <c r="ACL80" s="215"/>
      <c r="ACM80" s="215"/>
      <c r="ACN80" s="215"/>
      <c r="ACO80" s="215"/>
      <c r="ACP80" s="215"/>
      <c r="ACQ80" s="215"/>
      <c r="ACR80" s="215"/>
      <c r="ACS80" s="215"/>
      <c r="ACT80" s="215"/>
      <c r="ACU80" s="215"/>
      <c r="ACV80" s="215"/>
      <c r="ACW80" s="215"/>
      <c r="ACX80" s="215"/>
      <c r="ACY80" s="215"/>
      <c r="ACZ80" s="215"/>
      <c r="ADA80" s="215"/>
      <c r="ADB80" s="215"/>
      <c r="ADC80" s="215"/>
      <c r="ADD80" s="215"/>
      <c r="ADE80" s="215"/>
      <c r="ADF80" s="215"/>
      <c r="ADG80" s="215"/>
      <c r="ADH80" s="215"/>
      <c r="ADI80" s="215"/>
      <c r="ADJ80" s="215"/>
      <c r="ADK80" s="215"/>
      <c r="ADL80" s="215"/>
      <c r="ADM80" s="215"/>
      <c r="ADN80" s="215"/>
      <c r="ADO80" s="215"/>
      <c r="ADP80" s="215"/>
      <c r="ADQ80" s="215"/>
      <c r="ADR80" s="215"/>
      <c r="ADS80" s="215"/>
      <c r="ADT80" s="215"/>
      <c r="ADU80" s="215"/>
      <c r="ADV80" s="215"/>
      <c r="ADW80" s="215"/>
      <c r="ADX80" s="215"/>
      <c r="ADY80" s="215"/>
      <c r="ADZ80" s="215"/>
      <c r="AEA80" s="215"/>
      <c r="AEB80" s="215"/>
      <c r="AEC80" s="215"/>
      <c r="AED80" s="215"/>
      <c r="AEE80" s="215"/>
      <c r="AEF80" s="215"/>
      <c r="AEG80" s="215"/>
      <c r="AEH80" s="215"/>
      <c r="AEI80" s="215"/>
      <c r="AEJ80" s="215"/>
      <c r="AEK80" s="215"/>
      <c r="AEL80" s="215"/>
      <c r="AEM80" s="215"/>
      <c r="AEN80" s="215"/>
      <c r="AEO80" s="215"/>
      <c r="AEP80" s="215"/>
      <c r="AEQ80" s="215"/>
      <c r="AER80" s="215"/>
      <c r="AES80" s="215"/>
      <c r="AET80" s="215"/>
      <c r="AEU80" s="215"/>
      <c r="AEV80" s="215"/>
      <c r="AEW80" s="215"/>
      <c r="AEX80" s="215"/>
      <c r="AEY80" s="215"/>
      <c r="AEZ80" s="215"/>
      <c r="AFA80" s="215"/>
      <c r="AFB80" s="215"/>
      <c r="AFC80" s="215"/>
      <c r="AFD80" s="215"/>
      <c r="AFE80" s="215"/>
      <c r="AFF80" s="215"/>
      <c r="AFG80" s="215"/>
      <c r="AFH80" s="215"/>
      <c r="AFI80" s="215"/>
      <c r="AFJ80" s="215"/>
      <c r="AFK80" s="215"/>
      <c r="AFL80" s="215"/>
      <c r="AFM80" s="215"/>
      <c r="AFN80" s="215"/>
      <c r="AFO80" s="215"/>
      <c r="AFP80" s="215"/>
      <c r="AFQ80" s="215"/>
      <c r="AFR80" s="215"/>
      <c r="AFS80" s="215"/>
      <c r="AFT80" s="215"/>
      <c r="AFU80" s="215"/>
      <c r="AFV80" s="215"/>
      <c r="AFW80" s="215"/>
      <c r="AFX80" s="215"/>
      <c r="AFY80" s="215"/>
      <c r="AFZ80" s="215"/>
      <c r="AGA80" s="215"/>
      <c r="AGB80" s="215"/>
      <c r="AGC80" s="215"/>
      <c r="AGD80" s="215"/>
      <c r="AGE80" s="215"/>
      <c r="AGF80" s="215"/>
      <c r="AGG80" s="215"/>
      <c r="AGH80" s="215"/>
      <c r="AGI80" s="215"/>
      <c r="AGJ80" s="215"/>
      <c r="AGK80" s="215"/>
      <c r="AGL80" s="215"/>
      <c r="AGM80" s="215"/>
      <c r="AGN80" s="215"/>
      <c r="AGO80" s="215"/>
      <c r="AGP80" s="215"/>
      <c r="AGQ80" s="215"/>
      <c r="AGR80" s="215"/>
      <c r="AGS80" s="215"/>
      <c r="AGT80" s="215"/>
      <c r="AGU80" s="215"/>
      <c r="AGV80" s="215"/>
      <c r="AGW80" s="215"/>
      <c r="AGX80" s="215"/>
      <c r="AGY80" s="215"/>
      <c r="AGZ80" s="215"/>
      <c r="AHA80" s="215"/>
      <c r="AHB80" s="215"/>
      <c r="AHC80" s="215"/>
      <c r="AHD80" s="215"/>
      <c r="AHE80" s="215"/>
      <c r="AHF80" s="215"/>
      <c r="AHG80" s="215"/>
      <c r="AHH80" s="215"/>
      <c r="AHI80" s="215"/>
      <c r="AHJ80" s="215"/>
      <c r="AHK80" s="215"/>
      <c r="AHL80" s="215"/>
      <c r="AHM80" s="215"/>
      <c r="AHN80" s="215"/>
      <c r="AHO80" s="215"/>
      <c r="AHP80" s="215"/>
      <c r="AHQ80" s="215"/>
      <c r="AHR80" s="215"/>
      <c r="AHS80" s="215"/>
      <c r="AHT80" s="215"/>
      <c r="AHU80" s="215"/>
      <c r="AHV80" s="215"/>
      <c r="AHW80" s="215"/>
      <c r="AHX80" s="215"/>
      <c r="AHY80" s="215"/>
      <c r="AHZ80" s="215"/>
      <c r="AIA80" s="215"/>
      <c r="AIB80" s="215"/>
      <c r="AIC80" s="215"/>
      <c r="AID80" s="215"/>
      <c r="AIE80" s="215"/>
      <c r="AIF80" s="215"/>
      <c r="AIG80" s="215"/>
      <c r="AIH80" s="215"/>
      <c r="AII80" s="215"/>
      <c r="AIJ80" s="215"/>
      <c r="AIK80" s="215"/>
      <c r="AIL80" s="215"/>
      <c r="AIM80" s="215"/>
      <c r="AIN80" s="215"/>
      <c r="AIO80" s="215"/>
      <c r="AIP80" s="215"/>
      <c r="AIQ80" s="215"/>
      <c r="AIR80" s="215"/>
      <c r="AIS80" s="215"/>
      <c r="AIT80" s="215"/>
      <c r="AIU80" s="215"/>
      <c r="AIV80" s="215"/>
      <c r="AIW80" s="215"/>
      <c r="AIX80" s="215"/>
      <c r="AIY80" s="215"/>
      <c r="AIZ80" s="215"/>
      <c r="AJA80" s="215"/>
      <c r="AJB80" s="215"/>
      <c r="AJC80" s="215"/>
      <c r="AJD80" s="215"/>
      <c r="AJE80" s="215"/>
      <c r="AJF80" s="215"/>
      <c r="AJG80" s="215"/>
      <c r="AJH80" s="215"/>
      <c r="AJI80" s="215"/>
      <c r="AJJ80" s="215"/>
      <c r="AJK80" s="215"/>
      <c r="AJL80" s="215"/>
      <c r="AJM80" s="215"/>
      <c r="AJN80" s="215"/>
      <c r="AJO80" s="215"/>
      <c r="AJP80" s="215"/>
      <c r="AJQ80" s="215"/>
      <c r="AJR80" s="215"/>
      <c r="AJS80" s="215"/>
      <c r="AJT80" s="215"/>
      <c r="AJU80" s="215"/>
      <c r="AJV80" s="215"/>
      <c r="AJW80" s="215"/>
      <c r="AJX80" s="215"/>
      <c r="AJY80" s="215"/>
      <c r="AJZ80" s="215"/>
      <c r="AKA80" s="215"/>
      <c r="AKB80" s="215"/>
      <c r="AKC80" s="215"/>
      <c r="AKD80" s="215"/>
      <c r="AKE80" s="215"/>
      <c r="AKF80" s="215"/>
      <c r="AKG80" s="215"/>
      <c r="AKH80" s="215"/>
      <c r="AKI80" s="215"/>
      <c r="AKJ80" s="215"/>
      <c r="AKK80" s="215"/>
      <c r="AKL80" s="215"/>
      <c r="AKM80" s="215"/>
      <c r="AKN80" s="215"/>
      <c r="AKO80" s="215"/>
      <c r="AKP80" s="215"/>
      <c r="AKQ80" s="215"/>
      <c r="AKR80" s="215"/>
      <c r="AKS80" s="215"/>
      <c r="AKT80" s="215"/>
      <c r="AKU80" s="215"/>
      <c r="AKV80" s="215"/>
      <c r="AKW80" s="215"/>
      <c r="AKX80" s="215"/>
      <c r="AKY80" s="215"/>
      <c r="AKZ80" s="215"/>
      <c r="ALA80" s="215"/>
      <c r="ALB80" s="215"/>
      <c r="ALC80" s="215"/>
      <c r="ALD80" s="215"/>
      <c r="ALE80" s="215"/>
      <c r="ALF80" s="215"/>
      <c r="ALG80" s="215"/>
      <c r="ALH80" s="215"/>
      <c r="ALI80" s="215"/>
      <c r="ALJ80" s="215"/>
      <c r="ALK80" s="215"/>
      <c r="ALL80" s="215"/>
      <c r="ALM80" s="215"/>
      <c r="ALN80" s="215"/>
      <c r="ALO80" s="215"/>
      <c r="ALP80" s="215"/>
      <c r="ALQ80" s="215"/>
      <c r="ALR80" s="215"/>
      <c r="ALS80" s="215"/>
      <c r="ALT80" s="215"/>
      <c r="ALU80" s="215"/>
      <c r="ALV80" s="215"/>
      <c r="ALW80" s="215"/>
      <c r="ALX80" s="215"/>
      <c r="ALY80" s="215"/>
      <c r="ALZ80" s="215"/>
      <c r="AMA80" s="215"/>
      <c r="AMB80" s="215"/>
      <c r="AMC80" s="215"/>
      <c r="AMD80" s="215"/>
      <c r="AME80" s="215"/>
      <c r="AMF80" s="215"/>
      <c r="AMG80" s="215"/>
      <c r="AMH80" s="215"/>
      <c r="AMI80" s="215"/>
      <c r="AMJ80" s="215"/>
      <c r="AMK80" s="215"/>
      <c r="AML80" s="215"/>
      <c r="AMM80" s="215"/>
      <c r="AMN80" s="215"/>
      <c r="AMO80" s="215"/>
      <c r="AMP80" s="215"/>
      <c r="AMQ80" s="215"/>
      <c r="AMR80" s="215"/>
      <c r="AMS80" s="215"/>
      <c r="AMT80" s="215"/>
      <c r="AMU80" s="215"/>
      <c r="AMV80" s="215"/>
      <c r="AMW80" s="215"/>
      <c r="AMX80" s="215"/>
      <c r="AMY80" s="215"/>
      <c r="AMZ80" s="215"/>
      <c r="ANA80" s="215"/>
      <c r="ANB80" s="215"/>
      <c r="ANC80" s="215"/>
      <c r="AND80" s="215"/>
      <c r="ANE80" s="215"/>
      <c r="ANF80" s="215"/>
      <c r="ANG80" s="215"/>
      <c r="ANH80" s="215"/>
      <c r="ANI80" s="215"/>
      <c r="ANJ80" s="215"/>
      <c r="ANK80" s="215"/>
      <c r="ANL80" s="215"/>
      <c r="ANM80" s="215"/>
      <c r="ANN80" s="215"/>
      <c r="ANO80" s="215"/>
      <c r="ANP80" s="215"/>
      <c r="ANQ80" s="215"/>
      <c r="ANR80" s="215"/>
      <c r="ANS80" s="215"/>
      <c r="ANT80" s="215"/>
      <c r="ANU80" s="215"/>
      <c r="ANV80" s="215"/>
      <c r="ANW80" s="215"/>
      <c r="ANX80" s="215"/>
      <c r="ANY80" s="215"/>
      <c r="ANZ80" s="215"/>
      <c r="AOA80" s="215"/>
      <c r="AOB80" s="215"/>
      <c r="AOC80" s="215"/>
      <c r="AOD80" s="215"/>
      <c r="AOE80" s="215"/>
      <c r="AOF80" s="215"/>
      <c r="AOG80" s="215"/>
      <c r="AOH80" s="215"/>
      <c r="AOI80" s="215"/>
      <c r="AOJ80" s="215"/>
      <c r="AOK80" s="215"/>
      <c r="AOL80" s="215"/>
      <c r="AOM80" s="215"/>
      <c r="AON80" s="215"/>
      <c r="AOO80" s="215"/>
      <c r="AOP80" s="215"/>
      <c r="AOQ80" s="215"/>
      <c r="AOR80" s="215"/>
      <c r="AOS80" s="215"/>
      <c r="AOT80" s="215"/>
      <c r="AOU80" s="215"/>
      <c r="AOV80" s="215"/>
      <c r="AOW80" s="215"/>
      <c r="AOX80" s="215"/>
      <c r="AOY80" s="215"/>
      <c r="AOZ80" s="215"/>
      <c r="APA80" s="215"/>
      <c r="APB80" s="215"/>
      <c r="APC80" s="215"/>
      <c r="APD80" s="215"/>
      <c r="APE80" s="215"/>
      <c r="APF80" s="215"/>
      <c r="APG80" s="215"/>
      <c r="APH80" s="215"/>
      <c r="API80" s="215"/>
      <c r="APJ80" s="215"/>
      <c r="APK80" s="215"/>
      <c r="APL80" s="215"/>
      <c r="APM80" s="215"/>
      <c r="APN80" s="215"/>
      <c r="APO80" s="215"/>
      <c r="APP80" s="215"/>
      <c r="APQ80" s="215"/>
      <c r="APR80" s="215"/>
      <c r="APS80" s="215"/>
      <c r="APT80" s="215"/>
      <c r="APU80" s="215"/>
      <c r="APV80" s="215"/>
      <c r="APW80" s="215"/>
      <c r="APX80" s="215"/>
      <c r="APY80" s="215"/>
      <c r="APZ80" s="215"/>
      <c r="AQA80" s="215"/>
      <c r="AQB80" s="215"/>
      <c r="AQC80" s="215"/>
      <c r="AQD80" s="215"/>
      <c r="AQE80" s="215"/>
      <c r="AQF80" s="215"/>
      <c r="AQG80" s="215"/>
      <c r="AQH80" s="215"/>
      <c r="AQI80" s="215"/>
      <c r="AQJ80" s="215"/>
      <c r="AQK80" s="215"/>
      <c r="AQL80" s="215"/>
      <c r="AQM80" s="215"/>
      <c r="AQN80" s="215"/>
      <c r="AQO80" s="215"/>
      <c r="AQP80" s="215"/>
      <c r="AQQ80" s="215"/>
      <c r="AQR80" s="215"/>
      <c r="AQS80" s="215"/>
      <c r="AQT80" s="215"/>
      <c r="AQU80" s="215"/>
      <c r="AQV80" s="215"/>
      <c r="AQW80" s="215"/>
      <c r="AQX80" s="215"/>
      <c r="AQY80" s="215"/>
      <c r="AQZ80" s="215"/>
      <c r="ARA80" s="215"/>
      <c r="ARB80" s="215"/>
      <c r="ARC80" s="215"/>
      <c r="ARD80" s="215"/>
      <c r="ARE80" s="215"/>
      <c r="ARF80" s="215"/>
      <c r="ARG80" s="215"/>
      <c r="ARH80" s="215"/>
      <c r="ARI80" s="215"/>
      <c r="ARJ80" s="215"/>
      <c r="ARK80" s="215"/>
      <c r="ARL80" s="215"/>
      <c r="ARM80" s="215"/>
      <c r="ARN80" s="215"/>
      <c r="ARO80" s="215"/>
      <c r="ARP80" s="215"/>
      <c r="ARQ80" s="215"/>
      <c r="ARR80" s="215"/>
      <c r="ARS80" s="215"/>
      <c r="ART80" s="215"/>
      <c r="ARU80" s="215"/>
      <c r="ARV80" s="215"/>
      <c r="ARW80" s="215"/>
      <c r="ARX80" s="215"/>
      <c r="ARY80" s="215"/>
      <c r="ARZ80" s="215"/>
      <c r="ASA80" s="215"/>
      <c r="ASB80" s="215"/>
      <c r="ASC80" s="215"/>
      <c r="ASD80" s="215"/>
      <c r="ASE80" s="215"/>
      <c r="ASF80" s="215"/>
      <c r="ASG80" s="215"/>
      <c r="ASH80" s="215"/>
      <c r="ASI80" s="215"/>
      <c r="ASJ80" s="215"/>
      <c r="ASK80" s="215"/>
      <c r="ASL80" s="215"/>
      <c r="ASM80" s="215"/>
      <c r="ASN80" s="215"/>
      <c r="ASO80" s="215"/>
      <c r="ASP80" s="215"/>
      <c r="ASQ80" s="215"/>
      <c r="ASR80" s="215"/>
      <c r="ASS80" s="215"/>
      <c r="AST80" s="215"/>
      <c r="ASU80" s="215"/>
      <c r="ASV80" s="215"/>
      <c r="ASW80" s="215"/>
      <c r="ASX80" s="215"/>
      <c r="ASY80" s="215"/>
      <c r="ASZ80" s="215"/>
      <c r="ATA80" s="215"/>
      <c r="ATB80" s="215"/>
      <c r="ATC80" s="215"/>
      <c r="ATD80" s="215"/>
      <c r="ATE80" s="215"/>
      <c r="ATF80" s="215"/>
      <c r="ATG80" s="215"/>
      <c r="ATH80" s="215"/>
      <c r="ATI80" s="215"/>
      <c r="ATJ80" s="215"/>
      <c r="ATK80" s="215"/>
      <c r="ATL80" s="215"/>
      <c r="ATM80" s="215"/>
      <c r="ATN80" s="215"/>
      <c r="ATO80" s="215"/>
      <c r="ATP80" s="215"/>
      <c r="ATQ80" s="215"/>
      <c r="ATR80" s="215"/>
      <c r="ATS80" s="215"/>
      <c r="ATT80" s="215"/>
      <c r="ATU80" s="215"/>
      <c r="ATV80" s="215"/>
      <c r="ATW80" s="215"/>
      <c r="ATX80" s="215"/>
      <c r="ATY80" s="215"/>
      <c r="ATZ80" s="215"/>
      <c r="AUA80" s="215"/>
      <c r="AUB80" s="215"/>
      <c r="AUC80" s="215"/>
      <c r="AUD80" s="215"/>
      <c r="AUE80" s="215"/>
      <c r="AUF80" s="215"/>
      <c r="AUG80" s="215"/>
      <c r="AUH80" s="215"/>
      <c r="AUI80" s="215"/>
      <c r="AUJ80" s="215"/>
      <c r="AUK80" s="215"/>
      <c r="AUL80" s="215"/>
      <c r="AUM80" s="215"/>
      <c r="AUN80" s="215"/>
      <c r="AUO80" s="215"/>
      <c r="AUP80" s="215"/>
      <c r="AUQ80" s="215"/>
      <c r="AUR80" s="215"/>
      <c r="AUS80" s="215"/>
      <c r="AUT80" s="215"/>
      <c r="AUU80" s="215"/>
      <c r="AUV80" s="215"/>
      <c r="AUW80" s="215"/>
      <c r="AUX80" s="215"/>
      <c r="AUY80" s="215"/>
      <c r="AUZ80" s="215"/>
      <c r="AVA80" s="215"/>
      <c r="AVB80" s="215"/>
      <c r="AVC80" s="215"/>
      <c r="AVD80" s="215"/>
      <c r="AVE80" s="215"/>
      <c r="AVF80" s="215"/>
      <c r="AVG80" s="215"/>
      <c r="AVH80" s="215"/>
      <c r="AVI80" s="215"/>
      <c r="AVJ80" s="215"/>
      <c r="AVK80" s="215"/>
      <c r="AVL80" s="215"/>
      <c r="AVM80" s="215"/>
      <c r="AVN80" s="215"/>
      <c r="AVO80" s="215"/>
      <c r="AVP80" s="215"/>
      <c r="AVQ80" s="215"/>
      <c r="AVR80" s="215"/>
      <c r="AVS80" s="215"/>
      <c r="AVT80" s="215"/>
      <c r="AVU80" s="215"/>
      <c r="AVV80" s="215"/>
      <c r="AVW80" s="215"/>
      <c r="AVX80" s="215"/>
      <c r="AVY80" s="215"/>
      <c r="AVZ80" s="215"/>
      <c r="AWA80" s="215"/>
      <c r="AWB80" s="215"/>
      <c r="AWC80" s="215"/>
      <c r="AWD80" s="215"/>
      <c r="AWE80" s="215"/>
      <c r="AWF80" s="215"/>
      <c r="AWG80" s="215"/>
      <c r="AWH80" s="215"/>
      <c r="AWI80" s="215"/>
      <c r="AWJ80" s="215"/>
      <c r="AWK80" s="215"/>
      <c r="AWL80" s="215"/>
      <c r="AWM80" s="215"/>
      <c r="AWN80" s="215"/>
      <c r="AWO80" s="215"/>
      <c r="AWP80" s="215"/>
      <c r="AWQ80" s="215"/>
      <c r="AWR80" s="215"/>
      <c r="AWS80" s="215"/>
      <c r="AWT80" s="215"/>
      <c r="AWU80" s="215"/>
      <c r="AWV80" s="215"/>
      <c r="AWW80" s="215"/>
      <c r="AWX80" s="215"/>
      <c r="AWY80" s="215"/>
      <c r="AWZ80" s="215"/>
      <c r="AXA80" s="215"/>
      <c r="AXB80" s="215"/>
      <c r="AXC80" s="215"/>
      <c r="AXD80" s="215"/>
      <c r="AXE80" s="215"/>
      <c r="AXF80" s="215"/>
      <c r="AXG80" s="215"/>
      <c r="AXH80" s="215"/>
      <c r="AXI80" s="215"/>
      <c r="AXJ80" s="215"/>
      <c r="AXK80" s="215"/>
      <c r="AXL80" s="215"/>
      <c r="AXM80" s="215"/>
      <c r="AXN80" s="215"/>
      <c r="AXO80" s="215"/>
      <c r="AXP80" s="215"/>
      <c r="AXQ80" s="215"/>
      <c r="AXR80" s="215"/>
      <c r="AXS80" s="215"/>
      <c r="AXT80" s="215"/>
      <c r="AXU80" s="215"/>
      <c r="AXV80" s="215"/>
      <c r="AXW80" s="215"/>
      <c r="AXX80" s="215"/>
      <c r="AXY80" s="215"/>
      <c r="AXZ80" s="215"/>
      <c r="AYA80" s="215"/>
      <c r="AYB80" s="215"/>
      <c r="AYC80" s="215"/>
      <c r="AYD80" s="215"/>
      <c r="AYE80" s="215"/>
      <c r="AYF80" s="215"/>
      <c r="AYG80" s="215"/>
      <c r="AYH80" s="215"/>
      <c r="AYI80" s="215"/>
      <c r="AYJ80" s="215"/>
      <c r="AYK80" s="215"/>
      <c r="AYL80" s="215"/>
      <c r="AYM80" s="215"/>
      <c r="AYN80" s="215"/>
      <c r="AYO80" s="215"/>
      <c r="AYP80" s="215"/>
      <c r="AYQ80" s="215"/>
      <c r="AYR80" s="215"/>
      <c r="AYS80" s="215"/>
      <c r="AYT80" s="215"/>
      <c r="AYU80" s="215"/>
      <c r="AYV80" s="215"/>
      <c r="AYW80" s="215"/>
      <c r="AYX80" s="215"/>
      <c r="AYY80" s="215"/>
      <c r="AYZ80" s="215"/>
      <c r="AZA80" s="215"/>
      <c r="AZB80" s="215"/>
      <c r="AZC80" s="215"/>
      <c r="AZD80" s="215"/>
      <c r="AZE80" s="215"/>
      <c r="AZF80" s="215"/>
      <c r="AZG80" s="215"/>
      <c r="AZH80" s="215"/>
      <c r="AZI80" s="215"/>
      <c r="AZJ80" s="215"/>
      <c r="AZK80" s="215"/>
      <c r="AZL80" s="215"/>
      <c r="AZM80" s="215"/>
      <c r="AZN80" s="215"/>
      <c r="AZO80" s="215"/>
      <c r="AZP80" s="215"/>
      <c r="AZQ80" s="215"/>
      <c r="AZR80" s="215"/>
      <c r="AZS80" s="215"/>
      <c r="AZT80" s="215"/>
      <c r="AZU80" s="215"/>
      <c r="AZV80" s="215"/>
      <c r="AZW80" s="215"/>
      <c r="AZX80" s="215"/>
      <c r="AZY80" s="215"/>
      <c r="AZZ80" s="215"/>
      <c r="BAA80" s="215"/>
      <c r="BAB80" s="215"/>
      <c r="BAC80" s="215"/>
      <c r="BAD80" s="215"/>
      <c r="BAE80" s="215"/>
      <c r="BAF80" s="215"/>
      <c r="BAG80" s="215"/>
      <c r="BAH80" s="215"/>
      <c r="BAI80" s="215"/>
      <c r="BAJ80" s="215"/>
      <c r="BAK80" s="215"/>
      <c r="BAL80" s="215"/>
      <c r="BAM80" s="215"/>
      <c r="BAN80" s="215"/>
      <c r="BAO80" s="215"/>
      <c r="BAP80" s="215"/>
      <c r="BAQ80" s="215"/>
      <c r="BAR80" s="215"/>
      <c r="BAS80" s="215"/>
      <c r="BAT80" s="215"/>
      <c r="BAU80" s="215"/>
      <c r="BAV80" s="215"/>
      <c r="BAW80" s="215"/>
      <c r="BAX80" s="215"/>
      <c r="BAY80" s="215"/>
      <c r="BAZ80" s="215"/>
      <c r="BBA80" s="215"/>
      <c r="BBB80" s="215"/>
      <c r="BBC80" s="215"/>
      <c r="BBD80" s="215"/>
      <c r="BBE80" s="215"/>
      <c r="BBF80" s="215"/>
      <c r="BBG80" s="215"/>
      <c r="BBH80" s="215"/>
      <c r="BBI80" s="215"/>
      <c r="BBJ80" s="215"/>
      <c r="BBK80" s="215"/>
      <c r="BBL80" s="215"/>
      <c r="BBM80" s="215"/>
      <c r="BBN80" s="215"/>
      <c r="BBO80" s="215"/>
      <c r="BBP80" s="215"/>
      <c r="BBQ80" s="215"/>
      <c r="BBR80" s="215"/>
      <c r="BBS80" s="215"/>
      <c r="BBT80" s="215"/>
      <c r="BBU80" s="215"/>
      <c r="BBV80" s="215"/>
      <c r="BBW80" s="215"/>
      <c r="BBX80" s="215"/>
      <c r="BBY80" s="215"/>
      <c r="BBZ80" s="215"/>
      <c r="BCA80" s="215"/>
      <c r="BCB80" s="215"/>
      <c r="BCC80" s="215"/>
      <c r="BCD80" s="215"/>
      <c r="BCE80" s="215"/>
      <c r="BCF80" s="215"/>
      <c r="BCG80" s="215"/>
      <c r="BCH80" s="215"/>
      <c r="BCI80" s="215"/>
      <c r="BCJ80" s="215"/>
      <c r="BCK80" s="215"/>
      <c r="BCL80" s="215"/>
      <c r="BCM80" s="215"/>
      <c r="BCN80" s="215"/>
      <c r="BCO80" s="215"/>
      <c r="BCP80" s="215"/>
      <c r="BCQ80" s="215"/>
      <c r="BCR80" s="215"/>
      <c r="BCS80" s="215"/>
      <c r="BCT80" s="215"/>
      <c r="BCU80" s="215"/>
      <c r="BCV80" s="215"/>
      <c r="BCW80" s="215"/>
      <c r="BCX80" s="215"/>
      <c r="BCY80" s="215"/>
      <c r="BCZ80" s="215"/>
      <c r="BDA80" s="215"/>
      <c r="BDB80" s="215"/>
      <c r="BDC80" s="215"/>
      <c r="BDD80" s="215"/>
      <c r="BDE80" s="215"/>
      <c r="BDF80" s="215"/>
      <c r="BDG80" s="215"/>
      <c r="BDH80" s="215"/>
      <c r="BDI80" s="215"/>
      <c r="BDJ80" s="215"/>
      <c r="BDK80" s="215"/>
      <c r="BDL80" s="215"/>
      <c r="BDM80" s="215"/>
      <c r="BDN80" s="215"/>
      <c r="BDO80" s="215"/>
      <c r="BDP80" s="215"/>
      <c r="BDQ80" s="215"/>
      <c r="BDR80" s="215"/>
      <c r="BDS80" s="215"/>
      <c r="BDT80" s="215"/>
      <c r="BDU80" s="215"/>
      <c r="BDV80" s="215"/>
      <c r="BDW80" s="215"/>
      <c r="BDX80" s="215"/>
      <c r="BDY80" s="215"/>
      <c r="BDZ80" s="215"/>
      <c r="BEA80" s="215"/>
      <c r="BEB80" s="215"/>
      <c r="BEC80" s="215"/>
      <c r="BED80" s="215"/>
      <c r="BEE80" s="215"/>
      <c r="BEF80" s="215"/>
      <c r="BEG80" s="215"/>
      <c r="BEH80" s="215"/>
      <c r="BEI80" s="215"/>
      <c r="BEJ80" s="215"/>
      <c r="BEK80" s="215"/>
      <c r="BEL80" s="215"/>
      <c r="BEM80" s="215"/>
      <c r="BEN80" s="215"/>
      <c r="BEO80" s="215"/>
      <c r="BEP80" s="215"/>
      <c r="BEQ80" s="215"/>
      <c r="BER80" s="215"/>
      <c r="BES80" s="215"/>
      <c r="BET80" s="215"/>
      <c r="BEU80" s="215"/>
      <c r="BEV80" s="215"/>
      <c r="BEW80" s="215"/>
      <c r="BEX80" s="215"/>
      <c r="BEY80" s="215"/>
      <c r="BEZ80" s="215"/>
      <c r="BFA80" s="215"/>
      <c r="BFB80" s="215"/>
      <c r="BFC80" s="215"/>
      <c r="BFD80" s="215"/>
      <c r="BFE80" s="215"/>
      <c r="BFF80" s="215"/>
      <c r="BFG80" s="215"/>
      <c r="BFH80" s="215"/>
      <c r="BFI80" s="215"/>
      <c r="BFJ80" s="215"/>
      <c r="BFK80" s="215"/>
      <c r="BFL80" s="215"/>
      <c r="BFM80" s="215"/>
      <c r="BFN80" s="215"/>
      <c r="BFO80" s="215"/>
      <c r="BFP80" s="215"/>
      <c r="BFQ80" s="215"/>
      <c r="BFR80" s="215"/>
      <c r="BFS80" s="215"/>
      <c r="BFT80" s="215"/>
      <c r="BFU80" s="215"/>
      <c r="BFV80" s="215"/>
      <c r="BFW80" s="215"/>
      <c r="BFX80" s="215"/>
      <c r="BFY80" s="215"/>
      <c r="BFZ80" s="215"/>
      <c r="BGA80" s="215"/>
      <c r="BGB80" s="215"/>
      <c r="BGC80" s="215"/>
      <c r="BGD80" s="215"/>
      <c r="BGE80" s="215"/>
      <c r="BGF80" s="215"/>
      <c r="BGG80" s="215"/>
      <c r="BGH80" s="215"/>
      <c r="BGI80" s="215"/>
      <c r="BGJ80" s="215"/>
      <c r="BGK80" s="215"/>
      <c r="BGL80" s="215"/>
      <c r="BGM80" s="215"/>
      <c r="BGN80" s="215"/>
      <c r="BGO80" s="215"/>
      <c r="BGP80" s="215"/>
      <c r="BGQ80" s="215"/>
      <c r="BGR80" s="215"/>
      <c r="BGS80" s="215"/>
      <c r="BGT80" s="215"/>
      <c r="BGU80" s="215"/>
      <c r="BGV80" s="215"/>
      <c r="BGW80" s="215"/>
      <c r="BGX80" s="215"/>
      <c r="BGY80" s="215"/>
      <c r="BGZ80" s="215"/>
      <c r="BHA80" s="215"/>
      <c r="BHB80" s="215"/>
      <c r="BHC80" s="215"/>
      <c r="BHD80" s="215"/>
      <c r="BHE80" s="215"/>
      <c r="BHF80" s="215"/>
      <c r="BHG80" s="215"/>
      <c r="BHH80" s="215"/>
      <c r="BHI80" s="215"/>
      <c r="BHJ80" s="215"/>
      <c r="BHK80" s="215"/>
      <c r="BHL80" s="215"/>
      <c r="BHM80" s="215"/>
      <c r="BHN80" s="215"/>
      <c r="BHO80" s="215"/>
      <c r="BHP80" s="215"/>
      <c r="BHQ80" s="215"/>
      <c r="BHR80" s="215"/>
      <c r="BHS80" s="215"/>
      <c r="BHT80" s="215"/>
      <c r="BHU80" s="215"/>
      <c r="BHV80" s="215"/>
      <c r="BHW80" s="215"/>
      <c r="BHX80" s="215"/>
      <c r="BHY80" s="215"/>
      <c r="BHZ80" s="215"/>
      <c r="BIA80" s="215"/>
      <c r="BIB80" s="215"/>
      <c r="BIC80" s="215"/>
      <c r="BID80" s="215"/>
      <c r="BIE80" s="215"/>
      <c r="BIF80" s="215"/>
      <c r="BIG80" s="215"/>
      <c r="BIH80" s="215"/>
      <c r="BII80" s="215"/>
      <c r="BIJ80" s="215"/>
      <c r="BIK80" s="215"/>
      <c r="BIL80" s="215"/>
      <c r="BIM80" s="215"/>
      <c r="BIN80" s="215"/>
      <c r="BIO80" s="215"/>
      <c r="BIP80" s="215"/>
      <c r="BIQ80" s="215"/>
      <c r="BIR80" s="215"/>
      <c r="BIS80" s="215"/>
      <c r="BIT80" s="215"/>
      <c r="BIU80" s="215"/>
      <c r="BIV80" s="215"/>
      <c r="BIW80" s="215"/>
      <c r="BIX80" s="215"/>
      <c r="BIY80" s="215"/>
      <c r="BIZ80" s="215"/>
      <c r="BJA80" s="215"/>
      <c r="BJB80" s="215"/>
      <c r="BJC80" s="215"/>
      <c r="BJD80" s="215"/>
      <c r="BJE80" s="215"/>
      <c r="BJF80" s="215"/>
      <c r="BJG80" s="215"/>
      <c r="BJH80" s="215"/>
      <c r="BJI80" s="215"/>
      <c r="BJJ80" s="215"/>
      <c r="BJK80" s="215"/>
      <c r="BJL80" s="215"/>
      <c r="BJM80" s="215"/>
      <c r="BJN80" s="215"/>
      <c r="BJO80" s="215"/>
      <c r="BJP80" s="215"/>
      <c r="BJQ80" s="215"/>
      <c r="BJR80" s="215"/>
      <c r="BJS80" s="215"/>
      <c r="BJT80" s="215"/>
      <c r="BJU80" s="215"/>
      <c r="BJV80" s="215"/>
      <c r="BJW80" s="215"/>
      <c r="BJX80" s="215"/>
      <c r="BJY80" s="215"/>
      <c r="BJZ80" s="215"/>
      <c r="BKA80" s="215"/>
      <c r="BKB80" s="215"/>
      <c r="BKC80" s="215"/>
      <c r="BKD80" s="215"/>
      <c r="BKE80" s="215"/>
      <c r="BKF80" s="215"/>
      <c r="BKG80" s="215"/>
      <c r="BKH80" s="215"/>
      <c r="BKI80" s="215"/>
      <c r="BKJ80" s="215"/>
      <c r="BKK80" s="215"/>
      <c r="BKL80" s="215"/>
      <c r="BKM80" s="215"/>
      <c r="BKN80" s="215"/>
      <c r="BKO80" s="215"/>
      <c r="BKP80" s="215"/>
      <c r="BKQ80" s="215"/>
      <c r="BKR80" s="215"/>
      <c r="BKS80" s="215"/>
      <c r="BKT80" s="215"/>
      <c r="BKU80" s="215"/>
      <c r="BKV80" s="215"/>
      <c r="BKW80" s="215"/>
      <c r="BKX80" s="215"/>
      <c r="BKY80" s="215"/>
      <c r="BKZ80" s="215"/>
      <c r="BLA80" s="215"/>
      <c r="BLB80" s="215"/>
      <c r="BLC80" s="215"/>
      <c r="BLD80" s="215"/>
      <c r="BLE80" s="215"/>
      <c r="BLF80" s="215"/>
      <c r="BLG80" s="215"/>
      <c r="BLH80" s="215"/>
      <c r="BLI80" s="215"/>
      <c r="BLJ80" s="215"/>
      <c r="BLK80" s="215"/>
      <c r="BLL80" s="215"/>
      <c r="BLM80" s="215"/>
      <c r="BLN80" s="215"/>
      <c r="BLO80" s="215"/>
      <c r="BLP80" s="215"/>
      <c r="BLQ80" s="215"/>
      <c r="BLR80" s="215"/>
      <c r="BLS80" s="215"/>
      <c r="BLT80" s="215"/>
      <c r="BLU80" s="215"/>
      <c r="BLV80" s="215"/>
      <c r="BLW80" s="215"/>
      <c r="BLX80" s="215"/>
      <c r="BLY80" s="215"/>
      <c r="BLZ80" s="215"/>
      <c r="BMA80" s="215"/>
      <c r="BMB80" s="215"/>
      <c r="BMC80" s="215"/>
      <c r="BMD80" s="215"/>
      <c r="BME80" s="215"/>
      <c r="BMF80" s="215"/>
      <c r="BMG80" s="215"/>
      <c r="BMH80" s="215"/>
      <c r="BMI80" s="215"/>
      <c r="BMJ80" s="215"/>
      <c r="BMK80" s="215"/>
      <c r="BML80" s="215"/>
      <c r="BMM80" s="215"/>
      <c r="BMN80" s="215"/>
      <c r="BMO80" s="215"/>
      <c r="BMP80" s="215"/>
      <c r="BMQ80" s="215"/>
      <c r="BMR80" s="215"/>
      <c r="BMS80" s="215"/>
      <c r="BMT80" s="215"/>
      <c r="BMU80" s="215"/>
      <c r="BMV80" s="215"/>
      <c r="BMW80" s="215"/>
      <c r="BMX80" s="215"/>
      <c r="BMY80" s="215"/>
      <c r="BMZ80" s="215"/>
      <c r="BNA80" s="215"/>
      <c r="BNB80" s="215"/>
      <c r="BNC80" s="215"/>
      <c r="BND80" s="215"/>
      <c r="BNE80" s="215"/>
      <c r="BNF80" s="215"/>
      <c r="BNG80" s="215"/>
      <c r="BNH80" s="215"/>
      <c r="BNI80" s="215"/>
      <c r="BNJ80" s="215"/>
      <c r="BNK80" s="215"/>
      <c r="BNL80" s="215"/>
      <c r="BNM80" s="215"/>
      <c r="BNN80" s="215"/>
      <c r="BNO80" s="215"/>
      <c r="BNP80" s="215"/>
      <c r="BNQ80" s="215"/>
      <c r="BNR80" s="215"/>
      <c r="BNS80" s="215"/>
      <c r="BNT80" s="215"/>
      <c r="BNU80" s="215"/>
      <c r="BNV80" s="215"/>
      <c r="BNW80" s="215"/>
      <c r="BNX80" s="215"/>
      <c r="BNY80" s="215"/>
      <c r="BNZ80" s="215"/>
      <c r="BOA80" s="215"/>
      <c r="BOB80" s="215"/>
      <c r="BOC80" s="215"/>
      <c r="BOD80" s="215"/>
      <c r="BOE80" s="215"/>
      <c r="BOF80" s="215"/>
      <c r="BOG80" s="215"/>
      <c r="BOH80" s="215"/>
      <c r="BOI80" s="215"/>
      <c r="BOJ80" s="215"/>
      <c r="BOK80" s="215"/>
      <c r="BOL80" s="215"/>
      <c r="BOM80" s="215"/>
      <c r="BON80" s="215"/>
      <c r="BOO80" s="215"/>
      <c r="BOP80" s="215"/>
      <c r="BOQ80" s="215"/>
      <c r="BOR80" s="215"/>
      <c r="BOS80" s="215"/>
      <c r="BOT80" s="215"/>
      <c r="BOU80" s="215"/>
      <c r="BOV80" s="215"/>
      <c r="BOW80" s="215"/>
      <c r="BOX80" s="215"/>
      <c r="BOY80" s="215"/>
      <c r="BOZ80" s="215"/>
      <c r="BPA80" s="215"/>
      <c r="BPB80" s="215"/>
      <c r="BPC80" s="215"/>
      <c r="BPD80" s="215"/>
      <c r="BPE80" s="215"/>
      <c r="BPF80" s="215"/>
      <c r="BPG80" s="215"/>
      <c r="BPH80" s="215"/>
      <c r="BPI80" s="215"/>
      <c r="BPJ80" s="215"/>
      <c r="BPK80" s="215"/>
      <c r="BPL80" s="215"/>
      <c r="BPM80" s="215"/>
      <c r="BPN80" s="215"/>
      <c r="BPO80" s="215"/>
      <c r="BPP80" s="215"/>
      <c r="BPQ80" s="215"/>
      <c r="BPR80" s="215"/>
      <c r="BPS80" s="215"/>
      <c r="BPT80" s="215"/>
      <c r="BPU80" s="215"/>
      <c r="BPV80" s="215"/>
      <c r="BPW80" s="215"/>
      <c r="BPX80" s="215"/>
      <c r="BPY80" s="215"/>
      <c r="BPZ80" s="215"/>
      <c r="BQA80" s="215"/>
      <c r="BQB80" s="215"/>
      <c r="BQC80" s="215"/>
      <c r="BQD80" s="215"/>
      <c r="BQE80" s="215"/>
      <c r="BQF80" s="215"/>
      <c r="BQG80" s="215"/>
      <c r="BQH80" s="215"/>
      <c r="BQI80" s="215"/>
      <c r="BQJ80" s="215"/>
      <c r="BQK80" s="215"/>
      <c r="BQL80" s="215"/>
      <c r="BQM80" s="215"/>
      <c r="BQN80" s="215"/>
      <c r="BQO80" s="215"/>
      <c r="BQP80" s="215"/>
      <c r="BQQ80" s="215"/>
      <c r="BQR80" s="215"/>
      <c r="BQS80" s="215"/>
      <c r="BQT80" s="215"/>
      <c r="BQU80" s="215"/>
      <c r="BQV80" s="215"/>
      <c r="BQW80" s="215"/>
      <c r="BQX80" s="215"/>
      <c r="BQY80" s="215"/>
      <c r="BQZ80" s="215"/>
      <c r="BRA80" s="215"/>
      <c r="BRB80" s="215"/>
      <c r="BRC80" s="215"/>
      <c r="BRD80" s="215"/>
      <c r="BRE80" s="215"/>
      <c r="BRF80" s="215"/>
      <c r="BRG80" s="215"/>
      <c r="BRH80" s="215"/>
      <c r="BRI80" s="215"/>
      <c r="BRJ80" s="215"/>
      <c r="BRK80" s="215"/>
      <c r="BRL80" s="215"/>
      <c r="BRM80" s="215"/>
      <c r="BRN80" s="215"/>
      <c r="BRO80" s="215"/>
      <c r="BRP80" s="215"/>
      <c r="BRQ80" s="215"/>
      <c r="BRR80" s="215"/>
      <c r="BRS80" s="215"/>
      <c r="BRT80" s="215"/>
      <c r="BRU80" s="215"/>
      <c r="BRV80" s="215"/>
      <c r="BRW80" s="215"/>
      <c r="BRX80" s="215"/>
      <c r="BRY80" s="215"/>
      <c r="BRZ80" s="215"/>
      <c r="BSA80" s="215"/>
      <c r="BSB80" s="215"/>
      <c r="BSC80" s="215"/>
      <c r="BSD80" s="215"/>
      <c r="BSE80" s="215"/>
      <c r="BSF80" s="215"/>
      <c r="BSG80" s="215"/>
      <c r="BSH80" s="215"/>
      <c r="BSI80" s="215"/>
      <c r="BSJ80" s="215"/>
      <c r="BSK80" s="215"/>
      <c r="BSL80" s="215"/>
      <c r="BSM80" s="215"/>
      <c r="BSN80" s="215"/>
      <c r="BSO80" s="215"/>
      <c r="BSP80" s="215"/>
      <c r="BSQ80" s="215"/>
      <c r="BSR80" s="215"/>
      <c r="BSS80" s="215"/>
      <c r="BST80" s="215"/>
      <c r="BSU80" s="215"/>
      <c r="BSV80" s="215"/>
      <c r="BSW80" s="215"/>
      <c r="BSX80" s="215"/>
      <c r="BSY80" s="215"/>
      <c r="BSZ80" s="215"/>
      <c r="BTA80" s="215"/>
      <c r="BTB80" s="215"/>
      <c r="BTC80" s="215"/>
      <c r="BTD80" s="215"/>
      <c r="BTE80" s="215"/>
      <c r="BTF80" s="215"/>
      <c r="BTG80" s="215"/>
      <c r="BTH80" s="215"/>
      <c r="BTI80" s="215"/>
      <c r="BTJ80" s="215"/>
      <c r="BTK80" s="215"/>
      <c r="BTL80" s="215"/>
      <c r="BTM80" s="215"/>
      <c r="BTN80" s="215"/>
      <c r="BTO80" s="215"/>
      <c r="BTP80" s="215"/>
      <c r="BTQ80" s="215"/>
      <c r="BTR80" s="215"/>
      <c r="BTS80" s="215"/>
      <c r="BTT80" s="215"/>
      <c r="BTU80" s="215"/>
      <c r="BTV80" s="215"/>
      <c r="BTW80" s="215"/>
      <c r="BTX80" s="215"/>
      <c r="BTY80" s="215"/>
      <c r="BTZ80" s="215"/>
      <c r="BUA80" s="215"/>
      <c r="BUB80" s="215"/>
      <c r="BUC80" s="215"/>
      <c r="BUD80" s="215"/>
      <c r="BUE80" s="215"/>
      <c r="BUF80" s="215"/>
      <c r="BUG80" s="215"/>
      <c r="BUH80" s="215"/>
      <c r="BUI80" s="215"/>
      <c r="BUJ80" s="215"/>
      <c r="BUK80" s="215"/>
      <c r="BUL80" s="215"/>
      <c r="BUM80" s="215"/>
      <c r="BUN80" s="215"/>
      <c r="BUO80" s="215"/>
      <c r="BUP80" s="215"/>
      <c r="BUQ80" s="215"/>
      <c r="BUR80" s="215"/>
      <c r="BUS80" s="215"/>
      <c r="BUT80" s="215"/>
      <c r="BUU80" s="215"/>
      <c r="BUV80" s="215"/>
      <c r="BUW80" s="215"/>
      <c r="BUX80" s="215"/>
      <c r="BUY80" s="215"/>
      <c r="BUZ80" s="215"/>
      <c r="BVA80" s="215"/>
      <c r="BVB80" s="215"/>
      <c r="BVC80" s="215"/>
      <c r="BVD80" s="215"/>
      <c r="BVE80" s="215"/>
      <c r="BVF80" s="215"/>
      <c r="BVG80" s="215"/>
      <c r="BVH80" s="215"/>
      <c r="BVI80" s="215"/>
      <c r="BVJ80" s="215"/>
      <c r="BVK80" s="215"/>
      <c r="BVL80" s="215"/>
      <c r="BVM80" s="215"/>
      <c r="BVN80" s="215"/>
      <c r="BVO80" s="215"/>
      <c r="BVP80" s="215"/>
      <c r="BVQ80" s="215"/>
      <c r="BVR80" s="215"/>
      <c r="BVS80" s="215"/>
      <c r="BVT80" s="215"/>
      <c r="BVU80" s="215"/>
      <c r="BVV80" s="215"/>
      <c r="BVW80" s="215"/>
      <c r="BVX80" s="215"/>
      <c r="BVY80" s="215"/>
      <c r="BVZ80" s="215"/>
      <c r="BWA80" s="215"/>
      <c r="BWB80" s="215"/>
      <c r="BWC80" s="215"/>
      <c r="BWD80" s="215"/>
      <c r="BWE80" s="215"/>
      <c r="BWF80" s="215"/>
      <c r="BWG80" s="215"/>
      <c r="BWH80" s="215"/>
      <c r="BWI80" s="215"/>
      <c r="BWJ80" s="215"/>
      <c r="BWK80" s="215"/>
      <c r="BWL80" s="215"/>
      <c r="BWM80" s="215"/>
      <c r="BWN80" s="215"/>
      <c r="BWO80" s="215"/>
      <c r="BWP80" s="215"/>
      <c r="BWQ80" s="215"/>
      <c r="BWR80" s="215"/>
      <c r="BWS80" s="215"/>
      <c r="BWT80" s="215"/>
      <c r="BWU80" s="215"/>
      <c r="BWV80" s="215"/>
      <c r="BWW80" s="215"/>
      <c r="BWX80" s="215"/>
      <c r="BWY80" s="215"/>
      <c r="BWZ80" s="215"/>
      <c r="BXA80" s="215"/>
      <c r="BXB80" s="215"/>
      <c r="BXC80" s="215"/>
      <c r="BXD80" s="215"/>
      <c r="BXE80" s="215"/>
      <c r="BXF80" s="215"/>
      <c r="BXG80" s="215"/>
      <c r="BXH80" s="215"/>
      <c r="BXI80" s="215"/>
      <c r="BXJ80" s="215"/>
      <c r="BXK80" s="215"/>
      <c r="BXL80" s="215"/>
      <c r="BXM80" s="215"/>
      <c r="BXN80" s="215"/>
      <c r="BXO80" s="215"/>
      <c r="BXP80" s="215"/>
      <c r="BXQ80" s="215"/>
      <c r="BXR80" s="215"/>
      <c r="BXS80" s="215"/>
      <c r="BXT80" s="215"/>
      <c r="BXU80" s="215"/>
      <c r="BXV80" s="215"/>
      <c r="BXW80" s="215"/>
      <c r="BXX80" s="215"/>
      <c r="BXY80" s="215"/>
      <c r="BXZ80" s="215"/>
      <c r="BYA80" s="215"/>
      <c r="BYB80" s="215"/>
      <c r="BYC80" s="215"/>
      <c r="BYD80" s="215"/>
      <c r="BYE80" s="215"/>
      <c r="BYF80" s="215"/>
      <c r="BYG80" s="215"/>
      <c r="BYH80" s="215"/>
      <c r="BYI80" s="215"/>
      <c r="BYJ80" s="215"/>
      <c r="BYK80" s="215"/>
      <c r="BYL80" s="215"/>
      <c r="BYM80" s="215"/>
      <c r="BYN80" s="215"/>
      <c r="BYO80" s="215"/>
      <c r="BYP80" s="215"/>
      <c r="BYQ80" s="215"/>
      <c r="BYR80" s="215"/>
      <c r="BYS80" s="215"/>
      <c r="BYT80" s="215"/>
      <c r="BYU80" s="215"/>
      <c r="BYV80" s="215"/>
      <c r="BYW80" s="215"/>
      <c r="BYX80" s="215"/>
      <c r="BYY80" s="215"/>
      <c r="BYZ80" s="215"/>
      <c r="BZA80" s="215"/>
      <c r="BZB80" s="215"/>
      <c r="BZC80" s="215"/>
      <c r="BZD80" s="215"/>
      <c r="BZE80" s="215"/>
      <c r="BZF80" s="215"/>
      <c r="BZG80" s="215"/>
      <c r="BZH80" s="215"/>
      <c r="BZI80" s="215"/>
      <c r="BZJ80" s="215"/>
      <c r="BZK80" s="215"/>
      <c r="BZL80" s="215"/>
      <c r="BZM80" s="215"/>
      <c r="BZN80" s="215"/>
      <c r="BZO80" s="215"/>
      <c r="BZP80" s="215"/>
      <c r="BZQ80" s="215"/>
      <c r="BZR80" s="215"/>
      <c r="BZS80" s="215"/>
      <c r="BZT80" s="215"/>
      <c r="BZU80" s="215"/>
      <c r="BZV80" s="215"/>
      <c r="BZW80" s="215"/>
      <c r="BZX80" s="215"/>
      <c r="BZY80" s="215"/>
      <c r="BZZ80" s="215"/>
      <c r="CAA80" s="215"/>
      <c r="CAB80" s="215"/>
      <c r="CAC80" s="215"/>
      <c r="CAD80" s="215"/>
      <c r="CAE80" s="215"/>
      <c r="CAF80" s="215"/>
      <c r="CAG80" s="215"/>
      <c r="CAH80" s="215"/>
      <c r="CAI80" s="215"/>
      <c r="CAJ80" s="215"/>
      <c r="CAK80" s="215"/>
      <c r="CAL80" s="215"/>
      <c r="CAM80" s="215"/>
      <c r="CAN80" s="215"/>
      <c r="CAO80" s="215"/>
      <c r="CAP80" s="215"/>
      <c r="CAQ80" s="215"/>
      <c r="CAR80" s="215"/>
      <c r="CAS80" s="215"/>
      <c r="CAT80" s="215"/>
      <c r="CAU80" s="215"/>
      <c r="CAV80" s="215"/>
      <c r="CAW80" s="215"/>
      <c r="CAX80" s="215"/>
      <c r="CAY80" s="215"/>
      <c r="CAZ80" s="215"/>
      <c r="CBA80" s="215"/>
      <c r="CBB80" s="215"/>
      <c r="CBC80" s="215"/>
      <c r="CBD80" s="215"/>
      <c r="CBE80" s="215"/>
      <c r="CBF80" s="215"/>
      <c r="CBG80" s="215"/>
      <c r="CBH80" s="215"/>
      <c r="CBI80" s="215"/>
      <c r="CBJ80" s="215"/>
      <c r="CBK80" s="215"/>
      <c r="CBL80" s="215"/>
      <c r="CBM80" s="215"/>
      <c r="CBN80" s="215"/>
      <c r="CBO80" s="215"/>
      <c r="CBP80" s="215"/>
      <c r="CBQ80" s="215"/>
      <c r="CBR80" s="215"/>
      <c r="CBS80" s="215"/>
      <c r="CBT80" s="215"/>
      <c r="CBU80" s="215"/>
      <c r="CBV80" s="215"/>
      <c r="CBW80" s="215"/>
      <c r="CBX80" s="215"/>
      <c r="CBY80" s="215"/>
      <c r="CBZ80" s="215"/>
      <c r="CCA80" s="215"/>
      <c r="CCB80" s="215"/>
      <c r="CCC80" s="215"/>
      <c r="CCD80" s="215"/>
      <c r="CCE80" s="215"/>
      <c r="CCF80" s="215"/>
      <c r="CCG80" s="215"/>
      <c r="CCH80" s="215"/>
      <c r="CCI80" s="215"/>
      <c r="CCJ80" s="215"/>
      <c r="CCK80" s="215"/>
      <c r="CCL80" s="215"/>
      <c r="CCM80" s="215"/>
      <c r="CCN80" s="215"/>
      <c r="CCO80" s="215"/>
      <c r="CCP80" s="215"/>
      <c r="CCQ80" s="215"/>
      <c r="CCR80" s="215"/>
      <c r="CCS80" s="215"/>
      <c r="CCT80" s="215"/>
      <c r="CCU80" s="215"/>
      <c r="CCV80" s="215"/>
      <c r="CCW80" s="215"/>
      <c r="CCX80" s="215"/>
      <c r="CCY80" s="215"/>
      <c r="CCZ80" s="215"/>
      <c r="CDA80" s="215"/>
      <c r="CDB80" s="215"/>
      <c r="CDC80" s="215"/>
      <c r="CDD80" s="215"/>
      <c r="CDE80" s="215"/>
      <c r="CDF80" s="215"/>
      <c r="CDG80" s="215"/>
      <c r="CDH80" s="215"/>
      <c r="CDI80" s="215"/>
      <c r="CDJ80" s="215"/>
      <c r="CDK80" s="215"/>
      <c r="CDL80" s="215"/>
      <c r="CDM80" s="215"/>
      <c r="CDN80" s="215"/>
      <c r="CDO80" s="215"/>
      <c r="CDP80" s="215"/>
      <c r="CDQ80" s="215"/>
      <c r="CDR80" s="215"/>
      <c r="CDS80" s="215"/>
      <c r="CDT80" s="215"/>
      <c r="CDU80" s="215"/>
      <c r="CDV80" s="215"/>
      <c r="CDW80" s="215"/>
      <c r="CDX80" s="215"/>
      <c r="CDY80" s="215"/>
      <c r="CDZ80" s="215"/>
      <c r="CEA80" s="215"/>
      <c r="CEB80" s="215"/>
      <c r="CEC80" s="215"/>
      <c r="CED80" s="215"/>
      <c r="CEE80" s="215"/>
      <c r="CEF80" s="215"/>
      <c r="CEG80" s="215"/>
      <c r="CEH80" s="215"/>
      <c r="CEI80" s="215"/>
      <c r="CEJ80" s="215"/>
      <c r="CEK80" s="215"/>
      <c r="CEL80" s="215"/>
      <c r="CEM80" s="215"/>
      <c r="CEN80" s="215"/>
      <c r="CEO80" s="215"/>
      <c r="CEP80" s="215"/>
      <c r="CEQ80" s="215"/>
      <c r="CER80" s="215"/>
      <c r="CES80" s="215"/>
      <c r="CET80" s="215"/>
      <c r="CEU80" s="215"/>
      <c r="CEV80" s="215"/>
      <c r="CEW80" s="215"/>
      <c r="CEX80" s="215"/>
      <c r="CEY80" s="215"/>
      <c r="CEZ80" s="215"/>
      <c r="CFA80" s="215"/>
      <c r="CFB80" s="215"/>
      <c r="CFC80" s="215"/>
      <c r="CFD80" s="215"/>
      <c r="CFE80" s="215"/>
      <c r="CFF80" s="215"/>
      <c r="CFG80" s="215"/>
      <c r="CFH80" s="215"/>
      <c r="CFI80" s="215"/>
      <c r="CFJ80" s="215"/>
      <c r="CFK80" s="215"/>
      <c r="CFL80" s="215"/>
      <c r="CFM80" s="215"/>
      <c r="CFN80" s="215"/>
      <c r="CFO80" s="215"/>
      <c r="CFP80" s="215"/>
      <c r="CFQ80" s="215"/>
      <c r="CFR80" s="215"/>
      <c r="CFS80" s="215"/>
      <c r="CFT80" s="215"/>
      <c r="CFU80" s="215"/>
      <c r="CFV80" s="215"/>
      <c r="CFW80" s="215"/>
      <c r="CFX80" s="215"/>
      <c r="CFY80" s="215"/>
      <c r="CFZ80" s="215"/>
      <c r="CGA80" s="215"/>
      <c r="CGB80" s="215"/>
      <c r="CGC80" s="215"/>
      <c r="CGD80" s="215"/>
      <c r="CGE80" s="215"/>
      <c r="CGF80" s="215"/>
      <c r="CGG80" s="215"/>
      <c r="CGH80" s="215"/>
      <c r="CGI80" s="215"/>
      <c r="CGJ80" s="215"/>
      <c r="CGK80" s="215"/>
      <c r="CGL80" s="215"/>
      <c r="CGM80" s="215"/>
      <c r="CGN80" s="215"/>
      <c r="CGO80" s="215"/>
      <c r="CGP80" s="215"/>
      <c r="CGQ80" s="215"/>
      <c r="CGR80" s="215"/>
      <c r="CGS80" s="215"/>
      <c r="CGT80" s="215"/>
      <c r="CGU80" s="215"/>
      <c r="CGV80" s="215"/>
      <c r="CGW80" s="215"/>
      <c r="CGX80" s="215"/>
      <c r="CGY80" s="215"/>
      <c r="CGZ80" s="215"/>
      <c r="CHA80" s="215"/>
      <c r="CHB80" s="215"/>
      <c r="CHC80" s="215"/>
      <c r="CHD80" s="215"/>
      <c r="CHE80" s="215"/>
    </row>
    <row r="81" spans="1:2241" s="25" customFormat="1" ht="66.75" customHeight="1" x14ac:dyDescent="0.25">
      <c r="A81" s="145"/>
      <c r="B81" s="207" t="s">
        <v>456</v>
      </c>
      <c r="C81" s="143" t="s">
        <v>328</v>
      </c>
      <c r="D81" s="143" t="s">
        <v>264</v>
      </c>
      <c r="E81" s="143" t="s">
        <v>253</v>
      </c>
      <c r="F81" s="144"/>
      <c r="G81" s="145"/>
      <c r="H81" s="183">
        <v>1200</v>
      </c>
      <c r="I81" s="211">
        <v>50000</v>
      </c>
      <c r="J81" s="170">
        <f t="shared" si="25"/>
        <v>21666.32</v>
      </c>
      <c r="K81" s="146">
        <f t="shared" si="26"/>
        <v>43.332639999999998</v>
      </c>
      <c r="L81" s="211">
        <v>28333.68</v>
      </c>
      <c r="M81" s="219"/>
      <c r="N81" s="213">
        <v>39003</v>
      </c>
      <c r="O81" s="145" t="s">
        <v>109</v>
      </c>
      <c r="P81" s="144"/>
      <c r="Q81" s="144"/>
      <c r="R81" s="144"/>
      <c r="S81" s="144"/>
      <c r="T81" s="144"/>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214"/>
      <c r="BR81" s="215"/>
      <c r="BS81" s="215"/>
      <c r="BT81" s="215"/>
      <c r="BU81" s="215"/>
      <c r="BV81" s="215"/>
      <c r="BW81" s="215"/>
      <c r="BX81" s="215"/>
      <c r="BY81" s="215"/>
      <c r="BZ81" s="215"/>
      <c r="CA81" s="215"/>
      <c r="CB81" s="215"/>
      <c r="CC81" s="215"/>
      <c r="CD81" s="215"/>
      <c r="CE81" s="215"/>
      <c r="CF81" s="215"/>
      <c r="CG81" s="215"/>
      <c r="CH81" s="215"/>
      <c r="CI81" s="215"/>
      <c r="CJ81" s="215"/>
      <c r="CK81" s="215"/>
      <c r="CL81" s="215"/>
      <c r="CM81" s="215"/>
      <c r="CN81" s="215"/>
      <c r="CO81" s="215"/>
      <c r="CP81" s="215"/>
      <c r="CQ81" s="215"/>
      <c r="CR81" s="215"/>
      <c r="CS81" s="215"/>
      <c r="CT81" s="215"/>
      <c r="CU81" s="215"/>
      <c r="CV81" s="215"/>
      <c r="CW81" s="215"/>
      <c r="CX81" s="215"/>
      <c r="CY81" s="215"/>
      <c r="CZ81" s="215"/>
      <c r="DA81" s="215"/>
      <c r="DB81" s="215"/>
      <c r="DC81" s="215"/>
      <c r="DD81" s="215"/>
      <c r="DE81" s="215"/>
      <c r="DF81" s="215"/>
      <c r="DG81" s="215"/>
      <c r="DH81" s="215"/>
      <c r="DI81" s="215"/>
      <c r="DJ81" s="215"/>
      <c r="DK81" s="215"/>
      <c r="DL81" s="215"/>
      <c r="DM81" s="215"/>
      <c r="DN81" s="215"/>
      <c r="DO81" s="215"/>
      <c r="DP81" s="215"/>
      <c r="DQ81" s="215"/>
      <c r="DR81" s="215"/>
      <c r="DS81" s="215"/>
      <c r="DT81" s="215"/>
      <c r="DU81" s="215"/>
      <c r="DV81" s="215"/>
      <c r="DW81" s="215"/>
      <c r="DX81" s="215"/>
      <c r="DY81" s="215"/>
      <c r="DZ81" s="215"/>
      <c r="EA81" s="215"/>
      <c r="EB81" s="215"/>
      <c r="EC81" s="215"/>
      <c r="ED81" s="215"/>
      <c r="EE81" s="215"/>
      <c r="EF81" s="215"/>
      <c r="EG81" s="215"/>
      <c r="EH81" s="215"/>
      <c r="EI81" s="215"/>
      <c r="EJ81" s="215"/>
      <c r="EK81" s="215"/>
      <c r="EL81" s="215"/>
      <c r="EM81" s="215"/>
      <c r="EN81" s="215"/>
      <c r="EO81" s="215"/>
      <c r="EP81" s="215"/>
      <c r="EQ81" s="215"/>
      <c r="ER81" s="215"/>
      <c r="ES81" s="215"/>
      <c r="ET81" s="215"/>
      <c r="EU81" s="215"/>
      <c r="EV81" s="215"/>
      <c r="EW81" s="215"/>
      <c r="EX81" s="215"/>
      <c r="EY81" s="215"/>
      <c r="EZ81" s="215"/>
      <c r="FA81" s="215"/>
      <c r="FB81" s="215"/>
      <c r="FC81" s="215"/>
      <c r="FD81" s="215"/>
      <c r="FE81" s="215"/>
      <c r="FF81" s="215"/>
      <c r="FG81" s="215"/>
      <c r="FH81" s="215"/>
      <c r="FI81" s="215"/>
      <c r="FJ81" s="215"/>
      <c r="FK81" s="215"/>
      <c r="FL81" s="215"/>
      <c r="FM81" s="215"/>
      <c r="FN81" s="215"/>
      <c r="FO81" s="215"/>
      <c r="FP81" s="215"/>
      <c r="FQ81" s="215"/>
      <c r="FR81" s="215"/>
      <c r="FS81" s="215"/>
      <c r="FT81" s="215"/>
      <c r="FU81" s="215"/>
      <c r="FV81" s="215"/>
      <c r="FW81" s="215"/>
      <c r="FX81" s="215"/>
      <c r="FY81" s="215"/>
      <c r="FZ81" s="215"/>
      <c r="GA81" s="215"/>
      <c r="GB81" s="215"/>
      <c r="GC81" s="215"/>
      <c r="GD81" s="215"/>
      <c r="GE81" s="215"/>
      <c r="GF81" s="215"/>
      <c r="GG81" s="215"/>
      <c r="GH81" s="215"/>
      <c r="GI81" s="215"/>
      <c r="GJ81" s="215"/>
      <c r="GK81" s="215"/>
      <c r="GL81" s="215"/>
      <c r="GM81" s="215"/>
      <c r="GN81" s="215"/>
      <c r="GO81" s="215"/>
      <c r="GP81" s="215"/>
      <c r="GQ81" s="215"/>
      <c r="GR81" s="215"/>
      <c r="GS81" s="215"/>
      <c r="GT81" s="215"/>
      <c r="GU81" s="215"/>
      <c r="GV81" s="215"/>
      <c r="GW81" s="215"/>
      <c r="GX81" s="215"/>
      <c r="GY81" s="215"/>
      <c r="GZ81" s="215"/>
      <c r="HA81" s="215"/>
      <c r="HB81" s="215"/>
      <c r="HC81" s="215"/>
      <c r="HD81" s="215"/>
      <c r="HE81" s="215"/>
      <c r="HF81" s="215"/>
      <c r="HG81" s="215"/>
      <c r="HH81" s="215"/>
      <c r="HI81" s="215"/>
      <c r="HJ81" s="215"/>
      <c r="HK81" s="215"/>
      <c r="HL81" s="215"/>
      <c r="HM81" s="215"/>
      <c r="HN81" s="215"/>
      <c r="HO81" s="215"/>
      <c r="HP81" s="215"/>
      <c r="HQ81" s="215"/>
      <c r="HR81" s="215"/>
      <c r="HS81" s="215"/>
      <c r="HT81" s="215"/>
      <c r="HU81" s="215"/>
      <c r="HV81" s="215"/>
      <c r="HW81" s="215"/>
      <c r="HX81" s="215"/>
      <c r="HY81" s="215"/>
      <c r="HZ81" s="215"/>
      <c r="IA81" s="215"/>
      <c r="IB81" s="215"/>
      <c r="IC81" s="215"/>
      <c r="ID81" s="215"/>
      <c r="IE81" s="215"/>
      <c r="IF81" s="215"/>
      <c r="IG81" s="215"/>
      <c r="IH81" s="215"/>
      <c r="II81" s="215"/>
      <c r="IJ81" s="215"/>
      <c r="IK81" s="215"/>
      <c r="IL81" s="215"/>
      <c r="IM81" s="215"/>
      <c r="IN81" s="215"/>
      <c r="IO81" s="215"/>
      <c r="IP81" s="215"/>
      <c r="IQ81" s="215"/>
      <c r="IR81" s="215"/>
      <c r="IS81" s="215"/>
      <c r="IT81" s="215"/>
      <c r="IU81" s="215"/>
      <c r="IV81" s="215"/>
      <c r="IW81" s="215"/>
      <c r="IX81" s="215"/>
      <c r="IY81" s="215"/>
      <c r="IZ81" s="215"/>
      <c r="JA81" s="215"/>
      <c r="JB81" s="215"/>
      <c r="JC81" s="215"/>
      <c r="JD81" s="215"/>
      <c r="JE81" s="215"/>
      <c r="JF81" s="215"/>
      <c r="JG81" s="215"/>
      <c r="JH81" s="215"/>
      <c r="JI81" s="215"/>
      <c r="JJ81" s="215"/>
      <c r="JK81" s="215"/>
      <c r="JL81" s="215"/>
      <c r="JM81" s="215"/>
      <c r="JN81" s="215"/>
      <c r="JO81" s="215"/>
      <c r="JP81" s="215"/>
      <c r="JQ81" s="215"/>
      <c r="JR81" s="215"/>
      <c r="JS81" s="215"/>
      <c r="JT81" s="215"/>
      <c r="JU81" s="215"/>
      <c r="JV81" s="215"/>
      <c r="JW81" s="215"/>
      <c r="JX81" s="215"/>
      <c r="JY81" s="215"/>
      <c r="JZ81" s="215"/>
      <c r="KA81" s="215"/>
      <c r="KB81" s="215"/>
      <c r="KC81" s="215"/>
      <c r="KD81" s="215"/>
      <c r="KE81" s="215"/>
      <c r="KF81" s="215"/>
      <c r="KG81" s="215"/>
      <c r="KH81" s="215"/>
      <c r="KI81" s="215"/>
      <c r="KJ81" s="215"/>
      <c r="KK81" s="215"/>
      <c r="KL81" s="215"/>
      <c r="KM81" s="215"/>
      <c r="KN81" s="215"/>
      <c r="KO81" s="215"/>
      <c r="KP81" s="215"/>
      <c r="KQ81" s="215"/>
      <c r="KR81" s="215"/>
      <c r="KS81" s="215"/>
      <c r="KT81" s="215"/>
      <c r="KU81" s="215"/>
      <c r="KV81" s="215"/>
      <c r="KW81" s="215"/>
      <c r="KX81" s="215"/>
      <c r="KY81" s="215"/>
      <c r="KZ81" s="215"/>
      <c r="LA81" s="215"/>
      <c r="LB81" s="215"/>
      <c r="LC81" s="215"/>
      <c r="LD81" s="215"/>
      <c r="LE81" s="215"/>
      <c r="LF81" s="215"/>
      <c r="LG81" s="215"/>
      <c r="LH81" s="215"/>
      <c r="LI81" s="215"/>
      <c r="LJ81" s="215"/>
      <c r="LK81" s="215"/>
      <c r="LL81" s="215"/>
      <c r="LM81" s="215"/>
      <c r="LN81" s="215"/>
      <c r="LO81" s="215"/>
      <c r="LP81" s="215"/>
      <c r="LQ81" s="215"/>
      <c r="LR81" s="215"/>
      <c r="LS81" s="215"/>
      <c r="LT81" s="215"/>
      <c r="LU81" s="215"/>
      <c r="LV81" s="215"/>
      <c r="LW81" s="215"/>
      <c r="LX81" s="215"/>
      <c r="LY81" s="215"/>
      <c r="LZ81" s="215"/>
      <c r="MA81" s="215"/>
      <c r="MB81" s="215"/>
      <c r="MC81" s="215"/>
      <c r="MD81" s="215"/>
      <c r="ME81" s="215"/>
      <c r="MF81" s="215"/>
      <c r="MG81" s="215"/>
      <c r="MH81" s="215"/>
      <c r="MI81" s="215"/>
      <c r="MJ81" s="215"/>
      <c r="MK81" s="215"/>
      <c r="ML81" s="215"/>
      <c r="MM81" s="215"/>
      <c r="MN81" s="215"/>
      <c r="MO81" s="215"/>
      <c r="MP81" s="215"/>
      <c r="MQ81" s="215"/>
      <c r="MR81" s="215"/>
      <c r="MS81" s="215"/>
      <c r="MT81" s="215"/>
      <c r="MU81" s="215"/>
      <c r="MV81" s="215"/>
      <c r="MW81" s="215"/>
      <c r="MX81" s="215"/>
      <c r="MY81" s="215"/>
      <c r="MZ81" s="215"/>
      <c r="NA81" s="215"/>
      <c r="NB81" s="215"/>
      <c r="NC81" s="215"/>
      <c r="ND81" s="215"/>
      <c r="NE81" s="215"/>
      <c r="NF81" s="215"/>
      <c r="NG81" s="215"/>
      <c r="NH81" s="215"/>
      <c r="NI81" s="215"/>
      <c r="NJ81" s="215"/>
      <c r="NK81" s="215"/>
      <c r="NL81" s="215"/>
      <c r="NM81" s="215"/>
      <c r="NN81" s="215"/>
      <c r="NO81" s="215"/>
      <c r="NP81" s="215"/>
      <c r="NQ81" s="215"/>
      <c r="NR81" s="215"/>
      <c r="NS81" s="215"/>
      <c r="NT81" s="215"/>
      <c r="NU81" s="215"/>
      <c r="NV81" s="215"/>
      <c r="NW81" s="215"/>
      <c r="NX81" s="215"/>
      <c r="NY81" s="215"/>
      <c r="NZ81" s="215"/>
      <c r="OA81" s="215"/>
      <c r="OB81" s="215"/>
      <c r="OC81" s="215"/>
      <c r="OD81" s="215"/>
      <c r="OE81" s="215"/>
      <c r="OF81" s="215"/>
      <c r="OG81" s="215"/>
      <c r="OH81" s="215"/>
      <c r="OI81" s="215"/>
      <c r="OJ81" s="215"/>
      <c r="OK81" s="215"/>
      <c r="OL81" s="215"/>
      <c r="OM81" s="215"/>
      <c r="ON81" s="215"/>
      <c r="OO81" s="215"/>
      <c r="OP81" s="215"/>
      <c r="OQ81" s="215"/>
      <c r="OR81" s="215"/>
      <c r="OS81" s="215"/>
      <c r="OT81" s="215"/>
      <c r="OU81" s="215"/>
      <c r="OV81" s="215"/>
      <c r="OW81" s="215"/>
      <c r="OX81" s="215"/>
      <c r="OY81" s="215"/>
      <c r="OZ81" s="215"/>
      <c r="PA81" s="215"/>
      <c r="PB81" s="215"/>
      <c r="PC81" s="215"/>
      <c r="PD81" s="215"/>
      <c r="PE81" s="215"/>
      <c r="PF81" s="215"/>
      <c r="PG81" s="215"/>
      <c r="PH81" s="215"/>
      <c r="PI81" s="215"/>
      <c r="PJ81" s="215"/>
      <c r="PK81" s="215"/>
      <c r="PL81" s="215"/>
      <c r="PM81" s="215"/>
      <c r="PN81" s="215"/>
      <c r="PO81" s="215"/>
      <c r="PP81" s="215"/>
      <c r="PQ81" s="215"/>
      <c r="PR81" s="215"/>
      <c r="PS81" s="215"/>
      <c r="PT81" s="215"/>
      <c r="PU81" s="215"/>
      <c r="PV81" s="215"/>
      <c r="PW81" s="215"/>
      <c r="PX81" s="215"/>
      <c r="PY81" s="215"/>
      <c r="PZ81" s="215"/>
      <c r="QA81" s="215"/>
      <c r="QB81" s="215"/>
      <c r="QC81" s="215"/>
      <c r="QD81" s="215"/>
      <c r="QE81" s="215"/>
      <c r="QF81" s="215"/>
      <c r="QG81" s="215"/>
      <c r="QH81" s="215"/>
      <c r="QI81" s="215"/>
      <c r="QJ81" s="215"/>
      <c r="QK81" s="215"/>
      <c r="QL81" s="215"/>
      <c r="QM81" s="215"/>
      <c r="QN81" s="215"/>
      <c r="QO81" s="215"/>
      <c r="QP81" s="215"/>
      <c r="QQ81" s="215"/>
      <c r="QR81" s="215"/>
      <c r="QS81" s="215"/>
      <c r="QT81" s="215"/>
      <c r="QU81" s="215"/>
      <c r="QV81" s="215"/>
      <c r="QW81" s="215"/>
      <c r="QX81" s="215"/>
      <c r="QY81" s="215"/>
      <c r="QZ81" s="215"/>
      <c r="RA81" s="215"/>
      <c r="RB81" s="215"/>
      <c r="RC81" s="215"/>
      <c r="RD81" s="215"/>
      <c r="RE81" s="215"/>
      <c r="RF81" s="215"/>
      <c r="RG81" s="215"/>
      <c r="RH81" s="215"/>
      <c r="RI81" s="215"/>
      <c r="RJ81" s="215"/>
      <c r="RK81" s="215"/>
      <c r="RL81" s="215"/>
      <c r="RM81" s="215"/>
      <c r="RN81" s="215"/>
      <c r="RO81" s="215"/>
      <c r="RP81" s="215"/>
      <c r="RQ81" s="215"/>
      <c r="RR81" s="215"/>
      <c r="RS81" s="215"/>
      <c r="RT81" s="215"/>
      <c r="RU81" s="215"/>
      <c r="RV81" s="215"/>
      <c r="RW81" s="215"/>
      <c r="RX81" s="215"/>
      <c r="RY81" s="215"/>
      <c r="RZ81" s="215"/>
      <c r="SA81" s="215"/>
      <c r="SB81" s="215"/>
      <c r="SC81" s="215"/>
      <c r="SD81" s="215"/>
      <c r="SE81" s="215"/>
      <c r="SF81" s="215"/>
      <c r="SG81" s="215"/>
      <c r="SH81" s="215"/>
      <c r="SI81" s="215"/>
      <c r="SJ81" s="215"/>
      <c r="SK81" s="215"/>
      <c r="SL81" s="215"/>
      <c r="SM81" s="215"/>
      <c r="SN81" s="215"/>
      <c r="SO81" s="215"/>
      <c r="SP81" s="215"/>
      <c r="SQ81" s="215"/>
      <c r="SR81" s="215"/>
      <c r="SS81" s="215"/>
      <c r="ST81" s="215"/>
      <c r="SU81" s="215"/>
      <c r="SV81" s="215"/>
      <c r="SW81" s="215"/>
      <c r="SX81" s="215"/>
      <c r="SY81" s="215"/>
      <c r="SZ81" s="215"/>
      <c r="TA81" s="215"/>
      <c r="TB81" s="215"/>
      <c r="TC81" s="215"/>
      <c r="TD81" s="215"/>
      <c r="TE81" s="215"/>
      <c r="TF81" s="215"/>
      <c r="TG81" s="215"/>
      <c r="TH81" s="215"/>
      <c r="TI81" s="215"/>
      <c r="TJ81" s="215"/>
      <c r="TK81" s="215"/>
      <c r="TL81" s="215"/>
      <c r="TM81" s="215"/>
      <c r="TN81" s="215"/>
      <c r="TO81" s="215"/>
      <c r="TP81" s="215"/>
      <c r="TQ81" s="215"/>
      <c r="TR81" s="215"/>
      <c r="TS81" s="215"/>
      <c r="TT81" s="215"/>
      <c r="TU81" s="215"/>
      <c r="TV81" s="215"/>
      <c r="TW81" s="215"/>
      <c r="TX81" s="215"/>
      <c r="TY81" s="215"/>
      <c r="TZ81" s="215"/>
      <c r="UA81" s="215"/>
      <c r="UB81" s="215"/>
      <c r="UC81" s="215"/>
      <c r="UD81" s="215"/>
      <c r="UE81" s="215"/>
      <c r="UF81" s="215"/>
      <c r="UG81" s="215"/>
      <c r="UH81" s="215"/>
      <c r="UI81" s="215"/>
      <c r="UJ81" s="215"/>
      <c r="UK81" s="215"/>
      <c r="UL81" s="215"/>
      <c r="UM81" s="215"/>
      <c r="UN81" s="215"/>
      <c r="UO81" s="215"/>
      <c r="UP81" s="215"/>
      <c r="UQ81" s="215"/>
      <c r="UR81" s="215"/>
      <c r="US81" s="215"/>
      <c r="UT81" s="215"/>
      <c r="UU81" s="215"/>
      <c r="UV81" s="215"/>
      <c r="UW81" s="215"/>
      <c r="UX81" s="215"/>
      <c r="UY81" s="215"/>
      <c r="UZ81" s="215"/>
      <c r="VA81" s="215"/>
      <c r="VB81" s="215"/>
      <c r="VC81" s="215"/>
      <c r="VD81" s="215"/>
      <c r="VE81" s="215"/>
      <c r="VF81" s="215"/>
      <c r="VG81" s="215"/>
      <c r="VH81" s="215"/>
      <c r="VI81" s="215"/>
      <c r="VJ81" s="215"/>
      <c r="VK81" s="215"/>
      <c r="VL81" s="215"/>
      <c r="VM81" s="215"/>
      <c r="VN81" s="215"/>
      <c r="VO81" s="215"/>
      <c r="VP81" s="215"/>
      <c r="VQ81" s="215"/>
      <c r="VR81" s="215"/>
      <c r="VS81" s="215"/>
      <c r="VT81" s="215"/>
      <c r="VU81" s="215"/>
      <c r="VV81" s="215"/>
      <c r="VW81" s="215"/>
      <c r="VX81" s="215"/>
      <c r="VY81" s="215"/>
      <c r="VZ81" s="215"/>
      <c r="WA81" s="215"/>
      <c r="WB81" s="215"/>
      <c r="WC81" s="215"/>
      <c r="WD81" s="215"/>
      <c r="WE81" s="215"/>
      <c r="WF81" s="215"/>
      <c r="WG81" s="215"/>
      <c r="WH81" s="215"/>
      <c r="WI81" s="215"/>
      <c r="WJ81" s="215"/>
      <c r="WK81" s="215"/>
      <c r="WL81" s="215"/>
      <c r="WM81" s="215"/>
      <c r="WN81" s="215"/>
      <c r="WO81" s="215"/>
      <c r="WP81" s="215"/>
      <c r="WQ81" s="215"/>
      <c r="WR81" s="215"/>
      <c r="WS81" s="215"/>
      <c r="WT81" s="215"/>
      <c r="WU81" s="215"/>
      <c r="WV81" s="215"/>
      <c r="WW81" s="215"/>
      <c r="WX81" s="215"/>
      <c r="WY81" s="215"/>
      <c r="WZ81" s="215"/>
      <c r="XA81" s="215"/>
      <c r="XB81" s="215"/>
      <c r="XC81" s="215"/>
      <c r="XD81" s="215"/>
      <c r="XE81" s="215"/>
      <c r="XF81" s="215"/>
      <c r="XG81" s="215"/>
      <c r="XH81" s="215"/>
      <c r="XI81" s="215"/>
      <c r="XJ81" s="215"/>
      <c r="XK81" s="215"/>
      <c r="XL81" s="215"/>
      <c r="XM81" s="215"/>
      <c r="XN81" s="215"/>
      <c r="XO81" s="215"/>
      <c r="XP81" s="215"/>
      <c r="XQ81" s="215"/>
      <c r="XR81" s="215"/>
      <c r="XS81" s="215"/>
      <c r="XT81" s="215"/>
      <c r="XU81" s="215"/>
      <c r="XV81" s="215"/>
      <c r="XW81" s="215"/>
      <c r="XX81" s="215"/>
      <c r="XY81" s="215"/>
      <c r="XZ81" s="215"/>
      <c r="YA81" s="215"/>
      <c r="YB81" s="215"/>
      <c r="YC81" s="215"/>
      <c r="YD81" s="215"/>
      <c r="YE81" s="215"/>
      <c r="YF81" s="215"/>
      <c r="YG81" s="215"/>
      <c r="YH81" s="215"/>
      <c r="YI81" s="215"/>
      <c r="YJ81" s="215"/>
      <c r="YK81" s="215"/>
      <c r="YL81" s="215"/>
      <c r="YM81" s="215"/>
      <c r="YN81" s="215"/>
      <c r="YO81" s="215"/>
      <c r="YP81" s="215"/>
      <c r="YQ81" s="215"/>
      <c r="YR81" s="215"/>
      <c r="YS81" s="215"/>
      <c r="YT81" s="215"/>
      <c r="YU81" s="215"/>
      <c r="YV81" s="215"/>
      <c r="YW81" s="215"/>
      <c r="YX81" s="215"/>
      <c r="YY81" s="215"/>
      <c r="YZ81" s="215"/>
      <c r="ZA81" s="215"/>
      <c r="ZB81" s="215"/>
      <c r="ZC81" s="215"/>
      <c r="ZD81" s="215"/>
      <c r="ZE81" s="215"/>
      <c r="ZF81" s="215"/>
      <c r="ZG81" s="215"/>
      <c r="ZH81" s="215"/>
      <c r="ZI81" s="215"/>
      <c r="ZJ81" s="215"/>
      <c r="ZK81" s="215"/>
      <c r="ZL81" s="215"/>
      <c r="ZM81" s="215"/>
      <c r="ZN81" s="215"/>
      <c r="ZO81" s="215"/>
      <c r="ZP81" s="215"/>
      <c r="ZQ81" s="215"/>
      <c r="ZR81" s="215"/>
      <c r="ZS81" s="215"/>
      <c r="ZT81" s="215"/>
      <c r="ZU81" s="215"/>
      <c r="ZV81" s="215"/>
      <c r="ZW81" s="215"/>
      <c r="ZX81" s="215"/>
      <c r="ZY81" s="215"/>
      <c r="ZZ81" s="215"/>
      <c r="AAA81" s="215"/>
      <c r="AAB81" s="215"/>
      <c r="AAC81" s="215"/>
      <c r="AAD81" s="215"/>
      <c r="AAE81" s="215"/>
      <c r="AAF81" s="215"/>
      <c r="AAG81" s="215"/>
      <c r="AAH81" s="215"/>
      <c r="AAI81" s="215"/>
      <c r="AAJ81" s="215"/>
      <c r="AAK81" s="215"/>
      <c r="AAL81" s="215"/>
      <c r="AAM81" s="215"/>
      <c r="AAN81" s="215"/>
      <c r="AAO81" s="215"/>
      <c r="AAP81" s="215"/>
      <c r="AAQ81" s="215"/>
      <c r="AAR81" s="215"/>
      <c r="AAS81" s="215"/>
      <c r="AAT81" s="215"/>
      <c r="AAU81" s="215"/>
      <c r="AAV81" s="215"/>
      <c r="AAW81" s="215"/>
      <c r="AAX81" s="215"/>
      <c r="AAY81" s="215"/>
      <c r="AAZ81" s="215"/>
      <c r="ABA81" s="215"/>
      <c r="ABB81" s="215"/>
      <c r="ABC81" s="215"/>
      <c r="ABD81" s="215"/>
      <c r="ABE81" s="215"/>
      <c r="ABF81" s="215"/>
      <c r="ABG81" s="215"/>
      <c r="ABH81" s="215"/>
      <c r="ABI81" s="215"/>
      <c r="ABJ81" s="215"/>
      <c r="ABK81" s="215"/>
      <c r="ABL81" s="215"/>
      <c r="ABM81" s="215"/>
      <c r="ABN81" s="215"/>
      <c r="ABO81" s="215"/>
      <c r="ABP81" s="215"/>
      <c r="ABQ81" s="215"/>
      <c r="ABR81" s="215"/>
      <c r="ABS81" s="215"/>
      <c r="ABT81" s="215"/>
      <c r="ABU81" s="215"/>
      <c r="ABV81" s="215"/>
      <c r="ABW81" s="215"/>
      <c r="ABX81" s="215"/>
      <c r="ABY81" s="215"/>
      <c r="ABZ81" s="215"/>
      <c r="ACA81" s="215"/>
      <c r="ACB81" s="215"/>
      <c r="ACC81" s="215"/>
      <c r="ACD81" s="215"/>
      <c r="ACE81" s="215"/>
      <c r="ACF81" s="215"/>
      <c r="ACG81" s="215"/>
      <c r="ACH81" s="215"/>
      <c r="ACI81" s="215"/>
      <c r="ACJ81" s="215"/>
      <c r="ACK81" s="215"/>
      <c r="ACL81" s="215"/>
      <c r="ACM81" s="215"/>
      <c r="ACN81" s="215"/>
      <c r="ACO81" s="215"/>
      <c r="ACP81" s="215"/>
      <c r="ACQ81" s="215"/>
      <c r="ACR81" s="215"/>
      <c r="ACS81" s="215"/>
      <c r="ACT81" s="215"/>
      <c r="ACU81" s="215"/>
      <c r="ACV81" s="215"/>
      <c r="ACW81" s="215"/>
      <c r="ACX81" s="215"/>
      <c r="ACY81" s="215"/>
      <c r="ACZ81" s="215"/>
      <c r="ADA81" s="215"/>
      <c r="ADB81" s="215"/>
      <c r="ADC81" s="215"/>
      <c r="ADD81" s="215"/>
      <c r="ADE81" s="215"/>
      <c r="ADF81" s="215"/>
      <c r="ADG81" s="215"/>
      <c r="ADH81" s="215"/>
      <c r="ADI81" s="215"/>
      <c r="ADJ81" s="215"/>
      <c r="ADK81" s="215"/>
      <c r="ADL81" s="215"/>
      <c r="ADM81" s="215"/>
      <c r="ADN81" s="215"/>
      <c r="ADO81" s="215"/>
      <c r="ADP81" s="215"/>
      <c r="ADQ81" s="215"/>
      <c r="ADR81" s="215"/>
      <c r="ADS81" s="215"/>
      <c r="ADT81" s="215"/>
      <c r="ADU81" s="215"/>
      <c r="ADV81" s="215"/>
      <c r="ADW81" s="215"/>
      <c r="ADX81" s="215"/>
      <c r="ADY81" s="215"/>
      <c r="ADZ81" s="215"/>
      <c r="AEA81" s="215"/>
      <c r="AEB81" s="215"/>
      <c r="AEC81" s="215"/>
      <c r="AED81" s="215"/>
      <c r="AEE81" s="215"/>
      <c r="AEF81" s="215"/>
      <c r="AEG81" s="215"/>
      <c r="AEH81" s="215"/>
      <c r="AEI81" s="215"/>
      <c r="AEJ81" s="215"/>
      <c r="AEK81" s="215"/>
      <c r="AEL81" s="215"/>
      <c r="AEM81" s="215"/>
      <c r="AEN81" s="215"/>
      <c r="AEO81" s="215"/>
      <c r="AEP81" s="215"/>
      <c r="AEQ81" s="215"/>
      <c r="AER81" s="215"/>
      <c r="AES81" s="215"/>
      <c r="AET81" s="215"/>
      <c r="AEU81" s="215"/>
      <c r="AEV81" s="215"/>
      <c r="AEW81" s="215"/>
      <c r="AEX81" s="215"/>
      <c r="AEY81" s="215"/>
      <c r="AEZ81" s="215"/>
      <c r="AFA81" s="215"/>
      <c r="AFB81" s="215"/>
      <c r="AFC81" s="215"/>
      <c r="AFD81" s="215"/>
      <c r="AFE81" s="215"/>
      <c r="AFF81" s="215"/>
      <c r="AFG81" s="215"/>
      <c r="AFH81" s="215"/>
      <c r="AFI81" s="215"/>
      <c r="AFJ81" s="215"/>
      <c r="AFK81" s="215"/>
      <c r="AFL81" s="215"/>
      <c r="AFM81" s="215"/>
      <c r="AFN81" s="215"/>
      <c r="AFO81" s="215"/>
      <c r="AFP81" s="215"/>
      <c r="AFQ81" s="215"/>
      <c r="AFR81" s="215"/>
      <c r="AFS81" s="215"/>
      <c r="AFT81" s="215"/>
      <c r="AFU81" s="215"/>
      <c r="AFV81" s="215"/>
      <c r="AFW81" s="215"/>
      <c r="AFX81" s="215"/>
      <c r="AFY81" s="215"/>
      <c r="AFZ81" s="215"/>
      <c r="AGA81" s="215"/>
      <c r="AGB81" s="215"/>
      <c r="AGC81" s="215"/>
      <c r="AGD81" s="215"/>
      <c r="AGE81" s="215"/>
      <c r="AGF81" s="215"/>
      <c r="AGG81" s="215"/>
      <c r="AGH81" s="215"/>
      <c r="AGI81" s="215"/>
      <c r="AGJ81" s="215"/>
      <c r="AGK81" s="215"/>
      <c r="AGL81" s="215"/>
      <c r="AGM81" s="215"/>
      <c r="AGN81" s="215"/>
      <c r="AGO81" s="215"/>
      <c r="AGP81" s="215"/>
      <c r="AGQ81" s="215"/>
      <c r="AGR81" s="215"/>
      <c r="AGS81" s="215"/>
      <c r="AGT81" s="215"/>
      <c r="AGU81" s="215"/>
      <c r="AGV81" s="215"/>
      <c r="AGW81" s="215"/>
      <c r="AGX81" s="215"/>
      <c r="AGY81" s="215"/>
      <c r="AGZ81" s="215"/>
      <c r="AHA81" s="215"/>
      <c r="AHB81" s="215"/>
      <c r="AHC81" s="215"/>
      <c r="AHD81" s="215"/>
      <c r="AHE81" s="215"/>
      <c r="AHF81" s="215"/>
      <c r="AHG81" s="215"/>
      <c r="AHH81" s="215"/>
      <c r="AHI81" s="215"/>
      <c r="AHJ81" s="215"/>
      <c r="AHK81" s="215"/>
      <c r="AHL81" s="215"/>
      <c r="AHM81" s="215"/>
      <c r="AHN81" s="215"/>
      <c r="AHO81" s="215"/>
      <c r="AHP81" s="215"/>
      <c r="AHQ81" s="215"/>
      <c r="AHR81" s="215"/>
      <c r="AHS81" s="215"/>
      <c r="AHT81" s="215"/>
      <c r="AHU81" s="215"/>
      <c r="AHV81" s="215"/>
      <c r="AHW81" s="215"/>
      <c r="AHX81" s="215"/>
      <c r="AHY81" s="215"/>
      <c r="AHZ81" s="215"/>
      <c r="AIA81" s="215"/>
      <c r="AIB81" s="215"/>
      <c r="AIC81" s="215"/>
      <c r="AID81" s="215"/>
      <c r="AIE81" s="215"/>
      <c r="AIF81" s="215"/>
      <c r="AIG81" s="215"/>
      <c r="AIH81" s="215"/>
      <c r="AII81" s="215"/>
      <c r="AIJ81" s="215"/>
      <c r="AIK81" s="215"/>
      <c r="AIL81" s="215"/>
      <c r="AIM81" s="215"/>
      <c r="AIN81" s="215"/>
      <c r="AIO81" s="215"/>
      <c r="AIP81" s="215"/>
      <c r="AIQ81" s="215"/>
      <c r="AIR81" s="215"/>
      <c r="AIS81" s="215"/>
      <c r="AIT81" s="215"/>
      <c r="AIU81" s="215"/>
      <c r="AIV81" s="215"/>
      <c r="AIW81" s="215"/>
      <c r="AIX81" s="215"/>
      <c r="AIY81" s="215"/>
      <c r="AIZ81" s="215"/>
      <c r="AJA81" s="215"/>
      <c r="AJB81" s="215"/>
      <c r="AJC81" s="215"/>
      <c r="AJD81" s="215"/>
      <c r="AJE81" s="215"/>
      <c r="AJF81" s="215"/>
      <c r="AJG81" s="215"/>
      <c r="AJH81" s="215"/>
      <c r="AJI81" s="215"/>
      <c r="AJJ81" s="215"/>
      <c r="AJK81" s="215"/>
      <c r="AJL81" s="215"/>
      <c r="AJM81" s="215"/>
      <c r="AJN81" s="215"/>
      <c r="AJO81" s="215"/>
      <c r="AJP81" s="215"/>
      <c r="AJQ81" s="215"/>
      <c r="AJR81" s="215"/>
      <c r="AJS81" s="215"/>
      <c r="AJT81" s="215"/>
      <c r="AJU81" s="215"/>
      <c r="AJV81" s="215"/>
      <c r="AJW81" s="215"/>
      <c r="AJX81" s="215"/>
      <c r="AJY81" s="215"/>
      <c r="AJZ81" s="215"/>
      <c r="AKA81" s="215"/>
      <c r="AKB81" s="215"/>
      <c r="AKC81" s="215"/>
      <c r="AKD81" s="215"/>
      <c r="AKE81" s="215"/>
      <c r="AKF81" s="215"/>
      <c r="AKG81" s="215"/>
      <c r="AKH81" s="215"/>
      <c r="AKI81" s="215"/>
      <c r="AKJ81" s="215"/>
      <c r="AKK81" s="215"/>
      <c r="AKL81" s="215"/>
      <c r="AKM81" s="215"/>
      <c r="AKN81" s="215"/>
      <c r="AKO81" s="215"/>
      <c r="AKP81" s="215"/>
      <c r="AKQ81" s="215"/>
      <c r="AKR81" s="215"/>
      <c r="AKS81" s="215"/>
      <c r="AKT81" s="215"/>
      <c r="AKU81" s="215"/>
      <c r="AKV81" s="215"/>
      <c r="AKW81" s="215"/>
      <c r="AKX81" s="215"/>
      <c r="AKY81" s="215"/>
      <c r="AKZ81" s="215"/>
      <c r="ALA81" s="215"/>
      <c r="ALB81" s="215"/>
      <c r="ALC81" s="215"/>
      <c r="ALD81" s="215"/>
      <c r="ALE81" s="215"/>
      <c r="ALF81" s="215"/>
      <c r="ALG81" s="215"/>
      <c r="ALH81" s="215"/>
      <c r="ALI81" s="215"/>
      <c r="ALJ81" s="215"/>
      <c r="ALK81" s="215"/>
      <c r="ALL81" s="215"/>
      <c r="ALM81" s="215"/>
      <c r="ALN81" s="215"/>
      <c r="ALO81" s="215"/>
      <c r="ALP81" s="215"/>
      <c r="ALQ81" s="215"/>
      <c r="ALR81" s="215"/>
      <c r="ALS81" s="215"/>
      <c r="ALT81" s="215"/>
      <c r="ALU81" s="215"/>
      <c r="ALV81" s="215"/>
      <c r="ALW81" s="215"/>
      <c r="ALX81" s="215"/>
      <c r="ALY81" s="215"/>
      <c r="ALZ81" s="215"/>
      <c r="AMA81" s="215"/>
      <c r="AMB81" s="215"/>
      <c r="AMC81" s="215"/>
      <c r="AMD81" s="215"/>
      <c r="AME81" s="215"/>
      <c r="AMF81" s="215"/>
      <c r="AMG81" s="215"/>
      <c r="AMH81" s="215"/>
      <c r="AMI81" s="215"/>
      <c r="AMJ81" s="215"/>
      <c r="AMK81" s="215"/>
      <c r="AML81" s="215"/>
      <c r="AMM81" s="215"/>
      <c r="AMN81" s="215"/>
      <c r="AMO81" s="215"/>
      <c r="AMP81" s="215"/>
      <c r="AMQ81" s="215"/>
      <c r="AMR81" s="215"/>
      <c r="AMS81" s="215"/>
      <c r="AMT81" s="215"/>
      <c r="AMU81" s="215"/>
      <c r="AMV81" s="215"/>
      <c r="AMW81" s="215"/>
      <c r="AMX81" s="215"/>
      <c r="AMY81" s="215"/>
      <c r="AMZ81" s="215"/>
      <c r="ANA81" s="215"/>
      <c r="ANB81" s="215"/>
      <c r="ANC81" s="215"/>
      <c r="AND81" s="215"/>
      <c r="ANE81" s="215"/>
      <c r="ANF81" s="215"/>
      <c r="ANG81" s="215"/>
      <c r="ANH81" s="215"/>
      <c r="ANI81" s="215"/>
      <c r="ANJ81" s="215"/>
      <c r="ANK81" s="215"/>
      <c r="ANL81" s="215"/>
      <c r="ANM81" s="215"/>
      <c r="ANN81" s="215"/>
      <c r="ANO81" s="215"/>
      <c r="ANP81" s="215"/>
      <c r="ANQ81" s="215"/>
      <c r="ANR81" s="215"/>
      <c r="ANS81" s="215"/>
      <c r="ANT81" s="215"/>
      <c r="ANU81" s="215"/>
      <c r="ANV81" s="215"/>
      <c r="ANW81" s="215"/>
      <c r="ANX81" s="215"/>
      <c r="ANY81" s="215"/>
      <c r="ANZ81" s="215"/>
      <c r="AOA81" s="215"/>
      <c r="AOB81" s="215"/>
      <c r="AOC81" s="215"/>
      <c r="AOD81" s="215"/>
      <c r="AOE81" s="215"/>
      <c r="AOF81" s="215"/>
      <c r="AOG81" s="215"/>
      <c r="AOH81" s="215"/>
      <c r="AOI81" s="215"/>
      <c r="AOJ81" s="215"/>
      <c r="AOK81" s="215"/>
      <c r="AOL81" s="215"/>
      <c r="AOM81" s="215"/>
      <c r="AON81" s="215"/>
      <c r="AOO81" s="215"/>
      <c r="AOP81" s="215"/>
      <c r="AOQ81" s="215"/>
      <c r="AOR81" s="215"/>
      <c r="AOS81" s="215"/>
      <c r="AOT81" s="215"/>
      <c r="AOU81" s="215"/>
      <c r="AOV81" s="215"/>
      <c r="AOW81" s="215"/>
      <c r="AOX81" s="215"/>
      <c r="AOY81" s="215"/>
      <c r="AOZ81" s="215"/>
      <c r="APA81" s="215"/>
      <c r="APB81" s="215"/>
      <c r="APC81" s="215"/>
      <c r="APD81" s="215"/>
      <c r="APE81" s="215"/>
      <c r="APF81" s="215"/>
      <c r="APG81" s="215"/>
      <c r="APH81" s="215"/>
      <c r="API81" s="215"/>
      <c r="APJ81" s="215"/>
      <c r="APK81" s="215"/>
      <c r="APL81" s="215"/>
      <c r="APM81" s="215"/>
      <c r="APN81" s="215"/>
      <c r="APO81" s="215"/>
      <c r="APP81" s="215"/>
      <c r="APQ81" s="215"/>
      <c r="APR81" s="215"/>
      <c r="APS81" s="215"/>
      <c r="APT81" s="215"/>
      <c r="APU81" s="215"/>
      <c r="APV81" s="215"/>
      <c r="APW81" s="215"/>
      <c r="APX81" s="215"/>
      <c r="APY81" s="215"/>
      <c r="APZ81" s="215"/>
      <c r="AQA81" s="215"/>
      <c r="AQB81" s="215"/>
      <c r="AQC81" s="215"/>
      <c r="AQD81" s="215"/>
      <c r="AQE81" s="215"/>
      <c r="AQF81" s="215"/>
      <c r="AQG81" s="215"/>
      <c r="AQH81" s="215"/>
      <c r="AQI81" s="215"/>
      <c r="AQJ81" s="215"/>
      <c r="AQK81" s="215"/>
      <c r="AQL81" s="215"/>
      <c r="AQM81" s="215"/>
      <c r="AQN81" s="215"/>
      <c r="AQO81" s="215"/>
      <c r="AQP81" s="215"/>
      <c r="AQQ81" s="215"/>
      <c r="AQR81" s="215"/>
      <c r="AQS81" s="215"/>
      <c r="AQT81" s="215"/>
      <c r="AQU81" s="215"/>
      <c r="AQV81" s="215"/>
      <c r="AQW81" s="215"/>
      <c r="AQX81" s="215"/>
      <c r="AQY81" s="215"/>
      <c r="AQZ81" s="215"/>
      <c r="ARA81" s="215"/>
      <c r="ARB81" s="215"/>
      <c r="ARC81" s="215"/>
      <c r="ARD81" s="215"/>
      <c r="ARE81" s="215"/>
      <c r="ARF81" s="215"/>
      <c r="ARG81" s="215"/>
      <c r="ARH81" s="215"/>
      <c r="ARI81" s="215"/>
      <c r="ARJ81" s="215"/>
      <c r="ARK81" s="215"/>
      <c r="ARL81" s="215"/>
      <c r="ARM81" s="215"/>
      <c r="ARN81" s="215"/>
      <c r="ARO81" s="215"/>
      <c r="ARP81" s="215"/>
      <c r="ARQ81" s="215"/>
      <c r="ARR81" s="215"/>
      <c r="ARS81" s="215"/>
      <c r="ART81" s="215"/>
      <c r="ARU81" s="215"/>
      <c r="ARV81" s="215"/>
      <c r="ARW81" s="215"/>
      <c r="ARX81" s="215"/>
      <c r="ARY81" s="215"/>
      <c r="ARZ81" s="215"/>
      <c r="ASA81" s="215"/>
      <c r="ASB81" s="215"/>
      <c r="ASC81" s="215"/>
      <c r="ASD81" s="215"/>
      <c r="ASE81" s="215"/>
      <c r="ASF81" s="215"/>
      <c r="ASG81" s="215"/>
      <c r="ASH81" s="215"/>
      <c r="ASI81" s="215"/>
      <c r="ASJ81" s="215"/>
      <c r="ASK81" s="215"/>
      <c r="ASL81" s="215"/>
      <c r="ASM81" s="215"/>
      <c r="ASN81" s="215"/>
      <c r="ASO81" s="215"/>
      <c r="ASP81" s="215"/>
      <c r="ASQ81" s="215"/>
      <c r="ASR81" s="215"/>
      <c r="ASS81" s="215"/>
      <c r="AST81" s="215"/>
      <c r="ASU81" s="215"/>
      <c r="ASV81" s="215"/>
      <c r="ASW81" s="215"/>
      <c r="ASX81" s="215"/>
      <c r="ASY81" s="215"/>
      <c r="ASZ81" s="215"/>
      <c r="ATA81" s="215"/>
      <c r="ATB81" s="215"/>
      <c r="ATC81" s="215"/>
      <c r="ATD81" s="215"/>
      <c r="ATE81" s="215"/>
      <c r="ATF81" s="215"/>
      <c r="ATG81" s="215"/>
      <c r="ATH81" s="215"/>
      <c r="ATI81" s="215"/>
      <c r="ATJ81" s="215"/>
      <c r="ATK81" s="215"/>
      <c r="ATL81" s="215"/>
      <c r="ATM81" s="215"/>
      <c r="ATN81" s="215"/>
      <c r="ATO81" s="215"/>
      <c r="ATP81" s="215"/>
      <c r="ATQ81" s="215"/>
      <c r="ATR81" s="215"/>
      <c r="ATS81" s="215"/>
      <c r="ATT81" s="215"/>
      <c r="ATU81" s="215"/>
      <c r="ATV81" s="215"/>
      <c r="ATW81" s="215"/>
      <c r="ATX81" s="215"/>
      <c r="ATY81" s="215"/>
      <c r="ATZ81" s="215"/>
      <c r="AUA81" s="215"/>
      <c r="AUB81" s="215"/>
      <c r="AUC81" s="215"/>
      <c r="AUD81" s="215"/>
      <c r="AUE81" s="215"/>
      <c r="AUF81" s="215"/>
      <c r="AUG81" s="215"/>
      <c r="AUH81" s="215"/>
      <c r="AUI81" s="215"/>
      <c r="AUJ81" s="215"/>
      <c r="AUK81" s="215"/>
      <c r="AUL81" s="215"/>
      <c r="AUM81" s="215"/>
      <c r="AUN81" s="215"/>
      <c r="AUO81" s="215"/>
      <c r="AUP81" s="215"/>
      <c r="AUQ81" s="215"/>
      <c r="AUR81" s="215"/>
      <c r="AUS81" s="215"/>
      <c r="AUT81" s="215"/>
      <c r="AUU81" s="215"/>
      <c r="AUV81" s="215"/>
      <c r="AUW81" s="215"/>
      <c r="AUX81" s="215"/>
      <c r="AUY81" s="215"/>
      <c r="AUZ81" s="215"/>
      <c r="AVA81" s="215"/>
      <c r="AVB81" s="215"/>
      <c r="AVC81" s="215"/>
      <c r="AVD81" s="215"/>
      <c r="AVE81" s="215"/>
      <c r="AVF81" s="215"/>
      <c r="AVG81" s="215"/>
      <c r="AVH81" s="215"/>
      <c r="AVI81" s="215"/>
      <c r="AVJ81" s="215"/>
      <c r="AVK81" s="215"/>
      <c r="AVL81" s="215"/>
      <c r="AVM81" s="215"/>
      <c r="AVN81" s="215"/>
      <c r="AVO81" s="215"/>
      <c r="AVP81" s="215"/>
      <c r="AVQ81" s="215"/>
      <c r="AVR81" s="215"/>
      <c r="AVS81" s="215"/>
      <c r="AVT81" s="215"/>
      <c r="AVU81" s="215"/>
      <c r="AVV81" s="215"/>
      <c r="AVW81" s="215"/>
      <c r="AVX81" s="215"/>
      <c r="AVY81" s="215"/>
      <c r="AVZ81" s="215"/>
      <c r="AWA81" s="215"/>
      <c r="AWB81" s="215"/>
      <c r="AWC81" s="215"/>
      <c r="AWD81" s="215"/>
      <c r="AWE81" s="215"/>
      <c r="AWF81" s="215"/>
      <c r="AWG81" s="215"/>
      <c r="AWH81" s="215"/>
      <c r="AWI81" s="215"/>
      <c r="AWJ81" s="215"/>
      <c r="AWK81" s="215"/>
      <c r="AWL81" s="215"/>
      <c r="AWM81" s="215"/>
      <c r="AWN81" s="215"/>
      <c r="AWO81" s="215"/>
      <c r="AWP81" s="215"/>
      <c r="AWQ81" s="215"/>
      <c r="AWR81" s="215"/>
      <c r="AWS81" s="215"/>
      <c r="AWT81" s="215"/>
      <c r="AWU81" s="215"/>
      <c r="AWV81" s="215"/>
      <c r="AWW81" s="215"/>
      <c r="AWX81" s="215"/>
      <c r="AWY81" s="215"/>
      <c r="AWZ81" s="215"/>
      <c r="AXA81" s="215"/>
      <c r="AXB81" s="215"/>
      <c r="AXC81" s="215"/>
      <c r="AXD81" s="215"/>
      <c r="AXE81" s="215"/>
      <c r="AXF81" s="215"/>
      <c r="AXG81" s="215"/>
      <c r="AXH81" s="215"/>
      <c r="AXI81" s="215"/>
      <c r="AXJ81" s="215"/>
      <c r="AXK81" s="215"/>
      <c r="AXL81" s="215"/>
      <c r="AXM81" s="215"/>
      <c r="AXN81" s="215"/>
      <c r="AXO81" s="215"/>
      <c r="AXP81" s="215"/>
      <c r="AXQ81" s="215"/>
      <c r="AXR81" s="215"/>
      <c r="AXS81" s="215"/>
      <c r="AXT81" s="215"/>
      <c r="AXU81" s="215"/>
      <c r="AXV81" s="215"/>
      <c r="AXW81" s="215"/>
      <c r="AXX81" s="215"/>
      <c r="AXY81" s="215"/>
      <c r="AXZ81" s="215"/>
      <c r="AYA81" s="215"/>
      <c r="AYB81" s="215"/>
      <c r="AYC81" s="215"/>
      <c r="AYD81" s="215"/>
      <c r="AYE81" s="215"/>
      <c r="AYF81" s="215"/>
      <c r="AYG81" s="215"/>
      <c r="AYH81" s="215"/>
      <c r="AYI81" s="215"/>
      <c r="AYJ81" s="215"/>
      <c r="AYK81" s="215"/>
      <c r="AYL81" s="215"/>
      <c r="AYM81" s="215"/>
      <c r="AYN81" s="215"/>
      <c r="AYO81" s="215"/>
      <c r="AYP81" s="215"/>
      <c r="AYQ81" s="215"/>
      <c r="AYR81" s="215"/>
      <c r="AYS81" s="215"/>
      <c r="AYT81" s="215"/>
      <c r="AYU81" s="215"/>
      <c r="AYV81" s="215"/>
      <c r="AYW81" s="215"/>
      <c r="AYX81" s="215"/>
      <c r="AYY81" s="215"/>
      <c r="AYZ81" s="215"/>
      <c r="AZA81" s="215"/>
      <c r="AZB81" s="215"/>
      <c r="AZC81" s="215"/>
      <c r="AZD81" s="215"/>
      <c r="AZE81" s="215"/>
      <c r="AZF81" s="215"/>
      <c r="AZG81" s="215"/>
      <c r="AZH81" s="215"/>
      <c r="AZI81" s="215"/>
      <c r="AZJ81" s="215"/>
      <c r="AZK81" s="215"/>
      <c r="AZL81" s="215"/>
      <c r="AZM81" s="215"/>
      <c r="AZN81" s="215"/>
      <c r="AZO81" s="215"/>
      <c r="AZP81" s="215"/>
      <c r="AZQ81" s="215"/>
      <c r="AZR81" s="215"/>
      <c r="AZS81" s="215"/>
      <c r="AZT81" s="215"/>
      <c r="AZU81" s="215"/>
      <c r="AZV81" s="215"/>
      <c r="AZW81" s="215"/>
      <c r="AZX81" s="215"/>
      <c r="AZY81" s="215"/>
      <c r="AZZ81" s="215"/>
      <c r="BAA81" s="215"/>
      <c r="BAB81" s="215"/>
      <c r="BAC81" s="215"/>
      <c r="BAD81" s="215"/>
      <c r="BAE81" s="215"/>
      <c r="BAF81" s="215"/>
      <c r="BAG81" s="215"/>
      <c r="BAH81" s="215"/>
      <c r="BAI81" s="215"/>
      <c r="BAJ81" s="215"/>
      <c r="BAK81" s="215"/>
      <c r="BAL81" s="215"/>
      <c r="BAM81" s="215"/>
      <c r="BAN81" s="215"/>
      <c r="BAO81" s="215"/>
      <c r="BAP81" s="215"/>
      <c r="BAQ81" s="215"/>
      <c r="BAR81" s="215"/>
      <c r="BAS81" s="215"/>
      <c r="BAT81" s="215"/>
      <c r="BAU81" s="215"/>
      <c r="BAV81" s="215"/>
      <c r="BAW81" s="215"/>
      <c r="BAX81" s="215"/>
      <c r="BAY81" s="215"/>
      <c r="BAZ81" s="215"/>
      <c r="BBA81" s="215"/>
      <c r="BBB81" s="215"/>
      <c r="BBC81" s="215"/>
      <c r="BBD81" s="215"/>
      <c r="BBE81" s="215"/>
      <c r="BBF81" s="215"/>
      <c r="BBG81" s="215"/>
      <c r="BBH81" s="215"/>
      <c r="BBI81" s="215"/>
      <c r="BBJ81" s="215"/>
      <c r="BBK81" s="215"/>
      <c r="BBL81" s="215"/>
      <c r="BBM81" s="215"/>
      <c r="BBN81" s="215"/>
      <c r="BBO81" s="215"/>
      <c r="BBP81" s="215"/>
      <c r="BBQ81" s="215"/>
      <c r="BBR81" s="215"/>
      <c r="BBS81" s="215"/>
      <c r="BBT81" s="215"/>
      <c r="BBU81" s="215"/>
      <c r="BBV81" s="215"/>
      <c r="BBW81" s="215"/>
      <c r="BBX81" s="215"/>
      <c r="BBY81" s="215"/>
      <c r="BBZ81" s="215"/>
      <c r="BCA81" s="215"/>
      <c r="BCB81" s="215"/>
      <c r="BCC81" s="215"/>
      <c r="BCD81" s="215"/>
      <c r="BCE81" s="215"/>
      <c r="BCF81" s="215"/>
      <c r="BCG81" s="215"/>
      <c r="BCH81" s="215"/>
      <c r="BCI81" s="215"/>
      <c r="BCJ81" s="215"/>
      <c r="BCK81" s="215"/>
      <c r="BCL81" s="215"/>
      <c r="BCM81" s="215"/>
      <c r="BCN81" s="215"/>
      <c r="BCO81" s="215"/>
      <c r="BCP81" s="215"/>
      <c r="BCQ81" s="215"/>
      <c r="BCR81" s="215"/>
      <c r="BCS81" s="215"/>
      <c r="BCT81" s="215"/>
      <c r="BCU81" s="215"/>
      <c r="BCV81" s="215"/>
      <c r="BCW81" s="215"/>
      <c r="BCX81" s="215"/>
      <c r="BCY81" s="215"/>
      <c r="BCZ81" s="215"/>
      <c r="BDA81" s="215"/>
      <c r="BDB81" s="215"/>
      <c r="BDC81" s="215"/>
      <c r="BDD81" s="215"/>
      <c r="BDE81" s="215"/>
      <c r="BDF81" s="215"/>
      <c r="BDG81" s="215"/>
      <c r="BDH81" s="215"/>
      <c r="BDI81" s="215"/>
      <c r="BDJ81" s="215"/>
      <c r="BDK81" s="215"/>
      <c r="BDL81" s="215"/>
      <c r="BDM81" s="215"/>
      <c r="BDN81" s="215"/>
      <c r="BDO81" s="215"/>
      <c r="BDP81" s="215"/>
      <c r="BDQ81" s="215"/>
      <c r="BDR81" s="215"/>
      <c r="BDS81" s="215"/>
      <c r="BDT81" s="215"/>
      <c r="BDU81" s="215"/>
      <c r="BDV81" s="215"/>
      <c r="BDW81" s="215"/>
      <c r="BDX81" s="215"/>
      <c r="BDY81" s="215"/>
      <c r="BDZ81" s="215"/>
      <c r="BEA81" s="215"/>
      <c r="BEB81" s="215"/>
      <c r="BEC81" s="215"/>
      <c r="BED81" s="215"/>
      <c r="BEE81" s="215"/>
      <c r="BEF81" s="215"/>
      <c r="BEG81" s="215"/>
      <c r="BEH81" s="215"/>
      <c r="BEI81" s="215"/>
      <c r="BEJ81" s="215"/>
      <c r="BEK81" s="215"/>
      <c r="BEL81" s="215"/>
      <c r="BEM81" s="215"/>
      <c r="BEN81" s="215"/>
      <c r="BEO81" s="215"/>
      <c r="BEP81" s="215"/>
      <c r="BEQ81" s="215"/>
      <c r="BER81" s="215"/>
      <c r="BES81" s="215"/>
      <c r="BET81" s="215"/>
      <c r="BEU81" s="215"/>
      <c r="BEV81" s="215"/>
      <c r="BEW81" s="215"/>
      <c r="BEX81" s="215"/>
      <c r="BEY81" s="215"/>
      <c r="BEZ81" s="215"/>
      <c r="BFA81" s="215"/>
      <c r="BFB81" s="215"/>
      <c r="BFC81" s="215"/>
      <c r="BFD81" s="215"/>
      <c r="BFE81" s="215"/>
      <c r="BFF81" s="215"/>
      <c r="BFG81" s="215"/>
      <c r="BFH81" s="215"/>
      <c r="BFI81" s="215"/>
      <c r="BFJ81" s="215"/>
      <c r="BFK81" s="215"/>
      <c r="BFL81" s="215"/>
      <c r="BFM81" s="215"/>
      <c r="BFN81" s="215"/>
      <c r="BFO81" s="215"/>
      <c r="BFP81" s="215"/>
      <c r="BFQ81" s="215"/>
      <c r="BFR81" s="215"/>
      <c r="BFS81" s="215"/>
      <c r="BFT81" s="215"/>
      <c r="BFU81" s="215"/>
      <c r="BFV81" s="215"/>
      <c r="BFW81" s="215"/>
      <c r="BFX81" s="215"/>
      <c r="BFY81" s="215"/>
      <c r="BFZ81" s="215"/>
      <c r="BGA81" s="215"/>
      <c r="BGB81" s="215"/>
      <c r="BGC81" s="215"/>
      <c r="BGD81" s="215"/>
      <c r="BGE81" s="215"/>
      <c r="BGF81" s="215"/>
      <c r="BGG81" s="215"/>
      <c r="BGH81" s="215"/>
      <c r="BGI81" s="215"/>
      <c r="BGJ81" s="215"/>
      <c r="BGK81" s="215"/>
      <c r="BGL81" s="215"/>
      <c r="BGM81" s="215"/>
      <c r="BGN81" s="215"/>
      <c r="BGO81" s="215"/>
      <c r="BGP81" s="215"/>
      <c r="BGQ81" s="215"/>
      <c r="BGR81" s="215"/>
      <c r="BGS81" s="215"/>
      <c r="BGT81" s="215"/>
      <c r="BGU81" s="215"/>
      <c r="BGV81" s="215"/>
      <c r="BGW81" s="215"/>
      <c r="BGX81" s="215"/>
      <c r="BGY81" s="215"/>
      <c r="BGZ81" s="215"/>
      <c r="BHA81" s="215"/>
      <c r="BHB81" s="215"/>
      <c r="BHC81" s="215"/>
      <c r="BHD81" s="215"/>
      <c r="BHE81" s="215"/>
      <c r="BHF81" s="215"/>
      <c r="BHG81" s="215"/>
      <c r="BHH81" s="215"/>
      <c r="BHI81" s="215"/>
      <c r="BHJ81" s="215"/>
      <c r="BHK81" s="215"/>
      <c r="BHL81" s="215"/>
      <c r="BHM81" s="215"/>
      <c r="BHN81" s="215"/>
      <c r="BHO81" s="215"/>
      <c r="BHP81" s="215"/>
      <c r="BHQ81" s="215"/>
      <c r="BHR81" s="215"/>
      <c r="BHS81" s="215"/>
      <c r="BHT81" s="215"/>
      <c r="BHU81" s="215"/>
      <c r="BHV81" s="215"/>
      <c r="BHW81" s="215"/>
      <c r="BHX81" s="215"/>
      <c r="BHY81" s="215"/>
      <c r="BHZ81" s="215"/>
      <c r="BIA81" s="215"/>
      <c r="BIB81" s="215"/>
      <c r="BIC81" s="215"/>
      <c r="BID81" s="215"/>
      <c r="BIE81" s="215"/>
      <c r="BIF81" s="215"/>
      <c r="BIG81" s="215"/>
      <c r="BIH81" s="215"/>
      <c r="BII81" s="215"/>
      <c r="BIJ81" s="215"/>
      <c r="BIK81" s="215"/>
      <c r="BIL81" s="215"/>
      <c r="BIM81" s="215"/>
      <c r="BIN81" s="215"/>
      <c r="BIO81" s="215"/>
      <c r="BIP81" s="215"/>
      <c r="BIQ81" s="215"/>
      <c r="BIR81" s="215"/>
      <c r="BIS81" s="215"/>
      <c r="BIT81" s="215"/>
      <c r="BIU81" s="215"/>
      <c r="BIV81" s="215"/>
      <c r="BIW81" s="215"/>
      <c r="BIX81" s="215"/>
      <c r="BIY81" s="215"/>
      <c r="BIZ81" s="215"/>
      <c r="BJA81" s="215"/>
      <c r="BJB81" s="215"/>
      <c r="BJC81" s="215"/>
      <c r="BJD81" s="215"/>
      <c r="BJE81" s="215"/>
      <c r="BJF81" s="215"/>
      <c r="BJG81" s="215"/>
      <c r="BJH81" s="215"/>
      <c r="BJI81" s="215"/>
      <c r="BJJ81" s="215"/>
      <c r="BJK81" s="215"/>
      <c r="BJL81" s="215"/>
      <c r="BJM81" s="215"/>
      <c r="BJN81" s="215"/>
      <c r="BJO81" s="215"/>
      <c r="BJP81" s="215"/>
      <c r="BJQ81" s="215"/>
      <c r="BJR81" s="215"/>
      <c r="BJS81" s="215"/>
      <c r="BJT81" s="215"/>
      <c r="BJU81" s="215"/>
      <c r="BJV81" s="215"/>
      <c r="BJW81" s="215"/>
      <c r="BJX81" s="215"/>
      <c r="BJY81" s="215"/>
      <c r="BJZ81" s="215"/>
      <c r="BKA81" s="215"/>
      <c r="BKB81" s="215"/>
      <c r="BKC81" s="215"/>
      <c r="BKD81" s="215"/>
      <c r="BKE81" s="215"/>
      <c r="BKF81" s="215"/>
      <c r="BKG81" s="215"/>
      <c r="BKH81" s="215"/>
      <c r="BKI81" s="215"/>
      <c r="BKJ81" s="215"/>
      <c r="BKK81" s="215"/>
      <c r="BKL81" s="215"/>
      <c r="BKM81" s="215"/>
      <c r="BKN81" s="215"/>
      <c r="BKO81" s="215"/>
      <c r="BKP81" s="215"/>
      <c r="BKQ81" s="215"/>
      <c r="BKR81" s="215"/>
      <c r="BKS81" s="215"/>
      <c r="BKT81" s="215"/>
      <c r="BKU81" s="215"/>
      <c r="BKV81" s="215"/>
      <c r="BKW81" s="215"/>
      <c r="BKX81" s="215"/>
      <c r="BKY81" s="215"/>
      <c r="BKZ81" s="215"/>
      <c r="BLA81" s="215"/>
      <c r="BLB81" s="215"/>
      <c r="BLC81" s="215"/>
      <c r="BLD81" s="215"/>
      <c r="BLE81" s="215"/>
      <c r="BLF81" s="215"/>
      <c r="BLG81" s="215"/>
      <c r="BLH81" s="215"/>
      <c r="BLI81" s="215"/>
      <c r="BLJ81" s="215"/>
      <c r="BLK81" s="215"/>
      <c r="BLL81" s="215"/>
      <c r="BLM81" s="215"/>
      <c r="BLN81" s="215"/>
      <c r="BLO81" s="215"/>
      <c r="BLP81" s="215"/>
      <c r="BLQ81" s="215"/>
      <c r="BLR81" s="215"/>
      <c r="BLS81" s="215"/>
      <c r="BLT81" s="215"/>
      <c r="BLU81" s="215"/>
      <c r="BLV81" s="215"/>
      <c r="BLW81" s="215"/>
      <c r="BLX81" s="215"/>
      <c r="BLY81" s="215"/>
      <c r="BLZ81" s="215"/>
      <c r="BMA81" s="215"/>
      <c r="BMB81" s="215"/>
      <c r="BMC81" s="215"/>
      <c r="BMD81" s="215"/>
      <c r="BME81" s="215"/>
      <c r="BMF81" s="215"/>
      <c r="BMG81" s="215"/>
      <c r="BMH81" s="215"/>
      <c r="BMI81" s="215"/>
      <c r="BMJ81" s="215"/>
      <c r="BMK81" s="215"/>
      <c r="BML81" s="215"/>
      <c r="BMM81" s="215"/>
      <c r="BMN81" s="215"/>
      <c r="BMO81" s="215"/>
      <c r="BMP81" s="215"/>
      <c r="BMQ81" s="215"/>
      <c r="BMR81" s="215"/>
      <c r="BMS81" s="215"/>
      <c r="BMT81" s="215"/>
      <c r="BMU81" s="215"/>
      <c r="BMV81" s="215"/>
      <c r="BMW81" s="215"/>
      <c r="BMX81" s="215"/>
      <c r="BMY81" s="215"/>
      <c r="BMZ81" s="215"/>
      <c r="BNA81" s="215"/>
      <c r="BNB81" s="215"/>
      <c r="BNC81" s="215"/>
      <c r="BND81" s="215"/>
      <c r="BNE81" s="215"/>
      <c r="BNF81" s="215"/>
      <c r="BNG81" s="215"/>
      <c r="BNH81" s="215"/>
      <c r="BNI81" s="215"/>
      <c r="BNJ81" s="215"/>
      <c r="BNK81" s="215"/>
      <c r="BNL81" s="215"/>
      <c r="BNM81" s="215"/>
      <c r="BNN81" s="215"/>
      <c r="BNO81" s="215"/>
      <c r="BNP81" s="215"/>
      <c r="BNQ81" s="215"/>
      <c r="BNR81" s="215"/>
      <c r="BNS81" s="215"/>
      <c r="BNT81" s="215"/>
      <c r="BNU81" s="215"/>
      <c r="BNV81" s="215"/>
      <c r="BNW81" s="215"/>
      <c r="BNX81" s="215"/>
      <c r="BNY81" s="215"/>
      <c r="BNZ81" s="215"/>
      <c r="BOA81" s="215"/>
      <c r="BOB81" s="215"/>
      <c r="BOC81" s="215"/>
      <c r="BOD81" s="215"/>
      <c r="BOE81" s="215"/>
      <c r="BOF81" s="215"/>
      <c r="BOG81" s="215"/>
      <c r="BOH81" s="215"/>
      <c r="BOI81" s="215"/>
      <c r="BOJ81" s="215"/>
      <c r="BOK81" s="215"/>
      <c r="BOL81" s="215"/>
      <c r="BOM81" s="215"/>
      <c r="BON81" s="215"/>
      <c r="BOO81" s="215"/>
      <c r="BOP81" s="215"/>
      <c r="BOQ81" s="215"/>
      <c r="BOR81" s="215"/>
      <c r="BOS81" s="215"/>
      <c r="BOT81" s="215"/>
      <c r="BOU81" s="215"/>
      <c r="BOV81" s="215"/>
      <c r="BOW81" s="215"/>
      <c r="BOX81" s="215"/>
      <c r="BOY81" s="215"/>
      <c r="BOZ81" s="215"/>
      <c r="BPA81" s="215"/>
      <c r="BPB81" s="215"/>
      <c r="BPC81" s="215"/>
      <c r="BPD81" s="215"/>
      <c r="BPE81" s="215"/>
      <c r="BPF81" s="215"/>
      <c r="BPG81" s="215"/>
      <c r="BPH81" s="215"/>
      <c r="BPI81" s="215"/>
      <c r="BPJ81" s="215"/>
      <c r="BPK81" s="215"/>
      <c r="BPL81" s="215"/>
      <c r="BPM81" s="215"/>
      <c r="BPN81" s="215"/>
      <c r="BPO81" s="215"/>
      <c r="BPP81" s="215"/>
      <c r="BPQ81" s="215"/>
      <c r="BPR81" s="215"/>
      <c r="BPS81" s="215"/>
      <c r="BPT81" s="215"/>
      <c r="BPU81" s="215"/>
      <c r="BPV81" s="215"/>
      <c r="BPW81" s="215"/>
      <c r="BPX81" s="215"/>
      <c r="BPY81" s="215"/>
      <c r="BPZ81" s="215"/>
      <c r="BQA81" s="215"/>
      <c r="BQB81" s="215"/>
      <c r="BQC81" s="215"/>
      <c r="BQD81" s="215"/>
      <c r="BQE81" s="215"/>
      <c r="BQF81" s="215"/>
      <c r="BQG81" s="215"/>
      <c r="BQH81" s="215"/>
      <c r="BQI81" s="215"/>
      <c r="BQJ81" s="215"/>
      <c r="BQK81" s="215"/>
      <c r="BQL81" s="215"/>
      <c r="BQM81" s="215"/>
      <c r="BQN81" s="215"/>
      <c r="BQO81" s="215"/>
      <c r="BQP81" s="215"/>
      <c r="BQQ81" s="215"/>
      <c r="BQR81" s="215"/>
      <c r="BQS81" s="215"/>
      <c r="BQT81" s="215"/>
      <c r="BQU81" s="215"/>
      <c r="BQV81" s="215"/>
      <c r="BQW81" s="215"/>
      <c r="BQX81" s="215"/>
      <c r="BQY81" s="215"/>
      <c r="BQZ81" s="215"/>
      <c r="BRA81" s="215"/>
      <c r="BRB81" s="215"/>
      <c r="BRC81" s="215"/>
      <c r="BRD81" s="215"/>
      <c r="BRE81" s="215"/>
      <c r="BRF81" s="215"/>
      <c r="BRG81" s="215"/>
      <c r="BRH81" s="215"/>
      <c r="BRI81" s="215"/>
      <c r="BRJ81" s="215"/>
      <c r="BRK81" s="215"/>
      <c r="BRL81" s="215"/>
      <c r="BRM81" s="215"/>
      <c r="BRN81" s="215"/>
      <c r="BRO81" s="215"/>
      <c r="BRP81" s="215"/>
      <c r="BRQ81" s="215"/>
      <c r="BRR81" s="215"/>
      <c r="BRS81" s="215"/>
      <c r="BRT81" s="215"/>
      <c r="BRU81" s="215"/>
      <c r="BRV81" s="215"/>
      <c r="BRW81" s="215"/>
      <c r="BRX81" s="215"/>
      <c r="BRY81" s="215"/>
      <c r="BRZ81" s="215"/>
      <c r="BSA81" s="215"/>
      <c r="BSB81" s="215"/>
      <c r="BSC81" s="215"/>
      <c r="BSD81" s="215"/>
      <c r="BSE81" s="215"/>
      <c r="BSF81" s="215"/>
      <c r="BSG81" s="215"/>
      <c r="BSH81" s="215"/>
      <c r="BSI81" s="215"/>
      <c r="BSJ81" s="215"/>
      <c r="BSK81" s="215"/>
      <c r="BSL81" s="215"/>
      <c r="BSM81" s="215"/>
      <c r="BSN81" s="215"/>
      <c r="BSO81" s="215"/>
      <c r="BSP81" s="215"/>
      <c r="BSQ81" s="215"/>
      <c r="BSR81" s="215"/>
      <c r="BSS81" s="215"/>
      <c r="BST81" s="215"/>
      <c r="BSU81" s="215"/>
      <c r="BSV81" s="215"/>
      <c r="BSW81" s="215"/>
      <c r="BSX81" s="215"/>
      <c r="BSY81" s="215"/>
      <c r="BSZ81" s="215"/>
      <c r="BTA81" s="215"/>
      <c r="BTB81" s="215"/>
      <c r="BTC81" s="215"/>
      <c r="BTD81" s="215"/>
      <c r="BTE81" s="215"/>
      <c r="BTF81" s="215"/>
      <c r="BTG81" s="215"/>
      <c r="BTH81" s="215"/>
      <c r="BTI81" s="215"/>
      <c r="BTJ81" s="215"/>
      <c r="BTK81" s="215"/>
      <c r="BTL81" s="215"/>
      <c r="BTM81" s="215"/>
      <c r="BTN81" s="215"/>
      <c r="BTO81" s="215"/>
      <c r="BTP81" s="215"/>
      <c r="BTQ81" s="215"/>
      <c r="BTR81" s="215"/>
      <c r="BTS81" s="215"/>
      <c r="BTT81" s="215"/>
      <c r="BTU81" s="215"/>
      <c r="BTV81" s="215"/>
      <c r="BTW81" s="215"/>
      <c r="BTX81" s="215"/>
      <c r="BTY81" s="215"/>
      <c r="BTZ81" s="215"/>
      <c r="BUA81" s="215"/>
      <c r="BUB81" s="215"/>
      <c r="BUC81" s="215"/>
      <c r="BUD81" s="215"/>
      <c r="BUE81" s="215"/>
      <c r="BUF81" s="215"/>
      <c r="BUG81" s="215"/>
      <c r="BUH81" s="215"/>
      <c r="BUI81" s="215"/>
      <c r="BUJ81" s="215"/>
      <c r="BUK81" s="215"/>
      <c r="BUL81" s="215"/>
      <c r="BUM81" s="215"/>
      <c r="BUN81" s="215"/>
      <c r="BUO81" s="215"/>
      <c r="BUP81" s="215"/>
      <c r="BUQ81" s="215"/>
      <c r="BUR81" s="215"/>
      <c r="BUS81" s="215"/>
      <c r="BUT81" s="215"/>
      <c r="BUU81" s="215"/>
      <c r="BUV81" s="215"/>
      <c r="BUW81" s="215"/>
      <c r="BUX81" s="215"/>
      <c r="BUY81" s="215"/>
      <c r="BUZ81" s="215"/>
      <c r="BVA81" s="215"/>
      <c r="BVB81" s="215"/>
      <c r="BVC81" s="215"/>
      <c r="BVD81" s="215"/>
      <c r="BVE81" s="215"/>
      <c r="BVF81" s="215"/>
      <c r="BVG81" s="215"/>
      <c r="BVH81" s="215"/>
      <c r="BVI81" s="215"/>
      <c r="BVJ81" s="215"/>
      <c r="BVK81" s="215"/>
      <c r="BVL81" s="215"/>
      <c r="BVM81" s="215"/>
      <c r="BVN81" s="215"/>
      <c r="BVO81" s="215"/>
      <c r="BVP81" s="215"/>
      <c r="BVQ81" s="215"/>
      <c r="BVR81" s="215"/>
      <c r="BVS81" s="215"/>
      <c r="BVT81" s="215"/>
      <c r="BVU81" s="215"/>
      <c r="BVV81" s="215"/>
      <c r="BVW81" s="215"/>
      <c r="BVX81" s="215"/>
      <c r="BVY81" s="215"/>
      <c r="BVZ81" s="215"/>
      <c r="BWA81" s="215"/>
      <c r="BWB81" s="215"/>
      <c r="BWC81" s="215"/>
      <c r="BWD81" s="215"/>
      <c r="BWE81" s="215"/>
      <c r="BWF81" s="215"/>
      <c r="BWG81" s="215"/>
      <c r="BWH81" s="215"/>
      <c r="BWI81" s="215"/>
      <c r="BWJ81" s="215"/>
      <c r="BWK81" s="215"/>
      <c r="BWL81" s="215"/>
      <c r="BWM81" s="215"/>
      <c r="BWN81" s="215"/>
      <c r="BWO81" s="215"/>
      <c r="BWP81" s="215"/>
      <c r="BWQ81" s="215"/>
      <c r="BWR81" s="215"/>
      <c r="BWS81" s="215"/>
      <c r="BWT81" s="215"/>
      <c r="BWU81" s="215"/>
      <c r="BWV81" s="215"/>
      <c r="BWW81" s="215"/>
      <c r="BWX81" s="215"/>
      <c r="BWY81" s="215"/>
      <c r="BWZ81" s="215"/>
      <c r="BXA81" s="215"/>
      <c r="BXB81" s="215"/>
      <c r="BXC81" s="215"/>
      <c r="BXD81" s="215"/>
      <c r="BXE81" s="215"/>
      <c r="BXF81" s="215"/>
      <c r="BXG81" s="215"/>
      <c r="BXH81" s="215"/>
      <c r="BXI81" s="215"/>
      <c r="BXJ81" s="215"/>
      <c r="BXK81" s="215"/>
      <c r="BXL81" s="215"/>
      <c r="BXM81" s="215"/>
      <c r="BXN81" s="215"/>
      <c r="BXO81" s="215"/>
      <c r="BXP81" s="215"/>
      <c r="BXQ81" s="215"/>
      <c r="BXR81" s="215"/>
      <c r="BXS81" s="215"/>
      <c r="BXT81" s="215"/>
      <c r="BXU81" s="215"/>
      <c r="BXV81" s="215"/>
      <c r="BXW81" s="215"/>
      <c r="BXX81" s="215"/>
      <c r="BXY81" s="215"/>
      <c r="BXZ81" s="215"/>
      <c r="BYA81" s="215"/>
      <c r="BYB81" s="215"/>
      <c r="BYC81" s="215"/>
      <c r="BYD81" s="215"/>
      <c r="BYE81" s="215"/>
      <c r="BYF81" s="215"/>
      <c r="BYG81" s="215"/>
      <c r="BYH81" s="215"/>
      <c r="BYI81" s="215"/>
      <c r="BYJ81" s="215"/>
      <c r="BYK81" s="215"/>
      <c r="BYL81" s="215"/>
      <c r="BYM81" s="215"/>
      <c r="BYN81" s="215"/>
      <c r="BYO81" s="215"/>
      <c r="BYP81" s="215"/>
      <c r="BYQ81" s="215"/>
      <c r="BYR81" s="215"/>
      <c r="BYS81" s="215"/>
      <c r="BYT81" s="215"/>
      <c r="BYU81" s="215"/>
      <c r="BYV81" s="215"/>
      <c r="BYW81" s="215"/>
      <c r="BYX81" s="215"/>
      <c r="BYY81" s="215"/>
      <c r="BYZ81" s="215"/>
      <c r="BZA81" s="215"/>
      <c r="BZB81" s="215"/>
      <c r="BZC81" s="215"/>
      <c r="BZD81" s="215"/>
      <c r="BZE81" s="215"/>
      <c r="BZF81" s="215"/>
      <c r="BZG81" s="215"/>
      <c r="BZH81" s="215"/>
      <c r="BZI81" s="215"/>
      <c r="BZJ81" s="215"/>
      <c r="BZK81" s="215"/>
      <c r="BZL81" s="215"/>
      <c r="BZM81" s="215"/>
      <c r="BZN81" s="215"/>
      <c r="BZO81" s="215"/>
      <c r="BZP81" s="215"/>
      <c r="BZQ81" s="215"/>
      <c r="BZR81" s="215"/>
      <c r="BZS81" s="215"/>
      <c r="BZT81" s="215"/>
      <c r="BZU81" s="215"/>
      <c r="BZV81" s="215"/>
      <c r="BZW81" s="215"/>
      <c r="BZX81" s="215"/>
      <c r="BZY81" s="215"/>
      <c r="BZZ81" s="215"/>
      <c r="CAA81" s="215"/>
      <c r="CAB81" s="215"/>
      <c r="CAC81" s="215"/>
      <c r="CAD81" s="215"/>
      <c r="CAE81" s="215"/>
      <c r="CAF81" s="215"/>
      <c r="CAG81" s="215"/>
      <c r="CAH81" s="215"/>
      <c r="CAI81" s="215"/>
      <c r="CAJ81" s="215"/>
      <c r="CAK81" s="215"/>
      <c r="CAL81" s="215"/>
      <c r="CAM81" s="215"/>
      <c r="CAN81" s="215"/>
      <c r="CAO81" s="215"/>
      <c r="CAP81" s="215"/>
      <c r="CAQ81" s="215"/>
      <c r="CAR81" s="215"/>
      <c r="CAS81" s="215"/>
      <c r="CAT81" s="215"/>
      <c r="CAU81" s="215"/>
      <c r="CAV81" s="215"/>
      <c r="CAW81" s="215"/>
      <c r="CAX81" s="215"/>
      <c r="CAY81" s="215"/>
      <c r="CAZ81" s="215"/>
      <c r="CBA81" s="215"/>
      <c r="CBB81" s="215"/>
      <c r="CBC81" s="215"/>
      <c r="CBD81" s="215"/>
      <c r="CBE81" s="215"/>
      <c r="CBF81" s="215"/>
      <c r="CBG81" s="215"/>
      <c r="CBH81" s="215"/>
      <c r="CBI81" s="215"/>
      <c r="CBJ81" s="215"/>
      <c r="CBK81" s="215"/>
      <c r="CBL81" s="215"/>
      <c r="CBM81" s="215"/>
      <c r="CBN81" s="215"/>
      <c r="CBO81" s="215"/>
      <c r="CBP81" s="215"/>
      <c r="CBQ81" s="215"/>
      <c r="CBR81" s="215"/>
      <c r="CBS81" s="215"/>
      <c r="CBT81" s="215"/>
      <c r="CBU81" s="215"/>
      <c r="CBV81" s="215"/>
      <c r="CBW81" s="215"/>
      <c r="CBX81" s="215"/>
      <c r="CBY81" s="215"/>
      <c r="CBZ81" s="215"/>
      <c r="CCA81" s="215"/>
      <c r="CCB81" s="215"/>
      <c r="CCC81" s="215"/>
      <c r="CCD81" s="215"/>
      <c r="CCE81" s="215"/>
      <c r="CCF81" s="215"/>
      <c r="CCG81" s="215"/>
      <c r="CCH81" s="215"/>
      <c r="CCI81" s="215"/>
      <c r="CCJ81" s="215"/>
      <c r="CCK81" s="215"/>
      <c r="CCL81" s="215"/>
      <c r="CCM81" s="215"/>
      <c r="CCN81" s="215"/>
      <c r="CCO81" s="215"/>
      <c r="CCP81" s="215"/>
      <c r="CCQ81" s="215"/>
      <c r="CCR81" s="215"/>
      <c r="CCS81" s="215"/>
      <c r="CCT81" s="215"/>
      <c r="CCU81" s="215"/>
      <c r="CCV81" s="215"/>
      <c r="CCW81" s="215"/>
      <c r="CCX81" s="215"/>
      <c r="CCY81" s="215"/>
      <c r="CCZ81" s="215"/>
      <c r="CDA81" s="215"/>
      <c r="CDB81" s="215"/>
      <c r="CDC81" s="215"/>
      <c r="CDD81" s="215"/>
      <c r="CDE81" s="215"/>
      <c r="CDF81" s="215"/>
      <c r="CDG81" s="215"/>
      <c r="CDH81" s="215"/>
      <c r="CDI81" s="215"/>
      <c r="CDJ81" s="215"/>
      <c r="CDK81" s="215"/>
      <c r="CDL81" s="215"/>
      <c r="CDM81" s="215"/>
      <c r="CDN81" s="215"/>
      <c r="CDO81" s="215"/>
      <c r="CDP81" s="215"/>
      <c r="CDQ81" s="215"/>
      <c r="CDR81" s="215"/>
      <c r="CDS81" s="215"/>
      <c r="CDT81" s="215"/>
      <c r="CDU81" s="215"/>
      <c r="CDV81" s="215"/>
      <c r="CDW81" s="215"/>
      <c r="CDX81" s="215"/>
      <c r="CDY81" s="215"/>
      <c r="CDZ81" s="215"/>
      <c r="CEA81" s="215"/>
      <c r="CEB81" s="215"/>
      <c r="CEC81" s="215"/>
      <c r="CED81" s="215"/>
      <c r="CEE81" s="215"/>
      <c r="CEF81" s="215"/>
      <c r="CEG81" s="215"/>
      <c r="CEH81" s="215"/>
      <c r="CEI81" s="215"/>
      <c r="CEJ81" s="215"/>
      <c r="CEK81" s="215"/>
      <c r="CEL81" s="215"/>
      <c r="CEM81" s="215"/>
      <c r="CEN81" s="215"/>
      <c r="CEO81" s="215"/>
      <c r="CEP81" s="215"/>
      <c r="CEQ81" s="215"/>
      <c r="CER81" s="215"/>
      <c r="CES81" s="215"/>
      <c r="CET81" s="215"/>
      <c r="CEU81" s="215"/>
      <c r="CEV81" s="215"/>
      <c r="CEW81" s="215"/>
      <c r="CEX81" s="215"/>
      <c r="CEY81" s="215"/>
      <c r="CEZ81" s="215"/>
      <c r="CFA81" s="215"/>
      <c r="CFB81" s="215"/>
      <c r="CFC81" s="215"/>
      <c r="CFD81" s="215"/>
      <c r="CFE81" s="215"/>
      <c r="CFF81" s="215"/>
      <c r="CFG81" s="215"/>
      <c r="CFH81" s="215"/>
      <c r="CFI81" s="215"/>
      <c r="CFJ81" s="215"/>
      <c r="CFK81" s="215"/>
      <c r="CFL81" s="215"/>
      <c r="CFM81" s="215"/>
      <c r="CFN81" s="215"/>
      <c r="CFO81" s="215"/>
      <c r="CFP81" s="215"/>
      <c r="CFQ81" s="215"/>
      <c r="CFR81" s="215"/>
      <c r="CFS81" s="215"/>
      <c r="CFT81" s="215"/>
      <c r="CFU81" s="215"/>
      <c r="CFV81" s="215"/>
      <c r="CFW81" s="215"/>
      <c r="CFX81" s="215"/>
      <c r="CFY81" s="215"/>
      <c r="CFZ81" s="215"/>
      <c r="CGA81" s="215"/>
      <c r="CGB81" s="215"/>
      <c r="CGC81" s="215"/>
      <c r="CGD81" s="215"/>
      <c r="CGE81" s="215"/>
      <c r="CGF81" s="215"/>
      <c r="CGG81" s="215"/>
      <c r="CGH81" s="215"/>
      <c r="CGI81" s="215"/>
      <c r="CGJ81" s="215"/>
      <c r="CGK81" s="215"/>
      <c r="CGL81" s="215"/>
      <c r="CGM81" s="215"/>
      <c r="CGN81" s="215"/>
      <c r="CGO81" s="215"/>
      <c r="CGP81" s="215"/>
      <c r="CGQ81" s="215"/>
      <c r="CGR81" s="215"/>
      <c r="CGS81" s="215"/>
      <c r="CGT81" s="215"/>
      <c r="CGU81" s="215"/>
      <c r="CGV81" s="215"/>
      <c r="CGW81" s="215"/>
      <c r="CGX81" s="215"/>
      <c r="CGY81" s="215"/>
      <c r="CGZ81" s="215"/>
      <c r="CHA81" s="215"/>
      <c r="CHB81" s="215"/>
      <c r="CHC81" s="215"/>
      <c r="CHD81" s="215"/>
      <c r="CHE81" s="215"/>
    </row>
    <row r="82" spans="1:2241" s="25" customFormat="1" ht="54.75" customHeight="1" x14ac:dyDescent="0.25">
      <c r="A82" s="144"/>
      <c r="B82" s="207" t="s">
        <v>457</v>
      </c>
      <c r="C82" s="143" t="s">
        <v>329</v>
      </c>
      <c r="D82" s="143" t="s">
        <v>265</v>
      </c>
      <c r="E82" s="143" t="s">
        <v>253</v>
      </c>
      <c r="F82" s="144"/>
      <c r="G82" s="183"/>
      <c r="H82" s="183">
        <v>65910</v>
      </c>
      <c r="I82" s="211">
        <v>79880</v>
      </c>
      <c r="J82" s="170">
        <f t="shared" si="25"/>
        <v>433.67999999999302</v>
      </c>
      <c r="K82" s="146">
        <f t="shared" si="26"/>
        <v>0.54291437155732725</v>
      </c>
      <c r="L82" s="211">
        <v>79446.320000000007</v>
      </c>
      <c r="M82" s="219"/>
      <c r="N82" s="213">
        <v>39003</v>
      </c>
      <c r="O82" s="145" t="s">
        <v>109</v>
      </c>
      <c r="P82" s="144"/>
      <c r="Q82" s="144"/>
      <c r="R82" s="144"/>
      <c r="S82" s="144"/>
      <c r="T82" s="144"/>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214"/>
      <c r="BR82" s="215"/>
      <c r="BS82" s="215"/>
      <c r="BT82" s="215"/>
      <c r="BU82" s="215"/>
      <c r="BV82" s="215"/>
      <c r="BW82" s="215"/>
      <c r="BX82" s="215"/>
      <c r="BY82" s="215"/>
      <c r="BZ82" s="215"/>
      <c r="CA82" s="215"/>
      <c r="CB82" s="215"/>
      <c r="CC82" s="215"/>
      <c r="CD82" s="215"/>
      <c r="CE82" s="215"/>
      <c r="CF82" s="215"/>
      <c r="CG82" s="215"/>
      <c r="CH82" s="215"/>
      <c r="CI82" s="215"/>
      <c r="CJ82" s="215"/>
      <c r="CK82" s="215"/>
      <c r="CL82" s="215"/>
      <c r="CM82" s="215"/>
      <c r="CN82" s="215"/>
      <c r="CO82" s="215"/>
      <c r="CP82" s="215"/>
      <c r="CQ82" s="215"/>
      <c r="CR82" s="215"/>
      <c r="CS82" s="215"/>
      <c r="CT82" s="215"/>
      <c r="CU82" s="215"/>
      <c r="CV82" s="215"/>
      <c r="CW82" s="215"/>
      <c r="CX82" s="215"/>
      <c r="CY82" s="215"/>
      <c r="CZ82" s="215"/>
      <c r="DA82" s="215"/>
      <c r="DB82" s="215"/>
      <c r="DC82" s="215"/>
      <c r="DD82" s="215"/>
      <c r="DE82" s="215"/>
      <c r="DF82" s="215"/>
      <c r="DG82" s="215"/>
      <c r="DH82" s="215"/>
      <c r="DI82" s="215"/>
      <c r="DJ82" s="215"/>
      <c r="DK82" s="215"/>
      <c r="DL82" s="215"/>
      <c r="DM82" s="215"/>
      <c r="DN82" s="215"/>
      <c r="DO82" s="215"/>
      <c r="DP82" s="215"/>
      <c r="DQ82" s="215"/>
      <c r="DR82" s="215"/>
      <c r="DS82" s="215"/>
      <c r="DT82" s="215"/>
      <c r="DU82" s="215"/>
      <c r="DV82" s="215"/>
      <c r="DW82" s="215"/>
      <c r="DX82" s="215"/>
      <c r="DY82" s="215"/>
      <c r="DZ82" s="215"/>
      <c r="EA82" s="215"/>
      <c r="EB82" s="215"/>
      <c r="EC82" s="215"/>
      <c r="ED82" s="215"/>
      <c r="EE82" s="215"/>
      <c r="EF82" s="215"/>
      <c r="EG82" s="215"/>
      <c r="EH82" s="215"/>
      <c r="EI82" s="215"/>
      <c r="EJ82" s="215"/>
      <c r="EK82" s="215"/>
      <c r="EL82" s="215"/>
      <c r="EM82" s="215"/>
      <c r="EN82" s="215"/>
      <c r="EO82" s="215"/>
      <c r="EP82" s="215"/>
      <c r="EQ82" s="215"/>
      <c r="ER82" s="215"/>
      <c r="ES82" s="215"/>
      <c r="ET82" s="215"/>
      <c r="EU82" s="215"/>
      <c r="EV82" s="215"/>
      <c r="EW82" s="215"/>
      <c r="EX82" s="215"/>
      <c r="EY82" s="215"/>
      <c r="EZ82" s="215"/>
      <c r="FA82" s="215"/>
      <c r="FB82" s="215"/>
      <c r="FC82" s="215"/>
      <c r="FD82" s="215"/>
      <c r="FE82" s="215"/>
      <c r="FF82" s="215"/>
      <c r="FG82" s="215"/>
      <c r="FH82" s="215"/>
      <c r="FI82" s="215"/>
      <c r="FJ82" s="215"/>
      <c r="FK82" s="215"/>
      <c r="FL82" s="215"/>
      <c r="FM82" s="215"/>
      <c r="FN82" s="215"/>
      <c r="FO82" s="215"/>
      <c r="FP82" s="215"/>
      <c r="FQ82" s="215"/>
      <c r="FR82" s="215"/>
      <c r="FS82" s="215"/>
      <c r="FT82" s="215"/>
      <c r="FU82" s="215"/>
      <c r="FV82" s="215"/>
      <c r="FW82" s="215"/>
      <c r="FX82" s="215"/>
      <c r="FY82" s="215"/>
      <c r="FZ82" s="215"/>
      <c r="GA82" s="215"/>
      <c r="GB82" s="215"/>
      <c r="GC82" s="215"/>
      <c r="GD82" s="215"/>
      <c r="GE82" s="215"/>
      <c r="GF82" s="215"/>
      <c r="GG82" s="215"/>
      <c r="GH82" s="215"/>
      <c r="GI82" s="215"/>
      <c r="GJ82" s="215"/>
      <c r="GK82" s="215"/>
      <c r="GL82" s="215"/>
      <c r="GM82" s="215"/>
      <c r="GN82" s="215"/>
      <c r="GO82" s="215"/>
      <c r="GP82" s="215"/>
      <c r="GQ82" s="215"/>
      <c r="GR82" s="215"/>
      <c r="GS82" s="215"/>
      <c r="GT82" s="215"/>
      <c r="GU82" s="215"/>
      <c r="GV82" s="215"/>
      <c r="GW82" s="215"/>
      <c r="GX82" s="215"/>
      <c r="GY82" s="215"/>
      <c r="GZ82" s="215"/>
      <c r="HA82" s="215"/>
      <c r="HB82" s="215"/>
      <c r="HC82" s="215"/>
      <c r="HD82" s="215"/>
      <c r="HE82" s="215"/>
      <c r="HF82" s="215"/>
      <c r="HG82" s="215"/>
      <c r="HH82" s="215"/>
      <c r="HI82" s="215"/>
      <c r="HJ82" s="215"/>
      <c r="HK82" s="215"/>
      <c r="HL82" s="215"/>
      <c r="HM82" s="215"/>
      <c r="HN82" s="215"/>
      <c r="HO82" s="215"/>
      <c r="HP82" s="215"/>
      <c r="HQ82" s="215"/>
      <c r="HR82" s="215"/>
      <c r="HS82" s="215"/>
      <c r="HT82" s="215"/>
      <c r="HU82" s="215"/>
      <c r="HV82" s="215"/>
      <c r="HW82" s="215"/>
      <c r="HX82" s="215"/>
      <c r="HY82" s="215"/>
      <c r="HZ82" s="215"/>
      <c r="IA82" s="215"/>
      <c r="IB82" s="215"/>
      <c r="IC82" s="215"/>
      <c r="ID82" s="215"/>
      <c r="IE82" s="215"/>
      <c r="IF82" s="215"/>
      <c r="IG82" s="215"/>
      <c r="IH82" s="215"/>
      <c r="II82" s="215"/>
      <c r="IJ82" s="215"/>
      <c r="IK82" s="215"/>
      <c r="IL82" s="215"/>
      <c r="IM82" s="215"/>
      <c r="IN82" s="215"/>
      <c r="IO82" s="215"/>
      <c r="IP82" s="215"/>
      <c r="IQ82" s="215"/>
      <c r="IR82" s="215"/>
      <c r="IS82" s="215"/>
      <c r="IT82" s="215"/>
      <c r="IU82" s="215"/>
      <c r="IV82" s="215"/>
      <c r="IW82" s="215"/>
      <c r="IX82" s="215"/>
      <c r="IY82" s="215"/>
      <c r="IZ82" s="215"/>
      <c r="JA82" s="215"/>
      <c r="JB82" s="215"/>
      <c r="JC82" s="215"/>
      <c r="JD82" s="215"/>
      <c r="JE82" s="215"/>
      <c r="JF82" s="215"/>
      <c r="JG82" s="215"/>
      <c r="JH82" s="215"/>
      <c r="JI82" s="215"/>
      <c r="JJ82" s="215"/>
      <c r="JK82" s="215"/>
      <c r="JL82" s="215"/>
      <c r="JM82" s="215"/>
      <c r="JN82" s="215"/>
      <c r="JO82" s="215"/>
      <c r="JP82" s="215"/>
      <c r="JQ82" s="215"/>
      <c r="JR82" s="215"/>
      <c r="JS82" s="215"/>
      <c r="JT82" s="215"/>
      <c r="JU82" s="215"/>
      <c r="JV82" s="215"/>
      <c r="JW82" s="215"/>
      <c r="JX82" s="215"/>
      <c r="JY82" s="215"/>
      <c r="JZ82" s="215"/>
      <c r="KA82" s="215"/>
      <c r="KB82" s="215"/>
      <c r="KC82" s="215"/>
      <c r="KD82" s="215"/>
      <c r="KE82" s="215"/>
      <c r="KF82" s="215"/>
      <c r="KG82" s="215"/>
      <c r="KH82" s="215"/>
      <c r="KI82" s="215"/>
      <c r="KJ82" s="215"/>
      <c r="KK82" s="215"/>
      <c r="KL82" s="215"/>
      <c r="KM82" s="215"/>
      <c r="KN82" s="215"/>
      <c r="KO82" s="215"/>
      <c r="KP82" s="215"/>
      <c r="KQ82" s="215"/>
      <c r="KR82" s="215"/>
      <c r="KS82" s="215"/>
      <c r="KT82" s="215"/>
      <c r="KU82" s="215"/>
      <c r="KV82" s="215"/>
      <c r="KW82" s="215"/>
      <c r="KX82" s="215"/>
      <c r="KY82" s="215"/>
      <c r="KZ82" s="215"/>
      <c r="LA82" s="215"/>
      <c r="LB82" s="215"/>
      <c r="LC82" s="215"/>
      <c r="LD82" s="215"/>
      <c r="LE82" s="215"/>
      <c r="LF82" s="215"/>
      <c r="LG82" s="215"/>
      <c r="LH82" s="215"/>
      <c r="LI82" s="215"/>
      <c r="LJ82" s="215"/>
      <c r="LK82" s="215"/>
      <c r="LL82" s="215"/>
      <c r="LM82" s="215"/>
      <c r="LN82" s="215"/>
      <c r="LO82" s="215"/>
      <c r="LP82" s="215"/>
      <c r="LQ82" s="215"/>
      <c r="LR82" s="215"/>
      <c r="LS82" s="215"/>
      <c r="LT82" s="215"/>
      <c r="LU82" s="215"/>
      <c r="LV82" s="215"/>
      <c r="LW82" s="215"/>
      <c r="LX82" s="215"/>
      <c r="LY82" s="215"/>
      <c r="LZ82" s="215"/>
      <c r="MA82" s="215"/>
      <c r="MB82" s="215"/>
      <c r="MC82" s="215"/>
      <c r="MD82" s="215"/>
      <c r="ME82" s="215"/>
      <c r="MF82" s="215"/>
      <c r="MG82" s="215"/>
      <c r="MH82" s="215"/>
      <c r="MI82" s="215"/>
      <c r="MJ82" s="215"/>
      <c r="MK82" s="215"/>
      <c r="ML82" s="215"/>
      <c r="MM82" s="215"/>
      <c r="MN82" s="215"/>
      <c r="MO82" s="215"/>
      <c r="MP82" s="215"/>
      <c r="MQ82" s="215"/>
      <c r="MR82" s="215"/>
      <c r="MS82" s="215"/>
      <c r="MT82" s="215"/>
      <c r="MU82" s="215"/>
      <c r="MV82" s="215"/>
      <c r="MW82" s="215"/>
      <c r="MX82" s="215"/>
      <c r="MY82" s="215"/>
      <c r="MZ82" s="215"/>
      <c r="NA82" s="215"/>
      <c r="NB82" s="215"/>
      <c r="NC82" s="215"/>
      <c r="ND82" s="215"/>
      <c r="NE82" s="215"/>
      <c r="NF82" s="215"/>
      <c r="NG82" s="215"/>
      <c r="NH82" s="215"/>
      <c r="NI82" s="215"/>
      <c r="NJ82" s="215"/>
      <c r="NK82" s="215"/>
      <c r="NL82" s="215"/>
      <c r="NM82" s="215"/>
      <c r="NN82" s="215"/>
      <c r="NO82" s="215"/>
      <c r="NP82" s="215"/>
      <c r="NQ82" s="215"/>
      <c r="NR82" s="215"/>
      <c r="NS82" s="215"/>
      <c r="NT82" s="215"/>
      <c r="NU82" s="215"/>
      <c r="NV82" s="215"/>
      <c r="NW82" s="215"/>
      <c r="NX82" s="215"/>
      <c r="NY82" s="215"/>
      <c r="NZ82" s="215"/>
      <c r="OA82" s="215"/>
      <c r="OB82" s="215"/>
      <c r="OC82" s="215"/>
      <c r="OD82" s="215"/>
      <c r="OE82" s="215"/>
      <c r="OF82" s="215"/>
      <c r="OG82" s="215"/>
      <c r="OH82" s="215"/>
      <c r="OI82" s="215"/>
      <c r="OJ82" s="215"/>
      <c r="OK82" s="215"/>
      <c r="OL82" s="215"/>
      <c r="OM82" s="215"/>
      <c r="ON82" s="215"/>
      <c r="OO82" s="215"/>
      <c r="OP82" s="215"/>
      <c r="OQ82" s="215"/>
      <c r="OR82" s="215"/>
      <c r="OS82" s="215"/>
      <c r="OT82" s="215"/>
      <c r="OU82" s="215"/>
      <c r="OV82" s="215"/>
      <c r="OW82" s="215"/>
      <c r="OX82" s="215"/>
      <c r="OY82" s="215"/>
      <c r="OZ82" s="215"/>
      <c r="PA82" s="215"/>
      <c r="PB82" s="215"/>
      <c r="PC82" s="215"/>
      <c r="PD82" s="215"/>
      <c r="PE82" s="215"/>
      <c r="PF82" s="215"/>
      <c r="PG82" s="215"/>
      <c r="PH82" s="215"/>
      <c r="PI82" s="215"/>
      <c r="PJ82" s="215"/>
      <c r="PK82" s="215"/>
      <c r="PL82" s="215"/>
      <c r="PM82" s="215"/>
      <c r="PN82" s="215"/>
      <c r="PO82" s="215"/>
      <c r="PP82" s="215"/>
      <c r="PQ82" s="215"/>
      <c r="PR82" s="215"/>
      <c r="PS82" s="215"/>
      <c r="PT82" s="215"/>
      <c r="PU82" s="215"/>
      <c r="PV82" s="215"/>
      <c r="PW82" s="215"/>
      <c r="PX82" s="215"/>
      <c r="PY82" s="215"/>
      <c r="PZ82" s="215"/>
      <c r="QA82" s="215"/>
      <c r="QB82" s="215"/>
      <c r="QC82" s="215"/>
      <c r="QD82" s="215"/>
      <c r="QE82" s="215"/>
      <c r="QF82" s="215"/>
      <c r="QG82" s="215"/>
      <c r="QH82" s="215"/>
      <c r="QI82" s="215"/>
      <c r="QJ82" s="215"/>
      <c r="QK82" s="215"/>
      <c r="QL82" s="215"/>
      <c r="QM82" s="215"/>
      <c r="QN82" s="215"/>
      <c r="QO82" s="215"/>
      <c r="QP82" s="215"/>
      <c r="QQ82" s="215"/>
      <c r="QR82" s="215"/>
      <c r="QS82" s="215"/>
      <c r="QT82" s="215"/>
      <c r="QU82" s="215"/>
      <c r="QV82" s="215"/>
      <c r="QW82" s="215"/>
      <c r="QX82" s="215"/>
      <c r="QY82" s="215"/>
      <c r="QZ82" s="215"/>
      <c r="RA82" s="215"/>
      <c r="RB82" s="215"/>
      <c r="RC82" s="215"/>
      <c r="RD82" s="215"/>
      <c r="RE82" s="215"/>
      <c r="RF82" s="215"/>
      <c r="RG82" s="215"/>
      <c r="RH82" s="215"/>
      <c r="RI82" s="215"/>
      <c r="RJ82" s="215"/>
      <c r="RK82" s="215"/>
      <c r="RL82" s="215"/>
      <c r="RM82" s="215"/>
      <c r="RN82" s="215"/>
      <c r="RO82" s="215"/>
      <c r="RP82" s="215"/>
      <c r="RQ82" s="215"/>
      <c r="RR82" s="215"/>
      <c r="RS82" s="215"/>
      <c r="RT82" s="215"/>
      <c r="RU82" s="215"/>
      <c r="RV82" s="215"/>
      <c r="RW82" s="215"/>
      <c r="RX82" s="215"/>
      <c r="RY82" s="215"/>
      <c r="RZ82" s="215"/>
      <c r="SA82" s="215"/>
      <c r="SB82" s="215"/>
      <c r="SC82" s="215"/>
      <c r="SD82" s="215"/>
      <c r="SE82" s="215"/>
      <c r="SF82" s="215"/>
      <c r="SG82" s="215"/>
      <c r="SH82" s="215"/>
      <c r="SI82" s="215"/>
      <c r="SJ82" s="215"/>
      <c r="SK82" s="215"/>
      <c r="SL82" s="215"/>
      <c r="SM82" s="215"/>
      <c r="SN82" s="215"/>
      <c r="SO82" s="215"/>
      <c r="SP82" s="215"/>
      <c r="SQ82" s="215"/>
      <c r="SR82" s="215"/>
      <c r="SS82" s="215"/>
      <c r="ST82" s="215"/>
      <c r="SU82" s="215"/>
      <c r="SV82" s="215"/>
      <c r="SW82" s="215"/>
      <c r="SX82" s="215"/>
      <c r="SY82" s="215"/>
      <c r="SZ82" s="215"/>
      <c r="TA82" s="215"/>
      <c r="TB82" s="215"/>
      <c r="TC82" s="215"/>
      <c r="TD82" s="215"/>
      <c r="TE82" s="215"/>
      <c r="TF82" s="215"/>
      <c r="TG82" s="215"/>
      <c r="TH82" s="215"/>
      <c r="TI82" s="215"/>
      <c r="TJ82" s="215"/>
      <c r="TK82" s="215"/>
      <c r="TL82" s="215"/>
      <c r="TM82" s="215"/>
      <c r="TN82" s="215"/>
      <c r="TO82" s="215"/>
      <c r="TP82" s="215"/>
      <c r="TQ82" s="215"/>
      <c r="TR82" s="215"/>
      <c r="TS82" s="215"/>
      <c r="TT82" s="215"/>
      <c r="TU82" s="215"/>
      <c r="TV82" s="215"/>
      <c r="TW82" s="215"/>
      <c r="TX82" s="215"/>
      <c r="TY82" s="215"/>
      <c r="TZ82" s="215"/>
      <c r="UA82" s="215"/>
      <c r="UB82" s="215"/>
      <c r="UC82" s="215"/>
      <c r="UD82" s="215"/>
      <c r="UE82" s="215"/>
      <c r="UF82" s="215"/>
      <c r="UG82" s="215"/>
      <c r="UH82" s="215"/>
      <c r="UI82" s="215"/>
      <c r="UJ82" s="215"/>
      <c r="UK82" s="215"/>
      <c r="UL82" s="215"/>
      <c r="UM82" s="215"/>
      <c r="UN82" s="215"/>
      <c r="UO82" s="215"/>
      <c r="UP82" s="215"/>
      <c r="UQ82" s="215"/>
      <c r="UR82" s="215"/>
      <c r="US82" s="215"/>
      <c r="UT82" s="215"/>
      <c r="UU82" s="215"/>
      <c r="UV82" s="215"/>
      <c r="UW82" s="215"/>
      <c r="UX82" s="215"/>
      <c r="UY82" s="215"/>
      <c r="UZ82" s="215"/>
      <c r="VA82" s="215"/>
      <c r="VB82" s="215"/>
      <c r="VC82" s="215"/>
      <c r="VD82" s="215"/>
      <c r="VE82" s="215"/>
      <c r="VF82" s="215"/>
      <c r="VG82" s="215"/>
      <c r="VH82" s="215"/>
      <c r="VI82" s="215"/>
      <c r="VJ82" s="215"/>
      <c r="VK82" s="215"/>
      <c r="VL82" s="215"/>
      <c r="VM82" s="215"/>
      <c r="VN82" s="215"/>
      <c r="VO82" s="215"/>
      <c r="VP82" s="215"/>
      <c r="VQ82" s="215"/>
      <c r="VR82" s="215"/>
      <c r="VS82" s="215"/>
      <c r="VT82" s="215"/>
      <c r="VU82" s="215"/>
      <c r="VV82" s="215"/>
      <c r="VW82" s="215"/>
      <c r="VX82" s="215"/>
      <c r="VY82" s="215"/>
      <c r="VZ82" s="215"/>
      <c r="WA82" s="215"/>
      <c r="WB82" s="215"/>
      <c r="WC82" s="215"/>
      <c r="WD82" s="215"/>
      <c r="WE82" s="215"/>
      <c r="WF82" s="215"/>
      <c r="WG82" s="215"/>
      <c r="WH82" s="215"/>
      <c r="WI82" s="215"/>
      <c r="WJ82" s="215"/>
      <c r="WK82" s="215"/>
      <c r="WL82" s="215"/>
      <c r="WM82" s="215"/>
      <c r="WN82" s="215"/>
      <c r="WO82" s="215"/>
      <c r="WP82" s="215"/>
      <c r="WQ82" s="215"/>
      <c r="WR82" s="215"/>
      <c r="WS82" s="215"/>
      <c r="WT82" s="215"/>
      <c r="WU82" s="215"/>
      <c r="WV82" s="215"/>
      <c r="WW82" s="215"/>
      <c r="WX82" s="215"/>
      <c r="WY82" s="215"/>
      <c r="WZ82" s="215"/>
      <c r="XA82" s="215"/>
      <c r="XB82" s="215"/>
      <c r="XC82" s="215"/>
      <c r="XD82" s="215"/>
      <c r="XE82" s="215"/>
      <c r="XF82" s="215"/>
      <c r="XG82" s="215"/>
      <c r="XH82" s="215"/>
      <c r="XI82" s="215"/>
      <c r="XJ82" s="215"/>
      <c r="XK82" s="215"/>
      <c r="XL82" s="215"/>
      <c r="XM82" s="215"/>
      <c r="XN82" s="215"/>
      <c r="XO82" s="215"/>
      <c r="XP82" s="215"/>
      <c r="XQ82" s="215"/>
      <c r="XR82" s="215"/>
      <c r="XS82" s="215"/>
      <c r="XT82" s="215"/>
      <c r="XU82" s="215"/>
      <c r="XV82" s="215"/>
      <c r="XW82" s="215"/>
      <c r="XX82" s="215"/>
      <c r="XY82" s="215"/>
      <c r="XZ82" s="215"/>
      <c r="YA82" s="215"/>
      <c r="YB82" s="215"/>
      <c r="YC82" s="215"/>
      <c r="YD82" s="215"/>
      <c r="YE82" s="215"/>
      <c r="YF82" s="215"/>
      <c r="YG82" s="215"/>
      <c r="YH82" s="215"/>
      <c r="YI82" s="215"/>
      <c r="YJ82" s="215"/>
      <c r="YK82" s="215"/>
      <c r="YL82" s="215"/>
      <c r="YM82" s="215"/>
      <c r="YN82" s="215"/>
      <c r="YO82" s="215"/>
      <c r="YP82" s="215"/>
      <c r="YQ82" s="215"/>
      <c r="YR82" s="215"/>
      <c r="YS82" s="215"/>
      <c r="YT82" s="215"/>
      <c r="YU82" s="215"/>
      <c r="YV82" s="215"/>
      <c r="YW82" s="215"/>
      <c r="YX82" s="215"/>
      <c r="YY82" s="215"/>
      <c r="YZ82" s="215"/>
      <c r="ZA82" s="215"/>
      <c r="ZB82" s="215"/>
      <c r="ZC82" s="215"/>
      <c r="ZD82" s="215"/>
      <c r="ZE82" s="215"/>
      <c r="ZF82" s="215"/>
      <c r="ZG82" s="215"/>
      <c r="ZH82" s="215"/>
      <c r="ZI82" s="215"/>
      <c r="ZJ82" s="215"/>
      <c r="ZK82" s="215"/>
      <c r="ZL82" s="215"/>
      <c r="ZM82" s="215"/>
      <c r="ZN82" s="215"/>
      <c r="ZO82" s="215"/>
      <c r="ZP82" s="215"/>
      <c r="ZQ82" s="215"/>
      <c r="ZR82" s="215"/>
      <c r="ZS82" s="215"/>
      <c r="ZT82" s="215"/>
      <c r="ZU82" s="215"/>
      <c r="ZV82" s="215"/>
      <c r="ZW82" s="215"/>
      <c r="ZX82" s="215"/>
      <c r="ZY82" s="215"/>
      <c r="ZZ82" s="215"/>
      <c r="AAA82" s="215"/>
      <c r="AAB82" s="215"/>
      <c r="AAC82" s="215"/>
      <c r="AAD82" s="215"/>
      <c r="AAE82" s="215"/>
      <c r="AAF82" s="215"/>
      <c r="AAG82" s="215"/>
      <c r="AAH82" s="215"/>
      <c r="AAI82" s="215"/>
      <c r="AAJ82" s="215"/>
      <c r="AAK82" s="215"/>
      <c r="AAL82" s="215"/>
      <c r="AAM82" s="215"/>
      <c r="AAN82" s="215"/>
      <c r="AAO82" s="215"/>
      <c r="AAP82" s="215"/>
      <c r="AAQ82" s="215"/>
      <c r="AAR82" s="215"/>
      <c r="AAS82" s="215"/>
      <c r="AAT82" s="215"/>
      <c r="AAU82" s="215"/>
      <c r="AAV82" s="215"/>
      <c r="AAW82" s="215"/>
      <c r="AAX82" s="215"/>
      <c r="AAY82" s="215"/>
      <c r="AAZ82" s="215"/>
      <c r="ABA82" s="215"/>
      <c r="ABB82" s="215"/>
      <c r="ABC82" s="215"/>
      <c r="ABD82" s="215"/>
      <c r="ABE82" s="215"/>
      <c r="ABF82" s="215"/>
      <c r="ABG82" s="215"/>
      <c r="ABH82" s="215"/>
      <c r="ABI82" s="215"/>
      <c r="ABJ82" s="215"/>
      <c r="ABK82" s="215"/>
      <c r="ABL82" s="215"/>
      <c r="ABM82" s="215"/>
      <c r="ABN82" s="215"/>
      <c r="ABO82" s="215"/>
      <c r="ABP82" s="215"/>
      <c r="ABQ82" s="215"/>
      <c r="ABR82" s="215"/>
      <c r="ABS82" s="215"/>
      <c r="ABT82" s="215"/>
      <c r="ABU82" s="215"/>
      <c r="ABV82" s="215"/>
      <c r="ABW82" s="215"/>
      <c r="ABX82" s="215"/>
      <c r="ABY82" s="215"/>
      <c r="ABZ82" s="215"/>
      <c r="ACA82" s="215"/>
      <c r="ACB82" s="215"/>
      <c r="ACC82" s="215"/>
      <c r="ACD82" s="215"/>
      <c r="ACE82" s="215"/>
      <c r="ACF82" s="215"/>
      <c r="ACG82" s="215"/>
      <c r="ACH82" s="215"/>
      <c r="ACI82" s="215"/>
      <c r="ACJ82" s="215"/>
      <c r="ACK82" s="215"/>
      <c r="ACL82" s="215"/>
      <c r="ACM82" s="215"/>
      <c r="ACN82" s="215"/>
      <c r="ACO82" s="215"/>
      <c r="ACP82" s="215"/>
      <c r="ACQ82" s="215"/>
      <c r="ACR82" s="215"/>
      <c r="ACS82" s="215"/>
      <c r="ACT82" s="215"/>
      <c r="ACU82" s="215"/>
      <c r="ACV82" s="215"/>
      <c r="ACW82" s="215"/>
      <c r="ACX82" s="215"/>
      <c r="ACY82" s="215"/>
      <c r="ACZ82" s="215"/>
      <c r="ADA82" s="215"/>
      <c r="ADB82" s="215"/>
      <c r="ADC82" s="215"/>
      <c r="ADD82" s="215"/>
      <c r="ADE82" s="215"/>
      <c r="ADF82" s="215"/>
      <c r="ADG82" s="215"/>
      <c r="ADH82" s="215"/>
      <c r="ADI82" s="215"/>
      <c r="ADJ82" s="215"/>
      <c r="ADK82" s="215"/>
      <c r="ADL82" s="215"/>
      <c r="ADM82" s="215"/>
      <c r="ADN82" s="215"/>
      <c r="ADO82" s="215"/>
      <c r="ADP82" s="215"/>
      <c r="ADQ82" s="215"/>
      <c r="ADR82" s="215"/>
      <c r="ADS82" s="215"/>
      <c r="ADT82" s="215"/>
      <c r="ADU82" s="215"/>
      <c r="ADV82" s="215"/>
      <c r="ADW82" s="215"/>
      <c r="ADX82" s="215"/>
      <c r="ADY82" s="215"/>
      <c r="ADZ82" s="215"/>
      <c r="AEA82" s="215"/>
      <c r="AEB82" s="215"/>
      <c r="AEC82" s="215"/>
      <c r="AED82" s="215"/>
      <c r="AEE82" s="215"/>
      <c r="AEF82" s="215"/>
      <c r="AEG82" s="215"/>
      <c r="AEH82" s="215"/>
      <c r="AEI82" s="215"/>
      <c r="AEJ82" s="215"/>
      <c r="AEK82" s="215"/>
      <c r="AEL82" s="215"/>
      <c r="AEM82" s="215"/>
      <c r="AEN82" s="215"/>
      <c r="AEO82" s="215"/>
      <c r="AEP82" s="215"/>
      <c r="AEQ82" s="215"/>
      <c r="AER82" s="215"/>
      <c r="AES82" s="215"/>
      <c r="AET82" s="215"/>
      <c r="AEU82" s="215"/>
      <c r="AEV82" s="215"/>
      <c r="AEW82" s="215"/>
      <c r="AEX82" s="215"/>
      <c r="AEY82" s="215"/>
      <c r="AEZ82" s="215"/>
      <c r="AFA82" s="215"/>
      <c r="AFB82" s="215"/>
      <c r="AFC82" s="215"/>
      <c r="AFD82" s="215"/>
      <c r="AFE82" s="215"/>
      <c r="AFF82" s="215"/>
      <c r="AFG82" s="215"/>
      <c r="AFH82" s="215"/>
      <c r="AFI82" s="215"/>
      <c r="AFJ82" s="215"/>
      <c r="AFK82" s="215"/>
      <c r="AFL82" s="215"/>
      <c r="AFM82" s="215"/>
      <c r="AFN82" s="215"/>
      <c r="AFO82" s="215"/>
      <c r="AFP82" s="215"/>
      <c r="AFQ82" s="215"/>
      <c r="AFR82" s="215"/>
      <c r="AFS82" s="215"/>
      <c r="AFT82" s="215"/>
      <c r="AFU82" s="215"/>
      <c r="AFV82" s="215"/>
      <c r="AFW82" s="215"/>
      <c r="AFX82" s="215"/>
      <c r="AFY82" s="215"/>
      <c r="AFZ82" s="215"/>
      <c r="AGA82" s="215"/>
      <c r="AGB82" s="215"/>
      <c r="AGC82" s="215"/>
      <c r="AGD82" s="215"/>
      <c r="AGE82" s="215"/>
      <c r="AGF82" s="215"/>
      <c r="AGG82" s="215"/>
      <c r="AGH82" s="215"/>
      <c r="AGI82" s="215"/>
      <c r="AGJ82" s="215"/>
      <c r="AGK82" s="215"/>
      <c r="AGL82" s="215"/>
      <c r="AGM82" s="215"/>
      <c r="AGN82" s="215"/>
      <c r="AGO82" s="215"/>
      <c r="AGP82" s="215"/>
      <c r="AGQ82" s="215"/>
      <c r="AGR82" s="215"/>
      <c r="AGS82" s="215"/>
      <c r="AGT82" s="215"/>
      <c r="AGU82" s="215"/>
      <c r="AGV82" s="215"/>
      <c r="AGW82" s="215"/>
      <c r="AGX82" s="215"/>
      <c r="AGY82" s="215"/>
      <c r="AGZ82" s="215"/>
      <c r="AHA82" s="215"/>
      <c r="AHB82" s="215"/>
      <c r="AHC82" s="215"/>
      <c r="AHD82" s="215"/>
      <c r="AHE82" s="215"/>
      <c r="AHF82" s="215"/>
      <c r="AHG82" s="215"/>
      <c r="AHH82" s="215"/>
      <c r="AHI82" s="215"/>
      <c r="AHJ82" s="215"/>
      <c r="AHK82" s="215"/>
      <c r="AHL82" s="215"/>
      <c r="AHM82" s="215"/>
      <c r="AHN82" s="215"/>
      <c r="AHO82" s="215"/>
      <c r="AHP82" s="215"/>
      <c r="AHQ82" s="215"/>
      <c r="AHR82" s="215"/>
      <c r="AHS82" s="215"/>
      <c r="AHT82" s="215"/>
      <c r="AHU82" s="215"/>
      <c r="AHV82" s="215"/>
      <c r="AHW82" s="215"/>
      <c r="AHX82" s="215"/>
      <c r="AHY82" s="215"/>
      <c r="AHZ82" s="215"/>
      <c r="AIA82" s="215"/>
      <c r="AIB82" s="215"/>
      <c r="AIC82" s="215"/>
      <c r="AID82" s="215"/>
      <c r="AIE82" s="215"/>
      <c r="AIF82" s="215"/>
      <c r="AIG82" s="215"/>
      <c r="AIH82" s="215"/>
      <c r="AII82" s="215"/>
      <c r="AIJ82" s="215"/>
      <c r="AIK82" s="215"/>
      <c r="AIL82" s="215"/>
      <c r="AIM82" s="215"/>
      <c r="AIN82" s="215"/>
      <c r="AIO82" s="215"/>
      <c r="AIP82" s="215"/>
      <c r="AIQ82" s="215"/>
      <c r="AIR82" s="215"/>
      <c r="AIS82" s="215"/>
      <c r="AIT82" s="215"/>
      <c r="AIU82" s="215"/>
      <c r="AIV82" s="215"/>
      <c r="AIW82" s="215"/>
      <c r="AIX82" s="215"/>
      <c r="AIY82" s="215"/>
      <c r="AIZ82" s="215"/>
      <c r="AJA82" s="215"/>
      <c r="AJB82" s="215"/>
      <c r="AJC82" s="215"/>
      <c r="AJD82" s="215"/>
      <c r="AJE82" s="215"/>
      <c r="AJF82" s="215"/>
      <c r="AJG82" s="215"/>
      <c r="AJH82" s="215"/>
      <c r="AJI82" s="215"/>
      <c r="AJJ82" s="215"/>
      <c r="AJK82" s="215"/>
      <c r="AJL82" s="215"/>
      <c r="AJM82" s="215"/>
      <c r="AJN82" s="215"/>
      <c r="AJO82" s="215"/>
      <c r="AJP82" s="215"/>
      <c r="AJQ82" s="215"/>
      <c r="AJR82" s="215"/>
      <c r="AJS82" s="215"/>
      <c r="AJT82" s="215"/>
      <c r="AJU82" s="215"/>
      <c r="AJV82" s="215"/>
      <c r="AJW82" s="215"/>
      <c r="AJX82" s="215"/>
      <c r="AJY82" s="215"/>
      <c r="AJZ82" s="215"/>
      <c r="AKA82" s="215"/>
      <c r="AKB82" s="215"/>
      <c r="AKC82" s="215"/>
      <c r="AKD82" s="215"/>
      <c r="AKE82" s="215"/>
      <c r="AKF82" s="215"/>
      <c r="AKG82" s="215"/>
      <c r="AKH82" s="215"/>
      <c r="AKI82" s="215"/>
      <c r="AKJ82" s="215"/>
      <c r="AKK82" s="215"/>
      <c r="AKL82" s="215"/>
      <c r="AKM82" s="215"/>
      <c r="AKN82" s="215"/>
      <c r="AKO82" s="215"/>
      <c r="AKP82" s="215"/>
      <c r="AKQ82" s="215"/>
      <c r="AKR82" s="215"/>
      <c r="AKS82" s="215"/>
      <c r="AKT82" s="215"/>
      <c r="AKU82" s="215"/>
      <c r="AKV82" s="215"/>
      <c r="AKW82" s="215"/>
      <c r="AKX82" s="215"/>
      <c r="AKY82" s="215"/>
      <c r="AKZ82" s="215"/>
      <c r="ALA82" s="215"/>
      <c r="ALB82" s="215"/>
      <c r="ALC82" s="215"/>
      <c r="ALD82" s="215"/>
      <c r="ALE82" s="215"/>
      <c r="ALF82" s="215"/>
      <c r="ALG82" s="215"/>
      <c r="ALH82" s="215"/>
      <c r="ALI82" s="215"/>
      <c r="ALJ82" s="215"/>
      <c r="ALK82" s="215"/>
      <c r="ALL82" s="215"/>
      <c r="ALM82" s="215"/>
      <c r="ALN82" s="215"/>
      <c r="ALO82" s="215"/>
      <c r="ALP82" s="215"/>
      <c r="ALQ82" s="215"/>
      <c r="ALR82" s="215"/>
      <c r="ALS82" s="215"/>
      <c r="ALT82" s="215"/>
      <c r="ALU82" s="215"/>
      <c r="ALV82" s="215"/>
      <c r="ALW82" s="215"/>
      <c r="ALX82" s="215"/>
      <c r="ALY82" s="215"/>
      <c r="ALZ82" s="215"/>
      <c r="AMA82" s="215"/>
      <c r="AMB82" s="215"/>
      <c r="AMC82" s="215"/>
      <c r="AMD82" s="215"/>
      <c r="AME82" s="215"/>
      <c r="AMF82" s="215"/>
      <c r="AMG82" s="215"/>
      <c r="AMH82" s="215"/>
      <c r="AMI82" s="215"/>
      <c r="AMJ82" s="215"/>
      <c r="AMK82" s="215"/>
      <c r="AML82" s="215"/>
      <c r="AMM82" s="215"/>
      <c r="AMN82" s="215"/>
      <c r="AMO82" s="215"/>
      <c r="AMP82" s="215"/>
      <c r="AMQ82" s="215"/>
      <c r="AMR82" s="215"/>
      <c r="AMS82" s="215"/>
      <c r="AMT82" s="215"/>
      <c r="AMU82" s="215"/>
      <c r="AMV82" s="215"/>
      <c r="AMW82" s="215"/>
      <c r="AMX82" s="215"/>
      <c r="AMY82" s="215"/>
      <c r="AMZ82" s="215"/>
      <c r="ANA82" s="215"/>
      <c r="ANB82" s="215"/>
      <c r="ANC82" s="215"/>
      <c r="AND82" s="215"/>
      <c r="ANE82" s="215"/>
      <c r="ANF82" s="215"/>
      <c r="ANG82" s="215"/>
      <c r="ANH82" s="215"/>
      <c r="ANI82" s="215"/>
      <c r="ANJ82" s="215"/>
      <c r="ANK82" s="215"/>
      <c r="ANL82" s="215"/>
      <c r="ANM82" s="215"/>
      <c r="ANN82" s="215"/>
      <c r="ANO82" s="215"/>
      <c r="ANP82" s="215"/>
      <c r="ANQ82" s="215"/>
      <c r="ANR82" s="215"/>
      <c r="ANS82" s="215"/>
      <c r="ANT82" s="215"/>
      <c r="ANU82" s="215"/>
      <c r="ANV82" s="215"/>
      <c r="ANW82" s="215"/>
      <c r="ANX82" s="215"/>
      <c r="ANY82" s="215"/>
      <c r="ANZ82" s="215"/>
      <c r="AOA82" s="215"/>
      <c r="AOB82" s="215"/>
      <c r="AOC82" s="215"/>
      <c r="AOD82" s="215"/>
      <c r="AOE82" s="215"/>
      <c r="AOF82" s="215"/>
      <c r="AOG82" s="215"/>
      <c r="AOH82" s="215"/>
      <c r="AOI82" s="215"/>
      <c r="AOJ82" s="215"/>
      <c r="AOK82" s="215"/>
      <c r="AOL82" s="215"/>
      <c r="AOM82" s="215"/>
      <c r="AON82" s="215"/>
      <c r="AOO82" s="215"/>
      <c r="AOP82" s="215"/>
      <c r="AOQ82" s="215"/>
      <c r="AOR82" s="215"/>
      <c r="AOS82" s="215"/>
      <c r="AOT82" s="215"/>
      <c r="AOU82" s="215"/>
      <c r="AOV82" s="215"/>
      <c r="AOW82" s="215"/>
      <c r="AOX82" s="215"/>
      <c r="AOY82" s="215"/>
      <c r="AOZ82" s="215"/>
      <c r="APA82" s="215"/>
      <c r="APB82" s="215"/>
      <c r="APC82" s="215"/>
      <c r="APD82" s="215"/>
      <c r="APE82" s="215"/>
      <c r="APF82" s="215"/>
      <c r="APG82" s="215"/>
      <c r="APH82" s="215"/>
      <c r="API82" s="215"/>
      <c r="APJ82" s="215"/>
      <c r="APK82" s="215"/>
      <c r="APL82" s="215"/>
      <c r="APM82" s="215"/>
      <c r="APN82" s="215"/>
      <c r="APO82" s="215"/>
      <c r="APP82" s="215"/>
      <c r="APQ82" s="215"/>
      <c r="APR82" s="215"/>
      <c r="APS82" s="215"/>
      <c r="APT82" s="215"/>
      <c r="APU82" s="215"/>
      <c r="APV82" s="215"/>
      <c r="APW82" s="215"/>
      <c r="APX82" s="215"/>
      <c r="APY82" s="215"/>
      <c r="APZ82" s="215"/>
      <c r="AQA82" s="215"/>
      <c r="AQB82" s="215"/>
      <c r="AQC82" s="215"/>
      <c r="AQD82" s="215"/>
      <c r="AQE82" s="215"/>
      <c r="AQF82" s="215"/>
      <c r="AQG82" s="215"/>
      <c r="AQH82" s="215"/>
      <c r="AQI82" s="215"/>
      <c r="AQJ82" s="215"/>
      <c r="AQK82" s="215"/>
      <c r="AQL82" s="215"/>
      <c r="AQM82" s="215"/>
      <c r="AQN82" s="215"/>
      <c r="AQO82" s="215"/>
      <c r="AQP82" s="215"/>
      <c r="AQQ82" s="215"/>
      <c r="AQR82" s="215"/>
      <c r="AQS82" s="215"/>
      <c r="AQT82" s="215"/>
      <c r="AQU82" s="215"/>
      <c r="AQV82" s="215"/>
      <c r="AQW82" s="215"/>
      <c r="AQX82" s="215"/>
      <c r="AQY82" s="215"/>
      <c r="AQZ82" s="215"/>
      <c r="ARA82" s="215"/>
      <c r="ARB82" s="215"/>
      <c r="ARC82" s="215"/>
      <c r="ARD82" s="215"/>
      <c r="ARE82" s="215"/>
      <c r="ARF82" s="215"/>
      <c r="ARG82" s="215"/>
      <c r="ARH82" s="215"/>
      <c r="ARI82" s="215"/>
      <c r="ARJ82" s="215"/>
      <c r="ARK82" s="215"/>
      <c r="ARL82" s="215"/>
      <c r="ARM82" s="215"/>
      <c r="ARN82" s="215"/>
      <c r="ARO82" s="215"/>
      <c r="ARP82" s="215"/>
      <c r="ARQ82" s="215"/>
      <c r="ARR82" s="215"/>
      <c r="ARS82" s="215"/>
      <c r="ART82" s="215"/>
      <c r="ARU82" s="215"/>
      <c r="ARV82" s="215"/>
      <c r="ARW82" s="215"/>
      <c r="ARX82" s="215"/>
      <c r="ARY82" s="215"/>
      <c r="ARZ82" s="215"/>
      <c r="ASA82" s="215"/>
      <c r="ASB82" s="215"/>
      <c r="ASC82" s="215"/>
      <c r="ASD82" s="215"/>
      <c r="ASE82" s="215"/>
      <c r="ASF82" s="215"/>
      <c r="ASG82" s="215"/>
      <c r="ASH82" s="215"/>
      <c r="ASI82" s="215"/>
      <c r="ASJ82" s="215"/>
      <c r="ASK82" s="215"/>
      <c r="ASL82" s="215"/>
      <c r="ASM82" s="215"/>
      <c r="ASN82" s="215"/>
      <c r="ASO82" s="215"/>
      <c r="ASP82" s="215"/>
      <c r="ASQ82" s="215"/>
      <c r="ASR82" s="215"/>
      <c r="ASS82" s="215"/>
      <c r="AST82" s="215"/>
      <c r="ASU82" s="215"/>
      <c r="ASV82" s="215"/>
      <c r="ASW82" s="215"/>
      <c r="ASX82" s="215"/>
      <c r="ASY82" s="215"/>
      <c r="ASZ82" s="215"/>
      <c r="ATA82" s="215"/>
      <c r="ATB82" s="215"/>
      <c r="ATC82" s="215"/>
      <c r="ATD82" s="215"/>
      <c r="ATE82" s="215"/>
      <c r="ATF82" s="215"/>
      <c r="ATG82" s="215"/>
      <c r="ATH82" s="215"/>
      <c r="ATI82" s="215"/>
      <c r="ATJ82" s="215"/>
      <c r="ATK82" s="215"/>
      <c r="ATL82" s="215"/>
      <c r="ATM82" s="215"/>
      <c r="ATN82" s="215"/>
      <c r="ATO82" s="215"/>
      <c r="ATP82" s="215"/>
      <c r="ATQ82" s="215"/>
      <c r="ATR82" s="215"/>
      <c r="ATS82" s="215"/>
      <c r="ATT82" s="215"/>
      <c r="ATU82" s="215"/>
      <c r="ATV82" s="215"/>
      <c r="ATW82" s="215"/>
      <c r="ATX82" s="215"/>
      <c r="ATY82" s="215"/>
      <c r="ATZ82" s="215"/>
      <c r="AUA82" s="215"/>
      <c r="AUB82" s="215"/>
      <c r="AUC82" s="215"/>
      <c r="AUD82" s="215"/>
      <c r="AUE82" s="215"/>
      <c r="AUF82" s="215"/>
      <c r="AUG82" s="215"/>
      <c r="AUH82" s="215"/>
      <c r="AUI82" s="215"/>
      <c r="AUJ82" s="215"/>
      <c r="AUK82" s="215"/>
      <c r="AUL82" s="215"/>
      <c r="AUM82" s="215"/>
      <c r="AUN82" s="215"/>
      <c r="AUO82" s="215"/>
      <c r="AUP82" s="215"/>
      <c r="AUQ82" s="215"/>
      <c r="AUR82" s="215"/>
      <c r="AUS82" s="215"/>
      <c r="AUT82" s="215"/>
      <c r="AUU82" s="215"/>
      <c r="AUV82" s="215"/>
      <c r="AUW82" s="215"/>
      <c r="AUX82" s="215"/>
      <c r="AUY82" s="215"/>
      <c r="AUZ82" s="215"/>
      <c r="AVA82" s="215"/>
      <c r="AVB82" s="215"/>
      <c r="AVC82" s="215"/>
      <c r="AVD82" s="215"/>
      <c r="AVE82" s="215"/>
      <c r="AVF82" s="215"/>
      <c r="AVG82" s="215"/>
      <c r="AVH82" s="215"/>
      <c r="AVI82" s="215"/>
      <c r="AVJ82" s="215"/>
      <c r="AVK82" s="215"/>
      <c r="AVL82" s="215"/>
      <c r="AVM82" s="215"/>
      <c r="AVN82" s="215"/>
      <c r="AVO82" s="215"/>
      <c r="AVP82" s="215"/>
      <c r="AVQ82" s="215"/>
      <c r="AVR82" s="215"/>
      <c r="AVS82" s="215"/>
      <c r="AVT82" s="215"/>
      <c r="AVU82" s="215"/>
      <c r="AVV82" s="215"/>
      <c r="AVW82" s="215"/>
      <c r="AVX82" s="215"/>
      <c r="AVY82" s="215"/>
      <c r="AVZ82" s="215"/>
      <c r="AWA82" s="215"/>
      <c r="AWB82" s="215"/>
      <c r="AWC82" s="215"/>
      <c r="AWD82" s="215"/>
      <c r="AWE82" s="215"/>
      <c r="AWF82" s="215"/>
      <c r="AWG82" s="215"/>
      <c r="AWH82" s="215"/>
      <c r="AWI82" s="215"/>
      <c r="AWJ82" s="215"/>
      <c r="AWK82" s="215"/>
      <c r="AWL82" s="215"/>
      <c r="AWM82" s="215"/>
      <c r="AWN82" s="215"/>
      <c r="AWO82" s="215"/>
      <c r="AWP82" s="215"/>
      <c r="AWQ82" s="215"/>
      <c r="AWR82" s="215"/>
      <c r="AWS82" s="215"/>
      <c r="AWT82" s="215"/>
      <c r="AWU82" s="215"/>
      <c r="AWV82" s="215"/>
      <c r="AWW82" s="215"/>
      <c r="AWX82" s="215"/>
      <c r="AWY82" s="215"/>
      <c r="AWZ82" s="215"/>
      <c r="AXA82" s="215"/>
      <c r="AXB82" s="215"/>
      <c r="AXC82" s="215"/>
      <c r="AXD82" s="215"/>
      <c r="AXE82" s="215"/>
      <c r="AXF82" s="215"/>
      <c r="AXG82" s="215"/>
      <c r="AXH82" s="215"/>
      <c r="AXI82" s="215"/>
      <c r="AXJ82" s="215"/>
      <c r="AXK82" s="215"/>
      <c r="AXL82" s="215"/>
      <c r="AXM82" s="215"/>
      <c r="AXN82" s="215"/>
      <c r="AXO82" s="215"/>
      <c r="AXP82" s="215"/>
      <c r="AXQ82" s="215"/>
      <c r="AXR82" s="215"/>
      <c r="AXS82" s="215"/>
      <c r="AXT82" s="215"/>
      <c r="AXU82" s="215"/>
      <c r="AXV82" s="215"/>
      <c r="AXW82" s="215"/>
      <c r="AXX82" s="215"/>
      <c r="AXY82" s="215"/>
      <c r="AXZ82" s="215"/>
      <c r="AYA82" s="215"/>
      <c r="AYB82" s="215"/>
      <c r="AYC82" s="215"/>
      <c r="AYD82" s="215"/>
      <c r="AYE82" s="215"/>
      <c r="AYF82" s="215"/>
      <c r="AYG82" s="215"/>
      <c r="AYH82" s="215"/>
      <c r="AYI82" s="215"/>
      <c r="AYJ82" s="215"/>
      <c r="AYK82" s="215"/>
      <c r="AYL82" s="215"/>
      <c r="AYM82" s="215"/>
      <c r="AYN82" s="215"/>
      <c r="AYO82" s="215"/>
      <c r="AYP82" s="215"/>
      <c r="AYQ82" s="215"/>
      <c r="AYR82" s="215"/>
      <c r="AYS82" s="215"/>
      <c r="AYT82" s="215"/>
      <c r="AYU82" s="215"/>
      <c r="AYV82" s="215"/>
      <c r="AYW82" s="215"/>
      <c r="AYX82" s="215"/>
      <c r="AYY82" s="215"/>
      <c r="AYZ82" s="215"/>
      <c r="AZA82" s="215"/>
      <c r="AZB82" s="215"/>
      <c r="AZC82" s="215"/>
      <c r="AZD82" s="215"/>
      <c r="AZE82" s="215"/>
      <c r="AZF82" s="215"/>
      <c r="AZG82" s="215"/>
      <c r="AZH82" s="215"/>
      <c r="AZI82" s="215"/>
      <c r="AZJ82" s="215"/>
      <c r="AZK82" s="215"/>
      <c r="AZL82" s="215"/>
      <c r="AZM82" s="215"/>
      <c r="AZN82" s="215"/>
      <c r="AZO82" s="215"/>
      <c r="AZP82" s="215"/>
      <c r="AZQ82" s="215"/>
      <c r="AZR82" s="215"/>
      <c r="AZS82" s="215"/>
      <c r="AZT82" s="215"/>
      <c r="AZU82" s="215"/>
      <c r="AZV82" s="215"/>
      <c r="AZW82" s="215"/>
      <c r="AZX82" s="215"/>
      <c r="AZY82" s="215"/>
      <c r="AZZ82" s="215"/>
      <c r="BAA82" s="215"/>
      <c r="BAB82" s="215"/>
      <c r="BAC82" s="215"/>
      <c r="BAD82" s="215"/>
      <c r="BAE82" s="215"/>
      <c r="BAF82" s="215"/>
      <c r="BAG82" s="215"/>
      <c r="BAH82" s="215"/>
      <c r="BAI82" s="215"/>
      <c r="BAJ82" s="215"/>
      <c r="BAK82" s="215"/>
      <c r="BAL82" s="215"/>
      <c r="BAM82" s="215"/>
      <c r="BAN82" s="215"/>
      <c r="BAO82" s="215"/>
      <c r="BAP82" s="215"/>
      <c r="BAQ82" s="215"/>
      <c r="BAR82" s="215"/>
      <c r="BAS82" s="215"/>
      <c r="BAT82" s="215"/>
      <c r="BAU82" s="215"/>
      <c r="BAV82" s="215"/>
      <c r="BAW82" s="215"/>
      <c r="BAX82" s="215"/>
      <c r="BAY82" s="215"/>
      <c r="BAZ82" s="215"/>
      <c r="BBA82" s="215"/>
      <c r="BBB82" s="215"/>
      <c r="BBC82" s="215"/>
      <c r="BBD82" s="215"/>
      <c r="BBE82" s="215"/>
      <c r="BBF82" s="215"/>
      <c r="BBG82" s="215"/>
      <c r="BBH82" s="215"/>
      <c r="BBI82" s="215"/>
      <c r="BBJ82" s="215"/>
      <c r="BBK82" s="215"/>
      <c r="BBL82" s="215"/>
      <c r="BBM82" s="215"/>
      <c r="BBN82" s="215"/>
      <c r="BBO82" s="215"/>
      <c r="BBP82" s="215"/>
      <c r="BBQ82" s="215"/>
      <c r="BBR82" s="215"/>
      <c r="BBS82" s="215"/>
      <c r="BBT82" s="215"/>
      <c r="BBU82" s="215"/>
      <c r="BBV82" s="215"/>
      <c r="BBW82" s="215"/>
      <c r="BBX82" s="215"/>
      <c r="BBY82" s="215"/>
      <c r="BBZ82" s="215"/>
      <c r="BCA82" s="215"/>
      <c r="BCB82" s="215"/>
      <c r="BCC82" s="215"/>
      <c r="BCD82" s="215"/>
      <c r="BCE82" s="215"/>
      <c r="BCF82" s="215"/>
      <c r="BCG82" s="215"/>
      <c r="BCH82" s="215"/>
      <c r="BCI82" s="215"/>
      <c r="BCJ82" s="215"/>
      <c r="BCK82" s="215"/>
      <c r="BCL82" s="215"/>
      <c r="BCM82" s="215"/>
      <c r="BCN82" s="215"/>
      <c r="BCO82" s="215"/>
      <c r="BCP82" s="215"/>
      <c r="BCQ82" s="215"/>
      <c r="BCR82" s="215"/>
      <c r="BCS82" s="215"/>
      <c r="BCT82" s="215"/>
      <c r="BCU82" s="215"/>
      <c r="BCV82" s="215"/>
      <c r="BCW82" s="215"/>
      <c r="BCX82" s="215"/>
      <c r="BCY82" s="215"/>
      <c r="BCZ82" s="215"/>
      <c r="BDA82" s="215"/>
      <c r="BDB82" s="215"/>
      <c r="BDC82" s="215"/>
      <c r="BDD82" s="215"/>
      <c r="BDE82" s="215"/>
      <c r="BDF82" s="215"/>
      <c r="BDG82" s="215"/>
      <c r="BDH82" s="215"/>
      <c r="BDI82" s="215"/>
      <c r="BDJ82" s="215"/>
      <c r="BDK82" s="215"/>
      <c r="BDL82" s="215"/>
      <c r="BDM82" s="215"/>
      <c r="BDN82" s="215"/>
      <c r="BDO82" s="215"/>
      <c r="BDP82" s="215"/>
      <c r="BDQ82" s="215"/>
      <c r="BDR82" s="215"/>
      <c r="BDS82" s="215"/>
      <c r="BDT82" s="215"/>
      <c r="BDU82" s="215"/>
      <c r="BDV82" s="215"/>
      <c r="BDW82" s="215"/>
      <c r="BDX82" s="215"/>
      <c r="BDY82" s="215"/>
      <c r="BDZ82" s="215"/>
      <c r="BEA82" s="215"/>
      <c r="BEB82" s="215"/>
      <c r="BEC82" s="215"/>
      <c r="BED82" s="215"/>
      <c r="BEE82" s="215"/>
      <c r="BEF82" s="215"/>
      <c r="BEG82" s="215"/>
      <c r="BEH82" s="215"/>
      <c r="BEI82" s="215"/>
      <c r="BEJ82" s="215"/>
      <c r="BEK82" s="215"/>
      <c r="BEL82" s="215"/>
      <c r="BEM82" s="215"/>
      <c r="BEN82" s="215"/>
      <c r="BEO82" s="215"/>
      <c r="BEP82" s="215"/>
      <c r="BEQ82" s="215"/>
      <c r="BER82" s="215"/>
      <c r="BES82" s="215"/>
      <c r="BET82" s="215"/>
      <c r="BEU82" s="215"/>
      <c r="BEV82" s="215"/>
      <c r="BEW82" s="215"/>
      <c r="BEX82" s="215"/>
      <c r="BEY82" s="215"/>
      <c r="BEZ82" s="215"/>
      <c r="BFA82" s="215"/>
      <c r="BFB82" s="215"/>
      <c r="BFC82" s="215"/>
      <c r="BFD82" s="215"/>
      <c r="BFE82" s="215"/>
      <c r="BFF82" s="215"/>
      <c r="BFG82" s="215"/>
      <c r="BFH82" s="215"/>
      <c r="BFI82" s="215"/>
      <c r="BFJ82" s="215"/>
      <c r="BFK82" s="215"/>
      <c r="BFL82" s="215"/>
      <c r="BFM82" s="215"/>
      <c r="BFN82" s="215"/>
      <c r="BFO82" s="215"/>
      <c r="BFP82" s="215"/>
      <c r="BFQ82" s="215"/>
      <c r="BFR82" s="215"/>
      <c r="BFS82" s="215"/>
      <c r="BFT82" s="215"/>
      <c r="BFU82" s="215"/>
      <c r="BFV82" s="215"/>
      <c r="BFW82" s="215"/>
      <c r="BFX82" s="215"/>
      <c r="BFY82" s="215"/>
      <c r="BFZ82" s="215"/>
      <c r="BGA82" s="215"/>
      <c r="BGB82" s="215"/>
      <c r="BGC82" s="215"/>
      <c r="BGD82" s="215"/>
      <c r="BGE82" s="215"/>
      <c r="BGF82" s="215"/>
      <c r="BGG82" s="215"/>
      <c r="BGH82" s="215"/>
      <c r="BGI82" s="215"/>
      <c r="BGJ82" s="215"/>
      <c r="BGK82" s="215"/>
      <c r="BGL82" s="215"/>
      <c r="BGM82" s="215"/>
      <c r="BGN82" s="215"/>
      <c r="BGO82" s="215"/>
      <c r="BGP82" s="215"/>
      <c r="BGQ82" s="215"/>
      <c r="BGR82" s="215"/>
      <c r="BGS82" s="215"/>
      <c r="BGT82" s="215"/>
      <c r="BGU82" s="215"/>
      <c r="BGV82" s="215"/>
      <c r="BGW82" s="215"/>
      <c r="BGX82" s="215"/>
      <c r="BGY82" s="215"/>
      <c r="BGZ82" s="215"/>
      <c r="BHA82" s="215"/>
      <c r="BHB82" s="215"/>
      <c r="BHC82" s="215"/>
      <c r="BHD82" s="215"/>
      <c r="BHE82" s="215"/>
      <c r="BHF82" s="215"/>
      <c r="BHG82" s="215"/>
      <c r="BHH82" s="215"/>
      <c r="BHI82" s="215"/>
      <c r="BHJ82" s="215"/>
      <c r="BHK82" s="215"/>
      <c r="BHL82" s="215"/>
      <c r="BHM82" s="215"/>
      <c r="BHN82" s="215"/>
      <c r="BHO82" s="215"/>
      <c r="BHP82" s="215"/>
      <c r="BHQ82" s="215"/>
      <c r="BHR82" s="215"/>
      <c r="BHS82" s="215"/>
      <c r="BHT82" s="215"/>
      <c r="BHU82" s="215"/>
      <c r="BHV82" s="215"/>
      <c r="BHW82" s="215"/>
      <c r="BHX82" s="215"/>
      <c r="BHY82" s="215"/>
      <c r="BHZ82" s="215"/>
      <c r="BIA82" s="215"/>
      <c r="BIB82" s="215"/>
      <c r="BIC82" s="215"/>
      <c r="BID82" s="215"/>
      <c r="BIE82" s="215"/>
      <c r="BIF82" s="215"/>
      <c r="BIG82" s="215"/>
      <c r="BIH82" s="215"/>
      <c r="BII82" s="215"/>
      <c r="BIJ82" s="215"/>
      <c r="BIK82" s="215"/>
      <c r="BIL82" s="215"/>
      <c r="BIM82" s="215"/>
      <c r="BIN82" s="215"/>
      <c r="BIO82" s="215"/>
      <c r="BIP82" s="215"/>
      <c r="BIQ82" s="215"/>
      <c r="BIR82" s="215"/>
      <c r="BIS82" s="215"/>
      <c r="BIT82" s="215"/>
      <c r="BIU82" s="215"/>
      <c r="BIV82" s="215"/>
      <c r="BIW82" s="215"/>
      <c r="BIX82" s="215"/>
      <c r="BIY82" s="215"/>
      <c r="BIZ82" s="215"/>
      <c r="BJA82" s="215"/>
      <c r="BJB82" s="215"/>
      <c r="BJC82" s="215"/>
      <c r="BJD82" s="215"/>
      <c r="BJE82" s="215"/>
      <c r="BJF82" s="215"/>
      <c r="BJG82" s="215"/>
      <c r="BJH82" s="215"/>
      <c r="BJI82" s="215"/>
      <c r="BJJ82" s="215"/>
      <c r="BJK82" s="215"/>
      <c r="BJL82" s="215"/>
      <c r="BJM82" s="215"/>
      <c r="BJN82" s="215"/>
      <c r="BJO82" s="215"/>
      <c r="BJP82" s="215"/>
      <c r="BJQ82" s="215"/>
      <c r="BJR82" s="215"/>
      <c r="BJS82" s="215"/>
      <c r="BJT82" s="215"/>
      <c r="BJU82" s="215"/>
      <c r="BJV82" s="215"/>
      <c r="BJW82" s="215"/>
      <c r="BJX82" s="215"/>
      <c r="BJY82" s="215"/>
      <c r="BJZ82" s="215"/>
      <c r="BKA82" s="215"/>
      <c r="BKB82" s="215"/>
      <c r="BKC82" s="215"/>
      <c r="BKD82" s="215"/>
      <c r="BKE82" s="215"/>
      <c r="BKF82" s="215"/>
      <c r="BKG82" s="215"/>
      <c r="BKH82" s="215"/>
      <c r="BKI82" s="215"/>
      <c r="BKJ82" s="215"/>
      <c r="BKK82" s="215"/>
      <c r="BKL82" s="215"/>
      <c r="BKM82" s="215"/>
      <c r="BKN82" s="215"/>
      <c r="BKO82" s="215"/>
      <c r="BKP82" s="215"/>
      <c r="BKQ82" s="215"/>
      <c r="BKR82" s="215"/>
      <c r="BKS82" s="215"/>
      <c r="BKT82" s="215"/>
      <c r="BKU82" s="215"/>
      <c r="BKV82" s="215"/>
      <c r="BKW82" s="215"/>
      <c r="BKX82" s="215"/>
      <c r="BKY82" s="215"/>
      <c r="BKZ82" s="215"/>
      <c r="BLA82" s="215"/>
      <c r="BLB82" s="215"/>
      <c r="BLC82" s="215"/>
      <c r="BLD82" s="215"/>
      <c r="BLE82" s="215"/>
      <c r="BLF82" s="215"/>
      <c r="BLG82" s="215"/>
      <c r="BLH82" s="215"/>
      <c r="BLI82" s="215"/>
      <c r="BLJ82" s="215"/>
      <c r="BLK82" s="215"/>
      <c r="BLL82" s="215"/>
      <c r="BLM82" s="215"/>
      <c r="BLN82" s="215"/>
      <c r="BLO82" s="215"/>
      <c r="BLP82" s="215"/>
      <c r="BLQ82" s="215"/>
      <c r="BLR82" s="215"/>
      <c r="BLS82" s="215"/>
      <c r="BLT82" s="215"/>
      <c r="BLU82" s="215"/>
      <c r="BLV82" s="215"/>
      <c r="BLW82" s="215"/>
      <c r="BLX82" s="215"/>
      <c r="BLY82" s="215"/>
      <c r="BLZ82" s="215"/>
      <c r="BMA82" s="215"/>
      <c r="BMB82" s="215"/>
      <c r="BMC82" s="215"/>
      <c r="BMD82" s="215"/>
      <c r="BME82" s="215"/>
      <c r="BMF82" s="215"/>
      <c r="BMG82" s="215"/>
      <c r="BMH82" s="215"/>
      <c r="BMI82" s="215"/>
      <c r="BMJ82" s="215"/>
      <c r="BMK82" s="215"/>
      <c r="BML82" s="215"/>
      <c r="BMM82" s="215"/>
      <c r="BMN82" s="215"/>
      <c r="BMO82" s="215"/>
      <c r="BMP82" s="215"/>
      <c r="BMQ82" s="215"/>
      <c r="BMR82" s="215"/>
      <c r="BMS82" s="215"/>
      <c r="BMT82" s="215"/>
      <c r="BMU82" s="215"/>
      <c r="BMV82" s="215"/>
      <c r="BMW82" s="215"/>
      <c r="BMX82" s="215"/>
      <c r="BMY82" s="215"/>
      <c r="BMZ82" s="215"/>
      <c r="BNA82" s="215"/>
      <c r="BNB82" s="215"/>
      <c r="BNC82" s="215"/>
      <c r="BND82" s="215"/>
      <c r="BNE82" s="215"/>
      <c r="BNF82" s="215"/>
      <c r="BNG82" s="215"/>
      <c r="BNH82" s="215"/>
      <c r="BNI82" s="215"/>
      <c r="BNJ82" s="215"/>
      <c r="BNK82" s="215"/>
      <c r="BNL82" s="215"/>
      <c r="BNM82" s="215"/>
      <c r="BNN82" s="215"/>
      <c r="BNO82" s="215"/>
      <c r="BNP82" s="215"/>
      <c r="BNQ82" s="215"/>
      <c r="BNR82" s="215"/>
      <c r="BNS82" s="215"/>
      <c r="BNT82" s="215"/>
      <c r="BNU82" s="215"/>
      <c r="BNV82" s="215"/>
      <c r="BNW82" s="215"/>
      <c r="BNX82" s="215"/>
      <c r="BNY82" s="215"/>
      <c r="BNZ82" s="215"/>
      <c r="BOA82" s="215"/>
      <c r="BOB82" s="215"/>
      <c r="BOC82" s="215"/>
      <c r="BOD82" s="215"/>
      <c r="BOE82" s="215"/>
      <c r="BOF82" s="215"/>
      <c r="BOG82" s="215"/>
      <c r="BOH82" s="215"/>
      <c r="BOI82" s="215"/>
      <c r="BOJ82" s="215"/>
      <c r="BOK82" s="215"/>
      <c r="BOL82" s="215"/>
      <c r="BOM82" s="215"/>
      <c r="BON82" s="215"/>
      <c r="BOO82" s="215"/>
      <c r="BOP82" s="215"/>
      <c r="BOQ82" s="215"/>
      <c r="BOR82" s="215"/>
      <c r="BOS82" s="215"/>
      <c r="BOT82" s="215"/>
      <c r="BOU82" s="215"/>
      <c r="BOV82" s="215"/>
      <c r="BOW82" s="215"/>
      <c r="BOX82" s="215"/>
      <c r="BOY82" s="215"/>
      <c r="BOZ82" s="215"/>
      <c r="BPA82" s="215"/>
      <c r="BPB82" s="215"/>
      <c r="BPC82" s="215"/>
      <c r="BPD82" s="215"/>
      <c r="BPE82" s="215"/>
      <c r="BPF82" s="215"/>
      <c r="BPG82" s="215"/>
      <c r="BPH82" s="215"/>
      <c r="BPI82" s="215"/>
      <c r="BPJ82" s="215"/>
      <c r="BPK82" s="215"/>
      <c r="BPL82" s="215"/>
      <c r="BPM82" s="215"/>
      <c r="BPN82" s="215"/>
      <c r="BPO82" s="215"/>
      <c r="BPP82" s="215"/>
      <c r="BPQ82" s="215"/>
      <c r="BPR82" s="215"/>
      <c r="BPS82" s="215"/>
      <c r="BPT82" s="215"/>
      <c r="BPU82" s="215"/>
      <c r="BPV82" s="215"/>
      <c r="BPW82" s="215"/>
      <c r="BPX82" s="215"/>
      <c r="BPY82" s="215"/>
      <c r="BPZ82" s="215"/>
      <c r="BQA82" s="215"/>
      <c r="BQB82" s="215"/>
      <c r="BQC82" s="215"/>
      <c r="BQD82" s="215"/>
      <c r="BQE82" s="215"/>
      <c r="BQF82" s="215"/>
      <c r="BQG82" s="215"/>
      <c r="BQH82" s="215"/>
      <c r="BQI82" s="215"/>
      <c r="BQJ82" s="215"/>
      <c r="BQK82" s="215"/>
      <c r="BQL82" s="215"/>
      <c r="BQM82" s="215"/>
      <c r="BQN82" s="215"/>
      <c r="BQO82" s="215"/>
      <c r="BQP82" s="215"/>
      <c r="BQQ82" s="215"/>
      <c r="BQR82" s="215"/>
      <c r="BQS82" s="215"/>
      <c r="BQT82" s="215"/>
      <c r="BQU82" s="215"/>
      <c r="BQV82" s="215"/>
      <c r="BQW82" s="215"/>
      <c r="BQX82" s="215"/>
      <c r="BQY82" s="215"/>
      <c r="BQZ82" s="215"/>
      <c r="BRA82" s="215"/>
      <c r="BRB82" s="215"/>
      <c r="BRC82" s="215"/>
      <c r="BRD82" s="215"/>
      <c r="BRE82" s="215"/>
      <c r="BRF82" s="215"/>
      <c r="BRG82" s="215"/>
      <c r="BRH82" s="215"/>
      <c r="BRI82" s="215"/>
      <c r="BRJ82" s="215"/>
      <c r="BRK82" s="215"/>
      <c r="BRL82" s="215"/>
      <c r="BRM82" s="215"/>
      <c r="BRN82" s="215"/>
      <c r="BRO82" s="215"/>
      <c r="BRP82" s="215"/>
      <c r="BRQ82" s="215"/>
      <c r="BRR82" s="215"/>
      <c r="BRS82" s="215"/>
      <c r="BRT82" s="215"/>
      <c r="BRU82" s="215"/>
      <c r="BRV82" s="215"/>
      <c r="BRW82" s="215"/>
      <c r="BRX82" s="215"/>
      <c r="BRY82" s="215"/>
      <c r="BRZ82" s="215"/>
      <c r="BSA82" s="215"/>
      <c r="BSB82" s="215"/>
      <c r="BSC82" s="215"/>
      <c r="BSD82" s="215"/>
      <c r="BSE82" s="215"/>
      <c r="BSF82" s="215"/>
      <c r="BSG82" s="215"/>
      <c r="BSH82" s="215"/>
      <c r="BSI82" s="215"/>
      <c r="BSJ82" s="215"/>
      <c r="BSK82" s="215"/>
      <c r="BSL82" s="215"/>
      <c r="BSM82" s="215"/>
      <c r="BSN82" s="215"/>
      <c r="BSO82" s="215"/>
      <c r="BSP82" s="215"/>
      <c r="BSQ82" s="215"/>
      <c r="BSR82" s="215"/>
      <c r="BSS82" s="215"/>
      <c r="BST82" s="215"/>
      <c r="BSU82" s="215"/>
      <c r="BSV82" s="215"/>
      <c r="BSW82" s="215"/>
      <c r="BSX82" s="215"/>
      <c r="BSY82" s="215"/>
      <c r="BSZ82" s="215"/>
      <c r="BTA82" s="215"/>
      <c r="BTB82" s="215"/>
      <c r="BTC82" s="215"/>
      <c r="BTD82" s="215"/>
      <c r="BTE82" s="215"/>
      <c r="BTF82" s="215"/>
      <c r="BTG82" s="215"/>
      <c r="BTH82" s="215"/>
      <c r="BTI82" s="215"/>
      <c r="BTJ82" s="215"/>
      <c r="BTK82" s="215"/>
      <c r="BTL82" s="215"/>
      <c r="BTM82" s="215"/>
      <c r="BTN82" s="215"/>
      <c r="BTO82" s="215"/>
      <c r="BTP82" s="215"/>
      <c r="BTQ82" s="215"/>
      <c r="BTR82" s="215"/>
      <c r="BTS82" s="215"/>
      <c r="BTT82" s="215"/>
      <c r="BTU82" s="215"/>
      <c r="BTV82" s="215"/>
      <c r="BTW82" s="215"/>
      <c r="BTX82" s="215"/>
      <c r="BTY82" s="215"/>
      <c r="BTZ82" s="215"/>
      <c r="BUA82" s="215"/>
      <c r="BUB82" s="215"/>
      <c r="BUC82" s="215"/>
      <c r="BUD82" s="215"/>
      <c r="BUE82" s="215"/>
      <c r="BUF82" s="215"/>
      <c r="BUG82" s="215"/>
      <c r="BUH82" s="215"/>
      <c r="BUI82" s="215"/>
      <c r="BUJ82" s="215"/>
      <c r="BUK82" s="215"/>
      <c r="BUL82" s="215"/>
      <c r="BUM82" s="215"/>
      <c r="BUN82" s="215"/>
      <c r="BUO82" s="215"/>
      <c r="BUP82" s="215"/>
      <c r="BUQ82" s="215"/>
      <c r="BUR82" s="215"/>
      <c r="BUS82" s="215"/>
      <c r="BUT82" s="215"/>
      <c r="BUU82" s="215"/>
      <c r="BUV82" s="215"/>
      <c r="BUW82" s="215"/>
      <c r="BUX82" s="215"/>
      <c r="BUY82" s="215"/>
      <c r="BUZ82" s="215"/>
      <c r="BVA82" s="215"/>
      <c r="BVB82" s="215"/>
      <c r="BVC82" s="215"/>
      <c r="BVD82" s="215"/>
      <c r="BVE82" s="215"/>
      <c r="BVF82" s="215"/>
      <c r="BVG82" s="215"/>
      <c r="BVH82" s="215"/>
      <c r="BVI82" s="215"/>
      <c r="BVJ82" s="215"/>
      <c r="BVK82" s="215"/>
      <c r="BVL82" s="215"/>
      <c r="BVM82" s="215"/>
      <c r="BVN82" s="215"/>
      <c r="BVO82" s="215"/>
      <c r="BVP82" s="215"/>
      <c r="BVQ82" s="215"/>
      <c r="BVR82" s="215"/>
      <c r="BVS82" s="215"/>
      <c r="BVT82" s="215"/>
      <c r="BVU82" s="215"/>
      <c r="BVV82" s="215"/>
      <c r="BVW82" s="215"/>
      <c r="BVX82" s="215"/>
      <c r="BVY82" s="215"/>
      <c r="BVZ82" s="215"/>
      <c r="BWA82" s="215"/>
      <c r="BWB82" s="215"/>
      <c r="BWC82" s="215"/>
      <c r="BWD82" s="215"/>
      <c r="BWE82" s="215"/>
      <c r="BWF82" s="215"/>
      <c r="BWG82" s="215"/>
      <c r="BWH82" s="215"/>
      <c r="BWI82" s="215"/>
      <c r="BWJ82" s="215"/>
      <c r="BWK82" s="215"/>
      <c r="BWL82" s="215"/>
      <c r="BWM82" s="215"/>
      <c r="BWN82" s="215"/>
      <c r="BWO82" s="215"/>
      <c r="BWP82" s="215"/>
      <c r="BWQ82" s="215"/>
      <c r="BWR82" s="215"/>
      <c r="BWS82" s="215"/>
      <c r="BWT82" s="215"/>
      <c r="BWU82" s="215"/>
      <c r="BWV82" s="215"/>
      <c r="BWW82" s="215"/>
      <c r="BWX82" s="215"/>
      <c r="BWY82" s="215"/>
      <c r="BWZ82" s="215"/>
      <c r="BXA82" s="215"/>
      <c r="BXB82" s="215"/>
      <c r="BXC82" s="215"/>
      <c r="BXD82" s="215"/>
      <c r="BXE82" s="215"/>
      <c r="BXF82" s="215"/>
      <c r="BXG82" s="215"/>
      <c r="BXH82" s="215"/>
      <c r="BXI82" s="215"/>
      <c r="BXJ82" s="215"/>
      <c r="BXK82" s="215"/>
      <c r="BXL82" s="215"/>
      <c r="BXM82" s="215"/>
      <c r="BXN82" s="215"/>
      <c r="BXO82" s="215"/>
      <c r="BXP82" s="215"/>
      <c r="BXQ82" s="215"/>
      <c r="BXR82" s="215"/>
      <c r="BXS82" s="215"/>
      <c r="BXT82" s="215"/>
      <c r="BXU82" s="215"/>
      <c r="BXV82" s="215"/>
      <c r="BXW82" s="215"/>
      <c r="BXX82" s="215"/>
      <c r="BXY82" s="215"/>
      <c r="BXZ82" s="215"/>
      <c r="BYA82" s="215"/>
      <c r="BYB82" s="215"/>
      <c r="BYC82" s="215"/>
      <c r="BYD82" s="215"/>
      <c r="BYE82" s="215"/>
      <c r="BYF82" s="215"/>
      <c r="BYG82" s="215"/>
      <c r="BYH82" s="215"/>
      <c r="BYI82" s="215"/>
      <c r="BYJ82" s="215"/>
      <c r="BYK82" s="215"/>
      <c r="BYL82" s="215"/>
      <c r="BYM82" s="215"/>
      <c r="BYN82" s="215"/>
      <c r="BYO82" s="215"/>
      <c r="BYP82" s="215"/>
      <c r="BYQ82" s="215"/>
      <c r="BYR82" s="215"/>
      <c r="BYS82" s="215"/>
      <c r="BYT82" s="215"/>
      <c r="BYU82" s="215"/>
      <c r="BYV82" s="215"/>
      <c r="BYW82" s="215"/>
      <c r="BYX82" s="215"/>
      <c r="BYY82" s="215"/>
      <c r="BYZ82" s="215"/>
      <c r="BZA82" s="215"/>
      <c r="BZB82" s="215"/>
      <c r="BZC82" s="215"/>
      <c r="BZD82" s="215"/>
      <c r="BZE82" s="215"/>
      <c r="BZF82" s="215"/>
      <c r="BZG82" s="215"/>
      <c r="BZH82" s="215"/>
      <c r="BZI82" s="215"/>
      <c r="BZJ82" s="215"/>
      <c r="BZK82" s="215"/>
      <c r="BZL82" s="215"/>
      <c r="BZM82" s="215"/>
      <c r="BZN82" s="215"/>
      <c r="BZO82" s="215"/>
      <c r="BZP82" s="215"/>
      <c r="BZQ82" s="215"/>
      <c r="BZR82" s="215"/>
      <c r="BZS82" s="215"/>
      <c r="BZT82" s="215"/>
      <c r="BZU82" s="215"/>
      <c r="BZV82" s="215"/>
      <c r="BZW82" s="215"/>
      <c r="BZX82" s="215"/>
      <c r="BZY82" s="215"/>
      <c r="BZZ82" s="215"/>
      <c r="CAA82" s="215"/>
      <c r="CAB82" s="215"/>
      <c r="CAC82" s="215"/>
      <c r="CAD82" s="215"/>
      <c r="CAE82" s="215"/>
      <c r="CAF82" s="215"/>
      <c r="CAG82" s="215"/>
      <c r="CAH82" s="215"/>
      <c r="CAI82" s="215"/>
      <c r="CAJ82" s="215"/>
      <c r="CAK82" s="215"/>
      <c r="CAL82" s="215"/>
      <c r="CAM82" s="215"/>
      <c r="CAN82" s="215"/>
      <c r="CAO82" s="215"/>
      <c r="CAP82" s="215"/>
      <c r="CAQ82" s="215"/>
      <c r="CAR82" s="215"/>
      <c r="CAS82" s="215"/>
      <c r="CAT82" s="215"/>
      <c r="CAU82" s="215"/>
      <c r="CAV82" s="215"/>
      <c r="CAW82" s="215"/>
      <c r="CAX82" s="215"/>
      <c r="CAY82" s="215"/>
      <c r="CAZ82" s="215"/>
      <c r="CBA82" s="215"/>
      <c r="CBB82" s="215"/>
      <c r="CBC82" s="215"/>
      <c r="CBD82" s="215"/>
      <c r="CBE82" s="215"/>
      <c r="CBF82" s="215"/>
      <c r="CBG82" s="215"/>
      <c r="CBH82" s="215"/>
      <c r="CBI82" s="215"/>
      <c r="CBJ82" s="215"/>
      <c r="CBK82" s="215"/>
      <c r="CBL82" s="215"/>
      <c r="CBM82" s="215"/>
      <c r="CBN82" s="215"/>
      <c r="CBO82" s="215"/>
      <c r="CBP82" s="215"/>
      <c r="CBQ82" s="215"/>
      <c r="CBR82" s="215"/>
      <c r="CBS82" s="215"/>
      <c r="CBT82" s="215"/>
      <c r="CBU82" s="215"/>
      <c r="CBV82" s="215"/>
      <c r="CBW82" s="215"/>
      <c r="CBX82" s="215"/>
      <c r="CBY82" s="215"/>
      <c r="CBZ82" s="215"/>
      <c r="CCA82" s="215"/>
      <c r="CCB82" s="215"/>
      <c r="CCC82" s="215"/>
      <c r="CCD82" s="215"/>
      <c r="CCE82" s="215"/>
      <c r="CCF82" s="215"/>
      <c r="CCG82" s="215"/>
      <c r="CCH82" s="215"/>
      <c r="CCI82" s="215"/>
      <c r="CCJ82" s="215"/>
      <c r="CCK82" s="215"/>
      <c r="CCL82" s="215"/>
      <c r="CCM82" s="215"/>
      <c r="CCN82" s="215"/>
      <c r="CCO82" s="215"/>
      <c r="CCP82" s="215"/>
      <c r="CCQ82" s="215"/>
      <c r="CCR82" s="215"/>
      <c r="CCS82" s="215"/>
      <c r="CCT82" s="215"/>
      <c r="CCU82" s="215"/>
      <c r="CCV82" s="215"/>
      <c r="CCW82" s="215"/>
      <c r="CCX82" s="215"/>
      <c r="CCY82" s="215"/>
      <c r="CCZ82" s="215"/>
      <c r="CDA82" s="215"/>
      <c r="CDB82" s="215"/>
      <c r="CDC82" s="215"/>
      <c r="CDD82" s="215"/>
      <c r="CDE82" s="215"/>
      <c r="CDF82" s="215"/>
      <c r="CDG82" s="215"/>
      <c r="CDH82" s="215"/>
      <c r="CDI82" s="215"/>
      <c r="CDJ82" s="215"/>
      <c r="CDK82" s="215"/>
      <c r="CDL82" s="215"/>
      <c r="CDM82" s="215"/>
      <c r="CDN82" s="215"/>
      <c r="CDO82" s="215"/>
      <c r="CDP82" s="215"/>
      <c r="CDQ82" s="215"/>
      <c r="CDR82" s="215"/>
      <c r="CDS82" s="215"/>
      <c r="CDT82" s="215"/>
      <c r="CDU82" s="215"/>
      <c r="CDV82" s="215"/>
      <c r="CDW82" s="215"/>
      <c r="CDX82" s="215"/>
      <c r="CDY82" s="215"/>
      <c r="CDZ82" s="215"/>
      <c r="CEA82" s="215"/>
      <c r="CEB82" s="215"/>
      <c r="CEC82" s="215"/>
      <c r="CED82" s="215"/>
      <c r="CEE82" s="215"/>
      <c r="CEF82" s="215"/>
      <c r="CEG82" s="215"/>
      <c r="CEH82" s="215"/>
      <c r="CEI82" s="215"/>
      <c r="CEJ82" s="215"/>
      <c r="CEK82" s="215"/>
      <c r="CEL82" s="215"/>
      <c r="CEM82" s="215"/>
      <c r="CEN82" s="215"/>
      <c r="CEO82" s="215"/>
      <c r="CEP82" s="215"/>
      <c r="CEQ82" s="215"/>
      <c r="CER82" s="215"/>
      <c r="CES82" s="215"/>
      <c r="CET82" s="215"/>
      <c r="CEU82" s="215"/>
      <c r="CEV82" s="215"/>
      <c r="CEW82" s="215"/>
      <c r="CEX82" s="215"/>
      <c r="CEY82" s="215"/>
      <c r="CEZ82" s="215"/>
      <c r="CFA82" s="215"/>
      <c r="CFB82" s="215"/>
      <c r="CFC82" s="215"/>
      <c r="CFD82" s="215"/>
      <c r="CFE82" s="215"/>
      <c r="CFF82" s="215"/>
      <c r="CFG82" s="215"/>
      <c r="CFH82" s="215"/>
      <c r="CFI82" s="215"/>
      <c r="CFJ82" s="215"/>
      <c r="CFK82" s="215"/>
      <c r="CFL82" s="215"/>
      <c r="CFM82" s="215"/>
      <c r="CFN82" s="215"/>
      <c r="CFO82" s="215"/>
      <c r="CFP82" s="215"/>
      <c r="CFQ82" s="215"/>
      <c r="CFR82" s="215"/>
      <c r="CFS82" s="215"/>
      <c r="CFT82" s="215"/>
      <c r="CFU82" s="215"/>
      <c r="CFV82" s="215"/>
      <c r="CFW82" s="215"/>
      <c r="CFX82" s="215"/>
      <c r="CFY82" s="215"/>
      <c r="CFZ82" s="215"/>
      <c r="CGA82" s="215"/>
      <c r="CGB82" s="215"/>
      <c r="CGC82" s="215"/>
      <c r="CGD82" s="215"/>
      <c r="CGE82" s="215"/>
      <c r="CGF82" s="215"/>
      <c r="CGG82" s="215"/>
      <c r="CGH82" s="215"/>
      <c r="CGI82" s="215"/>
      <c r="CGJ82" s="215"/>
      <c r="CGK82" s="215"/>
      <c r="CGL82" s="215"/>
      <c r="CGM82" s="215"/>
      <c r="CGN82" s="215"/>
      <c r="CGO82" s="215"/>
      <c r="CGP82" s="215"/>
      <c r="CGQ82" s="215"/>
      <c r="CGR82" s="215"/>
      <c r="CGS82" s="215"/>
      <c r="CGT82" s="215"/>
      <c r="CGU82" s="215"/>
      <c r="CGV82" s="215"/>
      <c r="CGW82" s="215"/>
      <c r="CGX82" s="215"/>
      <c r="CGY82" s="215"/>
      <c r="CGZ82" s="215"/>
      <c r="CHA82" s="215"/>
      <c r="CHB82" s="215"/>
      <c r="CHC82" s="215"/>
      <c r="CHD82" s="215"/>
      <c r="CHE82" s="215"/>
    </row>
    <row r="83" spans="1:2241" s="25" customFormat="1" ht="53.25" customHeight="1" x14ac:dyDescent="0.25">
      <c r="A83" s="145"/>
      <c r="B83" s="207" t="s">
        <v>458</v>
      </c>
      <c r="C83" s="143" t="s">
        <v>330</v>
      </c>
      <c r="D83" s="143" t="s">
        <v>266</v>
      </c>
      <c r="E83" s="143" t="s">
        <v>253</v>
      </c>
      <c r="F83" s="144"/>
      <c r="G83" s="145"/>
      <c r="H83" s="183">
        <v>5720</v>
      </c>
      <c r="I83" s="211">
        <v>1000</v>
      </c>
      <c r="J83" s="170">
        <f t="shared" si="25"/>
        <v>433.67999999999995</v>
      </c>
      <c r="K83" s="146">
        <f t="shared" si="26"/>
        <v>43.367999999999995</v>
      </c>
      <c r="L83" s="211">
        <v>566.32000000000005</v>
      </c>
      <c r="M83" s="219"/>
      <c r="N83" s="213">
        <v>39003</v>
      </c>
      <c r="O83" s="145" t="s">
        <v>109</v>
      </c>
      <c r="P83" s="144"/>
      <c r="Q83" s="144"/>
      <c r="R83" s="144"/>
      <c r="S83" s="144"/>
      <c r="T83" s="144"/>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214"/>
      <c r="BR83" s="215"/>
      <c r="BS83" s="215"/>
      <c r="BT83" s="215"/>
      <c r="BU83" s="215"/>
      <c r="BV83" s="215"/>
      <c r="BW83" s="215"/>
      <c r="BX83" s="215"/>
      <c r="BY83" s="215"/>
      <c r="BZ83" s="215"/>
      <c r="CA83" s="215"/>
      <c r="CB83" s="215"/>
      <c r="CC83" s="215"/>
      <c r="CD83" s="215"/>
      <c r="CE83" s="215"/>
      <c r="CF83" s="215"/>
      <c r="CG83" s="215"/>
      <c r="CH83" s="215"/>
      <c r="CI83" s="215"/>
      <c r="CJ83" s="215"/>
      <c r="CK83" s="215"/>
      <c r="CL83" s="215"/>
      <c r="CM83" s="215"/>
      <c r="CN83" s="215"/>
      <c r="CO83" s="215"/>
      <c r="CP83" s="215"/>
      <c r="CQ83" s="215"/>
      <c r="CR83" s="215"/>
      <c r="CS83" s="215"/>
      <c r="CT83" s="215"/>
      <c r="CU83" s="215"/>
      <c r="CV83" s="215"/>
      <c r="CW83" s="215"/>
      <c r="CX83" s="215"/>
      <c r="CY83" s="215"/>
      <c r="CZ83" s="215"/>
      <c r="DA83" s="215"/>
      <c r="DB83" s="215"/>
      <c r="DC83" s="215"/>
      <c r="DD83" s="215"/>
      <c r="DE83" s="215"/>
      <c r="DF83" s="215"/>
      <c r="DG83" s="215"/>
      <c r="DH83" s="215"/>
      <c r="DI83" s="215"/>
      <c r="DJ83" s="215"/>
      <c r="DK83" s="215"/>
      <c r="DL83" s="215"/>
      <c r="DM83" s="215"/>
      <c r="DN83" s="215"/>
      <c r="DO83" s="215"/>
      <c r="DP83" s="215"/>
      <c r="DQ83" s="215"/>
      <c r="DR83" s="215"/>
      <c r="DS83" s="215"/>
      <c r="DT83" s="215"/>
      <c r="DU83" s="215"/>
      <c r="DV83" s="215"/>
      <c r="DW83" s="215"/>
      <c r="DX83" s="215"/>
      <c r="DY83" s="215"/>
      <c r="DZ83" s="215"/>
      <c r="EA83" s="215"/>
      <c r="EB83" s="215"/>
      <c r="EC83" s="215"/>
      <c r="ED83" s="215"/>
      <c r="EE83" s="215"/>
      <c r="EF83" s="215"/>
      <c r="EG83" s="215"/>
      <c r="EH83" s="215"/>
      <c r="EI83" s="215"/>
      <c r="EJ83" s="215"/>
      <c r="EK83" s="215"/>
      <c r="EL83" s="215"/>
      <c r="EM83" s="215"/>
      <c r="EN83" s="215"/>
      <c r="EO83" s="215"/>
      <c r="EP83" s="215"/>
      <c r="EQ83" s="215"/>
      <c r="ER83" s="215"/>
      <c r="ES83" s="215"/>
      <c r="ET83" s="215"/>
      <c r="EU83" s="215"/>
      <c r="EV83" s="215"/>
      <c r="EW83" s="215"/>
      <c r="EX83" s="215"/>
      <c r="EY83" s="215"/>
      <c r="EZ83" s="215"/>
      <c r="FA83" s="215"/>
      <c r="FB83" s="215"/>
      <c r="FC83" s="215"/>
      <c r="FD83" s="215"/>
      <c r="FE83" s="215"/>
      <c r="FF83" s="215"/>
      <c r="FG83" s="215"/>
      <c r="FH83" s="215"/>
      <c r="FI83" s="215"/>
      <c r="FJ83" s="215"/>
      <c r="FK83" s="215"/>
      <c r="FL83" s="215"/>
      <c r="FM83" s="215"/>
      <c r="FN83" s="215"/>
      <c r="FO83" s="215"/>
      <c r="FP83" s="215"/>
      <c r="FQ83" s="215"/>
      <c r="FR83" s="215"/>
      <c r="FS83" s="215"/>
      <c r="FT83" s="215"/>
      <c r="FU83" s="215"/>
      <c r="FV83" s="215"/>
      <c r="FW83" s="215"/>
      <c r="FX83" s="215"/>
      <c r="FY83" s="215"/>
      <c r="FZ83" s="215"/>
      <c r="GA83" s="215"/>
      <c r="GB83" s="215"/>
      <c r="GC83" s="215"/>
      <c r="GD83" s="215"/>
      <c r="GE83" s="215"/>
      <c r="GF83" s="215"/>
      <c r="GG83" s="215"/>
      <c r="GH83" s="215"/>
      <c r="GI83" s="215"/>
      <c r="GJ83" s="215"/>
      <c r="GK83" s="215"/>
      <c r="GL83" s="215"/>
      <c r="GM83" s="215"/>
      <c r="GN83" s="215"/>
      <c r="GO83" s="215"/>
      <c r="GP83" s="215"/>
      <c r="GQ83" s="215"/>
      <c r="GR83" s="215"/>
      <c r="GS83" s="215"/>
      <c r="GT83" s="215"/>
      <c r="GU83" s="215"/>
      <c r="GV83" s="215"/>
      <c r="GW83" s="215"/>
      <c r="GX83" s="215"/>
      <c r="GY83" s="215"/>
      <c r="GZ83" s="215"/>
      <c r="HA83" s="215"/>
      <c r="HB83" s="215"/>
      <c r="HC83" s="215"/>
      <c r="HD83" s="215"/>
      <c r="HE83" s="215"/>
      <c r="HF83" s="215"/>
      <c r="HG83" s="215"/>
      <c r="HH83" s="215"/>
      <c r="HI83" s="215"/>
      <c r="HJ83" s="215"/>
      <c r="HK83" s="215"/>
      <c r="HL83" s="215"/>
      <c r="HM83" s="215"/>
      <c r="HN83" s="215"/>
      <c r="HO83" s="215"/>
      <c r="HP83" s="215"/>
      <c r="HQ83" s="215"/>
      <c r="HR83" s="215"/>
      <c r="HS83" s="215"/>
      <c r="HT83" s="215"/>
      <c r="HU83" s="215"/>
      <c r="HV83" s="215"/>
      <c r="HW83" s="215"/>
      <c r="HX83" s="215"/>
      <c r="HY83" s="215"/>
      <c r="HZ83" s="215"/>
      <c r="IA83" s="215"/>
      <c r="IB83" s="215"/>
      <c r="IC83" s="215"/>
      <c r="ID83" s="215"/>
      <c r="IE83" s="215"/>
      <c r="IF83" s="215"/>
      <c r="IG83" s="215"/>
      <c r="IH83" s="215"/>
      <c r="II83" s="215"/>
      <c r="IJ83" s="215"/>
      <c r="IK83" s="215"/>
      <c r="IL83" s="215"/>
      <c r="IM83" s="215"/>
      <c r="IN83" s="215"/>
      <c r="IO83" s="215"/>
      <c r="IP83" s="215"/>
      <c r="IQ83" s="215"/>
      <c r="IR83" s="215"/>
      <c r="IS83" s="215"/>
      <c r="IT83" s="215"/>
      <c r="IU83" s="215"/>
      <c r="IV83" s="215"/>
      <c r="IW83" s="215"/>
      <c r="IX83" s="215"/>
      <c r="IY83" s="215"/>
      <c r="IZ83" s="215"/>
      <c r="JA83" s="215"/>
      <c r="JB83" s="215"/>
      <c r="JC83" s="215"/>
      <c r="JD83" s="215"/>
      <c r="JE83" s="215"/>
      <c r="JF83" s="215"/>
      <c r="JG83" s="215"/>
      <c r="JH83" s="215"/>
      <c r="JI83" s="215"/>
      <c r="JJ83" s="215"/>
      <c r="JK83" s="215"/>
      <c r="JL83" s="215"/>
      <c r="JM83" s="215"/>
      <c r="JN83" s="215"/>
      <c r="JO83" s="215"/>
      <c r="JP83" s="215"/>
      <c r="JQ83" s="215"/>
      <c r="JR83" s="215"/>
      <c r="JS83" s="215"/>
      <c r="JT83" s="215"/>
      <c r="JU83" s="215"/>
      <c r="JV83" s="215"/>
      <c r="JW83" s="215"/>
      <c r="JX83" s="215"/>
      <c r="JY83" s="215"/>
      <c r="JZ83" s="215"/>
      <c r="KA83" s="215"/>
      <c r="KB83" s="215"/>
      <c r="KC83" s="215"/>
      <c r="KD83" s="215"/>
      <c r="KE83" s="215"/>
      <c r="KF83" s="215"/>
      <c r="KG83" s="215"/>
      <c r="KH83" s="215"/>
      <c r="KI83" s="215"/>
      <c r="KJ83" s="215"/>
      <c r="KK83" s="215"/>
      <c r="KL83" s="215"/>
      <c r="KM83" s="215"/>
      <c r="KN83" s="215"/>
      <c r="KO83" s="215"/>
      <c r="KP83" s="215"/>
      <c r="KQ83" s="215"/>
      <c r="KR83" s="215"/>
      <c r="KS83" s="215"/>
      <c r="KT83" s="215"/>
      <c r="KU83" s="215"/>
      <c r="KV83" s="215"/>
      <c r="KW83" s="215"/>
      <c r="KX83" s="215"/>
      <c r="KY83" s="215"/>
      <c r="KZ83" s="215"/>
      <c r="LA83" s="215"/>
      <c r="LB83" s="215"/>
      <c r="LC83" s="215"/>
      <c r="LD83" s="215"/>
      <c r="LE83" s="215"/>
      <c r="LF83" s="215"/>
      <c r="LG83" s="215"/>
      <c r="LH83" s="215"/>
      <c r="LI83" s="215"/>
      <c r="LJ83" s="215"/>
      <c r="LK83" s="215"/>
      <c r="LL83" s="215"/>
      <c r="LM83" s="215"/>
      <c r="LN83" s="215"/>
      <c r="LO83" s="215"/>
      <c r="LP83" s="215"/>
      <c r="LQ83" s="215"/>
      <c r="LR83" s="215"/>
      <c r="LS83" s="215"/>
      <c r="LT83" s="215"/>
      <c r="LU83" s="215"/>
      <c r="LV83" s="215"/>
      <c r="LW83" s="215"/>
      <c r="LX83" s="215"/>
      <c r="LY83" s="215"/>
      <c r="LZ83" s="215"/>
      <c r="MA83" s="215"/>
      <c r="MB83" s="215"/>
      <c r="MC83" s="215"/>
      <c r="MD83" s="215"/>
      <c r="ME83" s="215"/>
      <c r="MF83" s="215"/>
      <c r="MG83" s="215"/>
      <c r="MH83" s="215"/>
      <c r="MI83" s="215"/>
      <c r="MJ83" s="215"/>
      <c r="MK83" s="215"/>
      <c r="ML83" s="215"/>
      <c r="MM83" s="215"/>
      <c r="MN83" s="215"/>
      <c r="MO83" s="215"/>
      <c r="MP83" s="215"/>
      <c r="MQ83" s="215"/>
      <c r="MR83" s="215"/>
      <c r="MS83" s="215"/>
      <c r="MT83" s="215"/>
      <c r="MU83" s="215"/>
      <c r="MV83" s="215"/>
      <c r="MW83" s="215"/>
      <c r="MX83" s="215"/>
      <c r="MY83" s="215"/>
      <c r="MZ83" s="215"/>
      <c r="NA83" s="215"/>
      <c r="NB83" s="215"/>
      <c r="NC83" s="215"/>
      <c r="ND83" s="215"/>
      <c r="NE83" s="215"/>
      <c r="NF83" s="215"/>
      <c r="NG83" s="215"/>
      <c r="NH83" s="215"/>
      <c r="NI83" s="215"/>
      <c r="NJ83" s="215"/>
      <c r="NK83" s="215"/>
      <c r="NL83" s="215"/>
      <c r="NM83" s="215"/>
      <c r="NN83" s="215"/>
      <c r="NO83" s="215"/>
      <c r="NP83" s="215"/>
      <c r="NQ83" s="215"/>
      <c r="NR83" s="215"/>
      <c r="NS83" s="215"/>
      <c r="NT83" s="215"/>
      <c r="NU83" s="215"/>
      <c r="NV83" s="215"/>
      <c r="NW83" s="215"/>
      <c r="NX83" s="215"/>
      <c r="NY83" s="215"/>
      <c r="NZ83" s="215"/>
      <c r="OA83" s="215"/>
      <c r="OB83" s="215"/>
      <c r="OC83" s="215"/>
      <c r="OD83" s="215"/>
      <c r="OE83" s="215"/>
      <c r="OF83" s="215"/>
      <c r="OG83" s="215"/>
      <c r="OH83" s="215"/>
      <c r="OI83" s="215"/>
      <c r="OJ83" s="215"/>
      <c r="OK83" s="215"/>
      <c r="OL83" s="215"/>
      <c r="OM83" s="215"/>
      <c r="ON83" s="215"/>
      <c r="OO83" s="215"/>
      <c r="OP83" s="215"/>
      <c r="OQ83" s="215"/>
      <c r="OR83" s="215"/>
      <c r="OS83" s="215"/>
      <c r="OT83" s="215"/>
      <c r="OU83" s="215"/>
      <c r="OV83" s="215"/>
      <c r="OW83" s="215"/>
      <c r="OX83" s="215"/>
      <c r="OY83" s="215"/>
      <c r="OZ83" s="215"/>
      <c r="PA83" s="215"/>
      <c r="PB83" s="215"/>
      <c r="PC83" s="215"/>
      <c r="PD83" s="215"/>
      <c r="PE83" s="215"/>
      <c r="PF83" s="215"/>
      <c r="PG83" s="215"/>
      <c r="PH83" s="215"/>
      <c r="PI83" s="215"/>
      <c r="PJ83" s="215"/>
      <c r="PK83" s="215"/>
      <c r="PL83" s="215"/>
      <c r="PM83" s="215"/>
      <c r="PN83" s="215"/>
      <c r="PO83" s="215"/>
      <c r="PP83" s="215"/>
      <c r="PQ83" s="215"/>
      <c r="PR83" s="215"/>
      <c r="PS83" s="215"/>
      <c r="PT83" s="215"/>
      <c r="PU83" s="215"/>
      <c r="PV83" s="215"/>
      <c r="PW83" s="215"/>
      <c r="PX83" s="215"/>
      <c r="PY83" s="215"/>
      <c r="PZ83" s="215"/>
      <c r="QA83" s="215"/>
      <c r="QB83" s="215"/>
      <c r="QC83" s="215"/>
      <c r="QD83" s="215"/>
      <c r="QE83" s="215"/>
      <c r="QF83" s="215"/>
      <c r="QG83" s="215"/>
      <c r="QH83" s="215"/>
      <c r="QI83" s="215"/>
      <c r="QJ83" s="215"/>
      <c r="QK83" s="215"/>
      <c r="QL83" s="215"/>
      <c r="QM83" s="215"/>
      <c r="QN83" s="215"/>
      <c r="QO83" s="215"/>
      <c r="QP83" s="215"/>
      <c r="QQ83" s="215"/>
      <c r="QR83" s="215"/>
      <c r="QS83" s="215"/>
      <c r="QT83" s="215"/>
      <c r="QU83" s="215"/>
      <c r="QV83" s="215"/>
      <c r="QW83" s="215"/>
      <c r="QX83" s="215"/>
      <c r="QY83" s="215"/>
      <c r="QZ83" s="215"/>
      <c r="RA83" s="215"/>
      <c r="RB83" s="215"/>
      <c r="RC83" s="215"/>
      <c r="RD83" s="215"/>
      <c r="RE83" s="215"/>
      <c r="RF83" s="215"/>
      <c r="RG83" s="215"/>
      <c r="RH83" s="215"/>
      <c r="RI83" s="215"/>
      <c r="RJ83" s="215"/>
      <c r="RK83" s="215"/>
      <c r="RL83" s="215"/>
      <c r="RM83" s="215"/>
      <c r="RN83" s="215"/>
      <c r="RO83" s="215"/>
      <c r="RP83" s="215"/>
      <c r="RQ83" s="215"/>
      <c r="RR83" s="215"/>
      <c r="RS83" s="215"/>
      <c r="RT83" s="215"/>
      <c r="RU83" s="215"/>
      <c r="RV83" s="215"/>
      <c r="RW83" s="215"/>
      <c r="RX83" s="215"/>
      <c r="RY83" s="215"/>
      <c r="RZ83" s="215"/>
      <c r="SA83" s="215"/>
      <c r="SB83" s="215"/>
      <c r="SC83" s="215"/>
      <c r="SD83" s="215"/>
      <c r="SE83" s="215"/>
      <c r="SF83" s="215"/>
      <c r="SG83" s="215"/>
      <c r="SH83" s="215"/>
      <c r="SI83" s="215"/>
      <c r="SJ83" s="215"/>
      <c r="SK83" s="215"/>
      <c r="SL83" s="215"/>
      <c r="SM83" s="215"/>
      <c r="SN83" s="215"/>
      <c r="SO83" s="215"/>
      <c r="SP83" s="215"/>
      <c r="SQ83" s="215"/>
      <c r="SR83" s="215"/>
      <c r="SS83" s="215"/>
      <c r="ST83" s="215"/>
      <c r="SU83" s="215"/>
      <c r="SV83" s="215"/>
      <c r="SW83" s="215"/>
      <c r="SX83" s="215"/>
      <c r="SY83" s="215"/>
      <c r="SZ83" s="215"/>
      <c r="TA83" s="215"/>
      <c r="TB83" s="215"/>
      <c r="TC83" s="215"/>
      <c r="TD83" s="215"/>
      <c r="TE83" s="215"/>
      <c r="TF83" s="215"/>
      <c r="TG83" s="215"/>
      <c r="TH83" s="215"/>
      <c r="TI83" s="215"/>
      <c r="TJ83" s="215"/>
      <c r="TK83" s="215"/>
      <c r="TL83" s="215"/>
      <c r="TM83" s="215"/>
      <c r="TN83" s="215"/>
      <c r="TO83" s="215"/>
      <c r="TP83" s="215"/>
      <c r="TQ83" s="215"/>
      <c r="TR83" s="215"/>
      <c r="TS83" s="215"/>
      <c r="TT83" s="215"/>
      <c r="TU83" s="215"/>
      <c r="TV83" s="215"/>
      <c r="TW83" s="215"/>
      <c r="TX83" s="215"/>
      <c r="TY83" s="215"/>
      <c r="TZ83" s="215"/>
      <c r="UA83" s="215"/>
      <c r="UB83" s="215"/>
      <c r="UC83" s="215"/>
      <c r="UD83" s="215"/>
      <c r="UE83" s="215"/>
      <c r="UF83" s="215"/>
      <c r="UG83" s="215"/>
      <c r="UH83" s="215"/>
      <c r="UI83" s="215"/>
      <c r="UJ83" s="215"/>
      <c r="UK83" s="215"/>
      <c r="UL83" s="215"/>
      <c r="UM83" s="215"/>
      <c r="UN83" s="215"/>
      <c r="UO83" s="215"/>
      <c r="UP83" s="215"/>
      <c r="UQ83" s="215"/>
      <c r="UR83" s="215"/>
      <c r="US83" s="215"/>
      <c r="UT83" s="215"/>
      <c r="UU83" s="215"/>
      <c r="UV83" s="215"/>
      <c r="UW83" s="215"/>
      <c r="UX83" s="215"/>
      <c r="UY83" s="215"/>
      <c r="UZ83" s="215"/>
      <c r="VA83" s="215"/>
      <c r="VB83" s="215"/>
      <c r="VC83" s="215"/>
      <c r="VD83" s="215"/>
      <c r="VE83" s="215"/>
      <c r="VF83" s="215"/>
      <c r="VG83" s="215"/>
      <c r="VH83" s="215"/>
      <c r="VI83" s="215"/>
      <c r="VJ83" s="215"/>
      <c r="VK83" s="215"/>
      <c r="VL83" s="215"/>
      <c r="VM83" s="215"/>
      <c r="VN83" s="215"/>
      <c r="VO83" s="215"/>
      <c r="VP83" s="215"/>
      <c r="VQ83" s="215"/>
      <c r="VR83" s="215"/>
      <c r="VS83" s="215"/>
      <c r="VT83" s="215"/>
      <c r="VU83" s="215"/>
      <c r="VV83" s="215"/>
      <c r="VW83" s="215"/>
      <c r="VX83" s="215"/>
      <c r="VY83" s="215"/>
      <c r="VZ83" s="215"/>
      <c r="WA83" s="215"/>
      <c r="WB83" s="215"/>
      <c r="WC83" s="215"/>
      <c r="WD83" s="215"/>
      <c r="WE83" s="215"/>
      <c r="WF83" s="215"/>
      <c r="WG83" s="215"/>
      <c r="WH83" s="215"/>
      <c r="WI83" s="215"/>
      <c r="WJ83" s="215"/>
      <c r="WK83" s="215"/>
      <c r="WL83" s="215"/>
      <c r="WM83" s="215"/>
      <c r="WN83" s="215"/>
      <c r="WO83" s="215"/>
      <c r="WP83" s="215"/>
      <c r="WQ83" s="215"/>
      <c r="WR83" s="215"/>
      <c r="WS83" s="215"/>
      <c r="WT83" s="215"/>
      <c r="WU83" s="215"/>
      <c r="WV83" s="215"/>
      <c r="WW83" s="215"/>
      <c r="WX83" s="215"/>
      <c r="WY83" s="215"/>
      <c r="WZ83" s="215"/>
      <c r="XA83" s="215"/>
      <c r="XB83" s="215"/>
      <c r="XC83" s="215"/>
      <c r="XD83" s="215"/>
      <c r="XE83" s="215"/>
      <c r="XF83" s="215"/>
      <c r="XG83" s="215"/>
      <c r="XH83" s="215"/>
      <c r="XI83" s="215"/>
      <c r="XJ83" s="215"/>
      <c r="XK83" s="215"/>
      <c r="XL83" s="215"/>
      <c r="XM83" s="215"/>
      <c r="XN83" s="215"/>
      <c r="XO83" s="215"/>
      <c r="XP83" s="215"/>
      <c r="XQ83" s="215"/>
      <c r="XR83" s="215"/>
      <c r="XS83" s="215"/>
      <c r="XT83" s="215"/>
      <c r="XU83" s="215"/>
      <c r="XV83" s="215"/>
      <c r="XW83" s="215"/>
      <c r="XX83" s="215"/>
      <c r="XY83" s="215"/>
      <c r="XZ83" s="215"/>
      <c r="YA83" s="215"/>
      <c r="YB83" s="215"/>
      <c r="YC83" s="215"/>
      <c r="YD83" s="215"/>
      <c r="YE83" s="215"/>
      <c r="YF83" s="215"/>
      <c r="YG83" s="215"/>
      <c r="YH83" s="215"/>
      <c r="YI83" s="215"/>
      <c r="YJ83" s="215"/>
      <c r="YK83" s="215"/>
      <c r="YL83" s="215"/>
      <c r="YM83" s="215"/>
      <c r="YN83" s="215"/>
      <c r="YO83" s="215"/>
      <c r="YP83" s="215"/>
      <c r="YQ83" s="215"/>
      <c r="YR83" s="215"/>
      <c r="YS83" s="215"/>
      <c r="YT83" s="215"/>
      <c r="YU83" s="215"/>
      <c r="YV83" s="215"/>
      <c r="YW83" s="215"/>
      <c r="YX83" s="215"/>
      <c r="YY83" s="215"/>
      <c r="YZ83" s="215"/>
      <c r="ZA83" s="215"/>
      <c r="ZB83" s="215"/>
      <c r="ZC83" s="215"/>
      <c r="ZD83" s="215"/>
      <c r="ZE83" s="215"/>
      <c r="ZF83" s="215"/>
      <c r="ZG83" s="215"/>
      <c r="ZH83" s="215"/>
      <c r="ZI83" s="215"/>
      <c r="ZJ83" s="215"/>
      <c r="ZK83" s="215"/>
      <c r="ZL83" s="215"/>
      <c r="ZM83" s="215"/>
      <c r="ZN83" s="215"/>
      <c r="ZO83" s="215"/>
      <c r="ZP83" s="215"/>
      <c r="ZQ83" s="215"/>
      <c r="ZR83" s="215"/>
      <c r="ZS83" s="215"/>
      <c r="ZT83" s="215"/>
      <c r="ZU83" s="215"/>
      <c r="ZV83" s="215"/>
      <c r="ZW83" s="215"/>
      <c r="ZX83" s="215"/>
      <c r="ZY83" s="215"/>
      <c r="ZZ83" s="215"/>
      <c r="AAA83" s="215"/>
      <c r="AAB83" s="215"/>
      <c r="AAC83" s="215"/>
      <c r="AAD83" s="215"/>
      <c r="AAE83" s="215"/>
      <c r="AAF83" s="215"/>
      <c r="AAG83" s="215"/>
      <c r="AAH83" s="215"/>
      <c r="AAI83" s="215"/>
      <c r="AAJ83" s="215"/>
      <c r="AAK83" s="215"/>
      <c r="AAL83" s="215"/>
      <c r="AAM83" s="215"/>
      <c r="AAN83" s="215"/>
      <c r="AAO83" s="215"/>
      <c r="AAP83" s="215"/>
      <c r="AAQ83" s="215"/>
      <c r="AAR83" s="215"/>
      <c r="AAS83" s="215"/>
      <c r="AAT83" s="215"/>
      <c r="AAU83" s="215"/>
      <c r="AAV83" s="215"/>
      <c r="AAW83" s="215"/>
      <c r="AAX83" s="215"/>
      <c r="AAY83" s="215"/>
      <c r="AAZ83" s="215"/>
      <c r="ABA83" s="215"/>
      <c r="ABB83" s="215"/>
      <c r="ABC83" s="215"/>
      <c r="ABD83" s="215"/>
      <c r="ABE83" s="215"/>
      <c r="ABF83" s="215"/>
      <c r="ABG83" s="215"/>
      <c r="ABH83" s="215"/>
      <c r="ABI83" s="215"/>
      <c r="ABJ83" s="215"/>
      <c r="ABK83" s="215"/>
      <c r="ABL83" s="215"/>
      <c r="ABM83" s="215"/>
      <c r="ABN83" s="215"/>
      <c r="ABO83" s="215"/>
      <c r="ABP83" s="215"/>
      <c r="ABQ83" s="215"/>
      <c r="ABR83" s="215"/>
      <c r="ABS83" s="215"/>
      <c r="ABT83" s="215"/>
      <c r="ABU83" s="215"/>
      <c r="ABV83" s="215"/>
      <c r="ABW83" s="215"/>
      <c r="ABX83" s="215"/>
      <c r="ABY83" s="215"/>
      <c r="ABZ83" s="215"/>
      <c r="ACA83" s="215"/>
      <c r="ACB83" s="215"/>
      <c r="ACC83" s="215"/>
      <c r="ACD83" s="215"/>
      <c r="ACE83" s="215"/>
      <c r="ACF83" s="215"/>
      <c r="ACG83" s="215"/>
      <c r="ACH83" s="215"/>
      <c r="ACI83" s="215"/>
      <c r="ACJ83" s="215"/>
      <c r="ACK83" s="215"/>
      <c r="ACL83" s="215"/>
      <c r="ACM83" s="215"/>
      <c r="ACN83" s="215"/>
      <c r="ACO83" s="215"/>
      <c r="ACP83" s="215"/>
      <c r="ACQ83" s="215"/>
      <c r="ACR83" s="215"/>
      <c r="ACS83" s="215"/>
      <c r="ACT83" s="215"/>
      <c r="ACU83" s="215"/>
      <c r="ACV83" s="215"/>
      <c r="ACW83" s="215"/>
      <c r="ACX83" s="215"/>
      <c r="ACY83" s="215"/>
      <c r="ACZ83" s="215"/>
      <c r="ADA83" s="215"/>
      <c r="ADB83" s="215"/>
      <c r="ADC83" s="215"/>
      <c r="ADD83" s="215"/>
      <c r="ADE83" s="215"/>
      <c r="ADF83" s="215"/>
      <c r="ADG83" s="215"/>
      <c r="ADH83" s="215"/>
      <c r="ADI83" s="215"/>
      <c r="ADJ83" s="215"/>
      <c r="ADK83" s="215"/>
      <c r="ADL83" s="215"/>
      <c r="ADM83" s="215"/>
      <c r="ADN83" s="215"/>
      <c r="ADO83" s="215"/>
      <c r="ADP83" s="215"/>
      <c r="ADQ83" s="215"/>
      <c r="ADR83" s="215"/>
      <c r="ADS83" s="215"/>
      <c r="ADT83" s="215"/>
      <c r="ADU83" s="215"/>
      <c r="ADV83" s="215"/>
      <c r="ADW83" s="215"/>
      <c r="ADX83" s="215"/>
      <c r="ADY83" s="215"/>
      <c r="ADZ83" s="215"/>
      <c r="AEA83" s="215"/>
      <c r="AEB83" s="215"/>
      <c r="AEC83" s="215"/>
      <c r="AED83" s="215"/>
      <c r="AEE83" s="215"/>
      <c r="AEF83" s="215"/>
      <c r="AEG83" s="215"/>
      <c r="AEH83" s="215"/>
      <c r="AEI83" s="215"/>
      <c r="AEJ83" s="215"/>
      <c r="AEK83" s="215"/>
      <c r="AEL83" s="215"/>
      <c r="AEM83" s="215"/>
      <c r="AEN83" s="215"/>
      <c r="AEO83" s="215"/>
      <c r="AEP83" s="215"/>
      <c r="AEQ83" s="215"/>
      <c r="AER83" s="215"/>
      <c r="AES83" s="215"/>
      <c r="AET83" s="215"/>
      <c r="AEU83" s="215"/>
      <c r="AEV83" s="215"/>
      <c r="AEW83" s="215"/>
      <c r="AEX83" s="215"/>
      <c r="AEY83" s="215"/>
      <c r="AEZ83" s="215"/>
      <c r="AFA83" s="215"/>
      <c r="AFB83" s="215"/>
      <c r="AFC83" s="215"/>
      <c r="AFD83" s="215"/>
      <c r="AFE83" s="215"/>
      <c r="AFF83" s="215"/>
      <c r="AFG83" s="215"/>
      <c r="AFH83" s="215"/>
      <c r="AFI83" s="215"/>
      <c r="AFJ83" s="215"/>
      <c r="AFK83" s="215"/>
      <c r="AFL83" s="215"/>
      <c r="AFM83" s="215"/>
      <c r="AFN83" s="215"/>
      <c r="AFO83" s="215"/>
      <c r="AFP83" s="215"/>
      <c r="AFQ83" s="215"/>
      <c r="AFR83" s="215"/>
      <c r="AFS83" s="215"/>
      <c r="AFT83" s="215"/>
      <c r="AFU83" s="215"/>
      <c r="AFV83" s="215"/>
      <c r="AFW83" s="215"/>
      <c r="AFX83" s="215"/>
      <c r="AFY83" s="215"/>
      <c r="AFZ83" s="215"/>
      <c r="AGA83" s="215"/>
      <c r="AGB83" s="215"/>
      <c r="AGC83" s="215"/>
      <c r="AGD83" s="215"/>
      <c r="AGE83" s="215"/>
      <c r="AGF83" s="215"/>
      <c r="AGG83" s="215"/>
      <c r="AGH83" s="215"/>
      <c r="AGI83" s="215"/>
      <c r="AGJ83" s="215"/>
      <c r="AGK83" s="215"/>
      <c r="AGL83" s="215"/>
      <c r="AGM83" s="215"/>
      <c r="AGN83" s="215"/>
      <c r="AGO83" s="215"/>
      <c r="AGP83" s="215"/>
      <c r="AGQ83" s="215"/>
      <c r="AGR83" s="215"/>
      <c r="AGS83" s="215"/>
      <c r="AGT83" s="215"/>
      <c r="AGU83" s="215"/>
      <c r="AGV83" s="215"/>
      <c r="AGW83" s="215"/>
      <c r="AGX83" s="215"/>
      <c r="AGY83" s="215"/>
      <c r="AGZ83" s="215"/>
      <c r="AHA83" s="215"/>
      <c r="AHB83" s="215"/>
      <c r="AHC83" s="215"/>
      <c r="AHD83" s="215"/>
      <c r="AHE83" s="215"/>
      <c r="AHF83" s="215"/>
      <c r="AHG83" s="215"/>
      <c r="AHH83" s="215"/>
      <c r="AHI83" s="215"/>
      <c r="AHJ83" s="215"/>
      <c r="AHK83" s="215"/>
      <c r="AHL83" s="215"/>
      <c r="AHM83" s="215"/>
      <c r="AHN83" s="215"/>
      <c r="AHO83" s="215"/>
      <c r="AHP83" s="215"/>
      <c r="AHQ83" s="215"/>
      <c r="AHR83" s="215"/>
      <c r="AHS83" s="215"/>
      <c r="AHT83" s="215"/>
      <c r="AHU83" s="215"/>
      <c r="AHV83" s="215"/>
      <c r="AHW83" s="215"/>
      <c r="AHX83" s="215"/>
      <c r="AHY83" s="215"/>
      <c r="AHZ83" s="215"/>
      <c r="AIA83" s="215"/>
      <c r="AIB83" s="215"/>
      <c r="AIC83" s="215"/>
      <c r="AID83" s="215"/>
      <c r="AIE83" s="215"/>
      <c r="AIF83" s="215"/>
      <c r="AIG83" s="215"/>
      <c r="AIH83" s="215"/>
      <c r="AII83" s="215"/>
      <c r="AIJ83" s="215"/>
      <c r="AIK83" s="215"/>
      <c r="AIL83" s="215"/>
      <c r="AIM83" s="215"/>
      <c r="AIN83" s="215"/>
      <c r="AIO83" s="215"/>
      <c r="AIP83" s="215"/>
      <c r="AIQ83" s="215"/>
      <c r="AIR83" s="215"/>
      <c r="AIS83" s="215"/>
      <c r="AIT83" s="215"/>
      <c r="AIU83" s="215"/>
      <c r="AIV83" s="215"/>
      <c r="AIW83" s="215"/>
      <c r="AIX83" s="215"/>
      <c r="AIY83" s="215"/>
      <c r="AIZ83" s="215"/>
      <c r="AJA83" s="215"/>
      <c r="AJB83" s="215"/>
      <c r="AJC83" s="215"/>
      <c r="AJD83" s="215"/>
      <c r="AJE83" s="215"/>
      <c r="AJF83" s="215"/>
      <c r="AJG83" s="215"/>
      <c r="AJH83" s="215"/>
      <c r="AJI83" s="215"/>
      <c r="AJJ83" s="215"/>
      <c r="AJK83" s="215"/>
      <c r="AJL83" s="215"/>
      <c r="AJM83" s="215"/>
      <c r="AJN83" s="215"/>
      <c r="AJO83" s="215"/>
      <c r="AJP83" s="215"/>
      <c r="AJQ83" s="215"/>
      <c r="AJR83" s="215"/>
      <c r="AJS83" s="215"/>
      <c r="AJT83" s="215"/>
      <c r="AJU83" s="215"/>
      <c r="AJV83" s="215"/>
      <c r="AJW83" s="215"/>
      <c r="AJX83" s="215"/>
      <c r="AJY83" s="215"/>
      <c r="AJZ83" s="215"/>
      <c r="AKA83" s="215"/>
      <c r="AKB83" s="215"/>
      <c r="AKC83" s="215"/>
      <c r="AKD83" s="215"/>
      <c r="AKE83" s="215"/>
      <c r="AKF83" s="215"/>
      <c r="AKG83" s="215"/>
      <c r="AKH83" s="215"/>
      <c r="AKI83" s="215"/>
      <c r="AKJ83" s="215"/>
      <c r="AKK83" s="215"/>
      <c r="AKL83" s="215"/>
      <c r="AKM83" s="215"/>
      <c r="AKN83" s="215"/>
      <c r="AKO83" s="215"/>
      <c r="AKP83" s="215"/>
      <c r="AKQ83" s="215"/>
      <c r="AKR83" s="215"/>
      <c r="AKS83" s="215"/>
      <c r="AKT83" s="215"/>
      <c r="AKU83" s="215"/>
      <c r="AKV83" s="215"/>
      <c r="AKW83" s="215"/>
      <c r="AKX83" s="215"/>
      <c r="AKY83" s="215"/>
      <c r="AKZ83" s="215"/>
      <c r="ALA83" s="215"/>
      <c r="ALB83" s="215"/>
      <c r="ALC83" s="215"/>
      <c r="ALD83" s="215"/>
      <c r="ALE83" s="215"/>
      <c r="ALF83" s="215"/>
      <c r="ALG83" s="215"/>
      <c r="ALH83" s="215"/>
      <c r="ALI83" s="215"/>
      <c r="ALJ83" s="215"/>
      <c r="ALK83" s="215"/>
      <c r="ALL83" s="215"/>
      <c r="ALM83" s="215"/>
      <c r="ALN83" s="215"/>
      <c r="ALO83" s="215"/>
      <c r="ALP83" s="215"/>
      <c r="ALQ83" s="215"/>
      <c r="ALR83" s="215"/>
      <c r="ALS83" s="215"/>
      <c r="ALT83" s="215"/>
      <c r="ALU83" s="215"/>
      <c r="ALV83" s="215"/>
      <c r="ALW83" s="215"/>
      <c r="ALX83" s="215"/>
      <c r="ALY83" s="215"/>
      <c r="ALZ83" s="215"/>
      <c r="AMA83" s="215"/>
      <c r="AMB83" s="215"/>
      <c r="AMC83" s="215"/>
      <c r="AMD83" s="215"/>
      <c r="AME83" s="215"/>
      <c r="AMF83" s="215"/>
      <c r="AMG83" s="215"/>
      <c r="AMH83" s="215"/>
      <c r="AMI83" s="215"/>
      <c r="AMJ83" s="215"/>
      <c r="AMK83" s="215"/>
      <c r="AML83" s="215"/>
      <c r="AMM83" s="215"/>
      <c r="AMN83" s="215"/>
      <c r="AMO83" s="215"/>
      <c r="AMP83" s="215"/>
      <c r="AMQ83" s="215"/>
      <c r="AMR83" s="215"/>
      <c r="AMS83" s="215"/>
      <c r="AMT83" s="215"/>
      <c r="AMU83" s="215"/>
      <c r="AMV83" s="215"/>
      <c r="AMW83" s="215"/>
      <c r="AMX83" s="215"/>
      <c r="AMY83" s="215"/>
      <c r="AMZ83" s="215"/>
      <c r="ANA83" s="215"/>
      <c r="ANB83" s="215"/>
      <c r="ANC83" s="215"/>
      <c r="AND83" s="215"/>
      <c r="ANE83" s="215"/>
      <c r="ANF83" s="215"/>
      <c r="ANG83" s="215"/>
      <c r="ANH83" s="215"/>
      <c r="ANI83" s="215"/>
      <c r="ANJ83" s="215"/>
      <c r="ANK83" s="215"/>
      <c r="ANL83" s="215"/>
      <c r="ANM83" s="215"/>
      <c r="ANN83" s="215"/>
      <c r="ANO83" s="215"/>
      <c r="ANP83" s="215"/>
      <c r="ANQ83" s="215"/>
      <c r="ANR83" s="215"/>
      <c r="ANS83" s="215"/>
      <c r="ANT83" s="215"/>
      <c r="ANU83" s="215"/>
      <c r="ANV83" s="215"/>
      <c r="ANW83" s="215"/>
      <c r="ANX83" s="215"/>
      <c r="ANY83" s="215"/>
      <c r="ANZ83" s="215"/>
      <c r="AOA83" s="215"/>
      <c r="AOB83" s="215"/>
      <c r="AOC83" s="215"/>
      <c r="AOD83" s="215"/>
      <c r="AOE83" s="215"/>
      <c r="AOF83" s="215"/>
      <c r="AOG83" s="215"/>
      <c r="AOH83" s="215"/>
      <c r="AOI83" s="215"/>
      <c r="AOJ83" s="215"/>
      <c r="AOK83" s="215"/>
      <c r="AOL83" s="215"/>
      <c r="AOM83" s="215"/>
      <c r="AON83" s="215"/>
      <c r="AOO83" s="215"/>
      <c r="AOP83" s="215"/>
      <c r="AOQ83" s="215"/>
      <c r="AOR83" s="215"/>
      <c r="AOS83" s="215"/>
      <c r="AOT83" s="215"/>
      <c r="AOU83" s="215"/>
      <c r="AOV83" s="215"/>
      <c r="AOW83" s="215"/>
      <c r="AOX83" s="215"/>
      <c r="AOY83" s="215"/>
      <c r="AOZ83" s="215"/>
      <c r="APA83" s="215"/>
      <c r="APB83" s="215"/>
      <c r="APC83" s="215"/>
      <c r="APD83" s="215"/>
      <c r="APE83" s="215"/>
      <c r="APF83" s="215"/>
      <c r="APG83" s="215"/>
      <c r="APH83" s="215"/>
      <c r="API83" s="215"/>
      <c r="APJ83" s="215"/>
      <c r="APK83" s="215"/>
      <c r="APL83" s="215"/>
      <c r="APM83" s="215"/>
      <c r="APN83" s="215"/>
      <c r="APO83" s="215"/>
      <c r="APP83" s="215"/>
      <c r="APQ83" s="215"/>
      <c r="APR83" s="215"/>
      <c r="APS83" s="215"/>
      <c r="APT83" s="215"/>
      <c r="APU83" s="215"/>
      <c r="APV83" s="215"/>
      <c r="APW83" s="215"/>
      <c r="APX83" s="215"/>
      <c r="APY83" s="215"/>
      <c r="APZ83" s="215"/>
      <c r="AQA83" s="215"/>
      <c r="AQB83" s="215"/>
      <c r="AQC83" s="215"/>
      <c r="AQD83" s="215"/>
      <c r="AQE83" s="215"/>
      <c r="AQF83" s="215"/>
      <c r="AQG83" s="215"/>
      <c r="AQH83" s="215"/>
      <c r="AQI83" s="215"/>
      <c r="AQJ83" s="215"/>
      <c r="AQK83" s="215"/>
      <c r="AQL83" s="215"/>
      <c r="AQM83" s="215"/>
      <c r="AQN83" s="215"/>
      <c r="AQO83" s="215"/>
      <c r="AQP83" s="215"/>
      <c r="AQQ83" s="215"/>
      <c r="AQR83" s="215"/>
      <c r="AQS83" s="215"/>
      <c r="AQT83" s="215"/>
      <c r="AQU83" s="215"/>
      <c r="AQV83" s="215"/>
      <c r="AQW83" s="215"/>
      <c r="AQX83" s="215"/>
      <c r="AQY83" s="215"/>
      <c r="AQZ83" s="215"/>
      <c r="ARA83" s="215"/>
      <c r="ARB83" s="215"/>
      <c r="ARC83" s="215"/>
      <c r="ARD83" s="215"/>
      <c r="ARE83" s="215"/>
      <c r="ARF83" s="215"/>
      <c r="ARG83" s="215"/>
      <c r="ARH83" s="215"/>
      <c r="ARI83" s="215"/>
      <c r="ARJ83" s="215"/>
      <c r="ARK83" s="215"/>
      <c r="ARL83" s="215"/>
      <c r="ARM83" s="215"/>
      <c r="ARN83" s="215"/>
      <c r="ARO83" s="215"/>
      <c r="ARP83" s="215"/>
      <c r="ARQ83" s="215"/>
      <c r="ARR83" s="215"/>
      <c r="ARS83" s="215"/>
      <c r="ART83" s="215"/>
      <c r="ARU83" s="215"/>
      <c r="ARV83" s="215"/>
      <c r="ARW83" s="215"/>
      <c r="ARX83" s="215"/>
      <c r="ARY83" s="215"/>
      <c r="ARZ83" s="215"/>
      <c r="ASA83" s="215"/>
      <c r="ASB83" s="215"/>
      <c r="ASC83" s="215"/>
      <c r="ASD83" s="215"/>
      <c r="ASE83" s="215"/>
      <c r="ASF83" s="215"/>
      <c r="ASG83" s="215"/>
      <c r="ASH83" s="215"/>
      <c r="ASI83" s="215"/>
      <c r="ASJ83" s="215"/>
      <c r="ASK83" s="215"/>
      <c r="ASL83" s="215"/>
      <c r="ASM83" s="215"/>
      <c r="ASN83" s="215"/>
      <c r="ASO83" s="215"/>
      <c r="ASP83" s="215"/>
      <c r="ASQ83" s="215"/>
      <c r="ASR83" s="215"/>
      <c r="ASS83" s="215"/>
      <c r="AST83" s="215"/>
      <c r="ASU83" s="215"/>
      <c r="ASV83" s="215"/>
      <c r="ASW83" s="215"/>
      <c r="ASX83" s="215"/>
      <c r="ASY83" s="215"/>
      <c r="ASZ83" s="215"/>
      <c r="ATA83" s="215"/>
      <c r="ATB83" s="215"/>
      <c r="ATC83" s="215"/>
      <c r="ATD83" s="215"/>
      <c r="ATE83" s="215"/>
      <c r="ATF83" s="215"/>
      <c r="ATG83" s="215"/>
      <c r="ATH83" s="215"/>
      <c r="ATI83" s="215"/>
      <c r="ATJ83" s="215"/>
      <c r="ATK83" s="215"/>
      <c r="ATL83" s="215"/>
      <c r="ATM83" s="215"/>
      <c r="ATN83" s="215"/>
      <c r="ATO83" s="215"/>
      <c r="ATP83" s="215"/>
      <c r="ATQ83" s="215"/>
      <c r="ATR83" s="215"/>
      <c r="ATS83" s="215"/>
      <c r="ATT83" s="215"/>
      <c r="ATU83" s="215"/>
      <c r="ATV83" s="215"/>
      <c r="ATW83" s="215"/>
      <c r="ATX83" s="215"/>
      <c r="ATY83" s="215"/>
      <c r="ATZ83" s="215"/>
      <c r="AUA83" s="215"/>
      <c r="AUB83" s="215"/>
      <c r="AUC83" s="215"/>
      <c r="AUD83" s="215"/>
      <c r="AUE83" s="215"/>
      <c r="AUF83" s="215"/>
      <c r="AUG83" s="215"/>
      <c r="AUH83" s="215"/>
      <c r="AUI83" s="215"/>
      <c r="AUJ83" s="215"/>
      <c r="AUK83" s="215"/>
      <c r="AUL83" s="215"/>
      <c r="AUM83" s="215"/>
      <c r="AUN83" s="215"/>
      <c r="AUO83" s="215"/>
      <c r="AUP83" s="215"/>
      <c r="AUQ83" s="215"/>
      <c r="AUR83" s="215"/>
      <c r="AUS83" s="215"/>
      <c r="AUT83" s="215"/>
      <c r="AUU83" s="215"/>
      <c r="AUV83" s="215"/>
      <c r="AUW83" s="215"/>
      <c r="AUX83" s="215"/>
      <c r="AUY83" s="215"/>
      <c r="AUZ83" s="215"/>
      <c r="AVA83" s="215"/>
      <c r="AVB83" s="215"/>
      <c r="AVC83" s="215"/>
      <c r="AVD83" s="215"/>
      <c r="AVE83" s="215"/>
      <c r="AVF83" s="215"/>
      <c r="AVG83" s="215"/>
      <c r="AVH83" s="215"/>
      <c r="AVI83" s="215"/>
      <c r="AVJ83" s="215"/>
      <c r="AVK83" s="215"/>
      <c r="AVL83" s="215"/>
      <c r="AVM83" s="215"/>
      <c r="AVN83" s="215"/>
      <c r="AVO83" s="215"/>
      <c r="AVP83" s="215"/>
      <c r="AVQ83" s="215"/>
      <c r="AVR83" s="215"/>
      <c r="AVS83" s="215"/>
      <c r="AVT83" s="215"/>
      <c r="AVU83" s="215"/>
      <c r="AVV83" s="215"/>
      <c r="AVW83" s="215"/>
      <c r="AVX83" s="215"/>
      <c r="AVY83" s="215"/>
      <c r="AVZ83" s="215"/>
      <c r="AWA83" s="215"/>
      <c r="AWB83" s="215"/>
      <c r="AWC83" s="215"/>
      <c r="AWD83" s="215"/>
      <c r="AWE83" s="215"/>
      <c r="AWF83" s="215"/>
      <c r="AWG83" s="215"/>
      <c r="AWH83" s="215"/>
      <c r="AWI83" s="215"/>
      <c r="AWJ83" s="215"/>
      <c r="AWK83" s="215"/>
      <c r="AWL83" s="215"/>
      <c r="AWM83" s="215"/>
      <c r="AWN83" s="215"/>
      <c r="AWO83" s="215"/>
      <c r="AWP83" s="215"/>
      <c r="AWQ83" s="215"/>
      <c r="AWR83" s="215"/>
      <c r="AWS83" s="215"/>
      <c r="AWT83" s="215"/>
      <c r="AWU83" s="215"/>
      <c r="AWV83" s="215"/>
      <c r="AWW83" s="215"/>
      <c r="AWX83" s="215"/>
      <c r="AWY83" s="215"/>
      <c r="AWZ83" s="215"/>
      <c r="AXA83" s="215"/>
      <c r="AXB83" s="215"/>
      <c r="AXC83" s="215"/>
      <c r="AXD83" s="215"/>
      <c r="AXE83" s="215"/>
      <c r="AXF83" s="215"/>
      <c r="AXG83" s="215"/>
      <c r="AXH83" s="215"/>
      <c r="AXI83" s="215"/>
      <c r="AXJ83" s="215"/>
      <c r="AXK83" s="215"/>
      <c r="AXL83" s="215"/>
      <c r="AXM83" s="215"/>
      <c r="AXN83" s="215"/>
      <c r="AXO83" s="215"/>
      <c r="AXP83" s="215"/>
      <c r="AXQ83" s="215"/>
      <c r="AXR83" s="215"/>
      <c r="AXS83" s="215"/>
      <c r="AXT83" s="215"/>
      <c r="AXU83" s="215"/>
      <c r="AXV83" s="215"/>
      <c r="AXW83" s="215"/>
      <c r="AXX83" s="215"/>
      <c r="AXY83" s="215"/>
      <c r="AXZ83" s="215"/>
      <c r="AYA83" s="215"/>
      <c r="AYB83" s="215"/>
      <c r="AYC83" s="215"/>
      <c r="AYD83" s="215"/>
      <c r="AYE83" s="215"/>
      <c r="AYF83" s="215"/>
      <c r="AYG83" s="215"/>
      <c r="AYH83" s="215"/>
      <c r="AYI83" s="215"/>
      <c r="AYJ83" s="215"/>
      <c r="AYK83" s="215"/>
      <c r="AYL83" s="215"/>
      <c r="AYM83" s="215"/>
      <c r="AYN83" s="215"/>
      <c r="AYO83" s="215"/>
      <c r="AYP83" s="215"/>
      <c r="AYQ83" s="215"/>
      <c r="AYR83" s="215"/>
      <c r="AYS83" s="215"/>
      <c r="AYT83" s="215"/>
      <c r="AYU83" s="215"/>
      <c r="AYV83" s="215"/>
      <c r="AYW83" s="215"/>
      <c r="AYX83" s="215"/>
      <c r="AYY83" s="215"/>
      <c r="AYZ83" s="215"/>
      <c r="AZA83" s="215"/>
      <c r="AZB83" s="215"/>
      <c r="AZC83" s="215"/>
      <c r="AZD83" s="215"/>
      <c r="AZE83" s="215"/>
      <c r="AZF83" s="215"/>
      <c r="AZG83" s="215"/>
      <c r="AZH83" s="215"/>
      <c r="AZI83" s="215"/>
      <c r="AZJ83" s="215"/>
      <c r="AZK83" s="215"/>
      <c r="AZL83" s="215"/>
      <c r="AZM83" s="215"/>
      <c r="AZN83" s="215"/>
      <c r="AZO83" s="215"/>
      <c r="AZP83" s="215"/>
      <c r="AZQ83" s="215"/>
      <c r="AZR83" s="215"/>
      <c r="AZS83" s="215"/>
      <c r="AZT83" s="215"/>
      <c r="AZU83" s="215"/>
      <c r="AZV83" s="215"/>
      <c r="AZW83" s="215"/>
      <c r="AZX83" s="215"/>
      <c r="AZY83" s="215"/>
      <c r="AZZ83" s="215"/>
      <c r="BAA83" s="215"/>
      <c r="BAB83" s="215"/>
      <c r="BAC83" s="215"/>
      <c r="BAD83" s="215"/>
      <c r="BAE83" s="215"/>
      <c r="BAF83" s="215"/>
      <c r="BAG83" s="215"/>
      <c r="BAH83" s="215"/>
      <c r="BAI83" s="215"/>
      <c r="BAJ83" s="215"/>
      <c r="BAK83" s="215"/>
      <c r="BAL83" s="215"/>
      <c r="BAM83" s="215"/>
      <c r="BAN83" s="215"/>
      <c r="BAO83" s="215"/>
      <c r="BAP83" s="215"/>
      <c r="BAQ83" s="215"/>
      <c r="BAR83" s="215"/>
      <c r="BAS83" s="215"/>
      <c r="BAT83" s="215"/>
      <c r="BAU83" s="215"/>
      <c r="BAV83" s="215"/>
      <c r="BAW83" s="215"/>
      <c r="BAX83" s="215"/>
      <c r="BAY83" s="215"/>
      <c r="BAZ83" s="215"/>
      <c r="BBA83" s="215"/>
      <c r="BBB83" s="215"/>
      <c r="BBC83" s="215"/>
      <c r="BBD83" s="215"/>
      <c r="BBE83" s="215"/>
      <c r="BBF83" s="215"/>
      <c r="BBG83" s="215"/>
      <c r="BBH83" s="215"/>
      <c r="BBI83" s="215"/>
      <c r="BBJ83" s="215"/>
      <c r="BBK83" s="215"/>
      <c r="BBL83" s="215"/>
      <c r="BBM83" s="215"/>
      <c r="BBN83" s="215"/>
      <c r="BBO83" s="215"/>
      <c r="BBP83" s="215"/>
      <c r="BBQ83" s="215"/>
      <c r="BBR83" s="215"/>
      <c r="BBS83" s="215"/>
      <c r="BBT83" s="215"/>
      <c r="BBU83" s="215"/>
      <c r="BBV83" s="215"/>
      <c r="BBW83" s="215"/>
      <c r="BBX83" s="215"/>
      <c r="BBY83" s="215"/>
      <c r="BBZ83" s="215"/>
      <c r="BCA83" s="215"/>
      <c r="BCB83" s="215"/>
      <c r="BCC83" s="215"/>
      <c r="BCD83" s="215"/>
      <c r="BCE83" s="215"/>
      <c r="BCF83" s="215"/>
      <c r="BCG83" s="215"/>
      <c r="BCH83" s="215"/>
      <c r="BCI83" s="215"/>
      <c r="BCJ83" s="215"/>
      <c r="BCK83" s="215"/>
      <c r="BCL83" s="215"/>
      <c r="BCM83" s="215"/>
      <c r="BCN83" s="215"/>
      <c r="BCO83" s="215"/>
      <c r="BCP83" s="215"/>
      <c r="BCQ83" s="215"/>
      <c r="BCR83" s="215"/>
      <c r="BCS83" s="215"/>
      <c r="BCT83" s="215"/>
      <c r="BCU83" s="215"/>
      <c r="BCV83" s="215"/>
      <c r="BCW83" s="215"/>
      <c r="BCX83" s="215"/>
      <c r="BCY83" s="215"/>
      <c r="BCZ83" s="215"/>
      <c r="BDA83" s="215"/>
      <c r="BDB83" s="215"/>
      <c r="BDC83" s="215"/>
      <c r="BDD83" s="215"/>
      <c r="BDE83" s="215"/>
      <c r="BDF83" s="215"/>
      <c r="BDG83" s="215"/>
      <c r="BDH83" s="215"/>
      <c r="BDI83" s="215"/>
      <c r="BDJ83" s="215"/>
      <c r="BDK83" s="215"/>
      <c r="BDL83" s="215"/>
      <c r="BDM83" s="215"/>
      <c r="BDN83" s="215"/>
      <c r="BDO83" s="215"/>
      <c r="BDP83" s="215"/>
      <c r="BDQ83" s="215"/>
      <c r="BDR83" s="215"/>
      <c r="BDS83" s="215"/>
      <c r="BDT83" s="215"/>
      <c r="BDU83" s="215"/>
      <c r="BDV83" s="215"/>
      <c r="BDW83" s="215"/>
      <c r="BDX83" s="215"/>
      <c r="BDY83" s="215"/>
      <c r="BDZ83" s="215"/>
      <c r="BEA83" s="215"/>
      <c r="BEB83" s="215"/>
      <c r="BEC83" s="215"/>
      <c r="BED83" s="215"/>
      <c r="BEE83" s="215"/>
      <c r="BEF83" s="215"/>
      <c r="BEG83" s="215"/>
      <c r="BEH83" s="215"/>
      <c r="BEI83" s="215"/>
      <c r="BEJ83" s="215"/>
      <c r="BEK83" s="215"/>
      <c r="BEL83" s="215"/>
      <c r="BEM83" s="215"/>
      <c r="BEN83" s="215"/>
      <c r="BEO83" s="215"/>
      <c r="BEP83" s="215"/>
      <c r="BEQ83" s="215"/>
      <c r="BER83" s="215"/>
      <c r="BES83" s="215"/>
      <c r="BET83" s="215"/>
      <c r="BEU83" s="215"/>
      <c r="BEV83" s="215"/>
      <c r="BEW83" s="215"/>
      <c r="BEX83" s="215"/>
      <c r="BEY83" s="215"/>
      <c r="BEZ83" s="215"/>
      <c r="BFA83" s="215"/>
      <c r="BFB83" s="215"/>
      <c r="BFC83" s="215"/>
      <c r="BFD83" s="215"/>
      <c r="BFE83" s="215"/>
      <c r="BFF83" s="215"/>
      <c r="BFG83" s="215"/>
      <c r="BFH83" s="215"/>
      <c r="BFI83" s="215"/>
      <c r="BFJ83" s="215"/>
      <c r="BFK83" s="215"/>
      <c r="BFL83" s="215"/>
      <c r="BFM83" s="215"/>
      <c r="BFN83" s="215"/>
      <c r="BFO83" s="215"/>
      <c r="BFP83" s="215"/>
      <c r="BFQ83" s="215"/>
      <c r="BFR83" s="215"/>
      <c r="BFS83" s="215"/>
      <c r="BFT83" s="215"/>
      <c r="BFU83" s="215"/>
      <c r="BFV83" s="215"/>
      <c r="BFW83" s="215"/>
      <c r="BFX83" s="215"/>
      <c r="BFY83" s="215"/>
      <c r="BFZ83" s="215"/>
      <c r="BGA83" s="215"/>
      <c r="BGB83" s="215"/>
      <c r="BGC83" s="215"/>
      <c r="BGD83" s="215"/>
      <c r="BGE83" s="215"/>
      <c r="BGF83" s="215"/>
      <c r="BGG83" s="215"/>
      <c r="BGH83" s="215"/>
      <c r="BGI83" s="215"/>
      <c r="BGJ83" s="215"/>
      <c r="BGK83" s="215"/>
      <c r="BGL83" s="215"/>
      <c r="BGM83" s="215"/>
      <c r="BGN83" s="215"/>
      <c r="BGO83" s="215"/>
      <c r="BGP83" s="215"/>
      <c r="BGQ83" s="215"/>
      <c r="BGR83" s="215"/>
      <c r="BGS83" s="215"/>
      <c r="BGT83" s="215"/>
      <c r="BGU83" s="215"/>
      <c r="BGV83" s="215"/>
      <c r="BGW83" s="215"/>
      <c r="BGX83" s="215"/>
      <c r="BGY83" s="215"/>
      <c r="BGZ83" s="215"/>
      <c r="BHA83" s="215"/>
      <c r="BHB83" s="215"/>
      <c r="BHC83" s="215"/>
      <c r="BHD83" s="215"/>
      <c r="BHE83" s="215"/>
      <c r="BHF83" s="215"/>
      <c r="BHG83" s="215"/>
      <c r="BHH83" s="215"/>
      <c r="BHI83" s="215"/>
      <c r="BHJ83" s="215"/>
      <c r="BHK83" s="215"/>
      <c r="BHL83" s="215"/>
      <c r="BHM83" s="215"/>
      <c r="BHN83" s="215"/>
      <c r="BHO83" s="215"/>
      <c r="BHP83" s="215"/>
      <c r="BHQ83" s="215"/>
      <c r="BHR83" s="215"/>
      <c r="BHS83" s="215"/>
      <c r="BHT83" s="215"/>
      <c r="BHU83" s="215"/>
      <c r="BHV83" s="215"/>
      <c r="BHW83" s="215"/>
      <c r="BHX83" s="215"/>
      <c r="BHY83" s="215"/>
      <c r="BHZ83" s="215"/>
      <c r="BIA83" s="215"/>
      <c r="BIB83" s="215"/>
      <c r="BIC83" s="215"/>
      <c r="BID83" s="215"/>
      <c r="BIE83" s="215"/>
      <c r="BIF83" s="215"/>
      <c r="BIG83" s="215"/>
      <c r="BIH83" s="215"/>
      <c r="BII83" s="215"/>
      <c r="BIJ83" s="215"/>
      <c r="BIK83" s="215"/>
      <c r="BIL83" s="215"/>
      <c r="BIM83" s="215"/>
      <c r="BIN83" s="215"/>
      <c r="BIO83" s="215"/>
      <c r="BIP83" s="215"/>
      <c r="BIQ83" s="215"/>
      <c r="BIR83" s="215"/>
      <c r="BIS83" s="215"/>
      <c r="BIT83" s="215"/>
      <c r="BIU83" s="215"/>
      <c r="BIV83" s="215"/>
      <c r="BIW83" s="215"/>
      <c r="BIX83" s="215"/>
      <c r="BIY83" s="215"/>
      <c r="BIZ83" s="215"/>
      <c r="BJA83" s="215"/>
      <c r="BJB83" s="215"/>
      <c r="BJC83" s="215"/>
      <c r="BJD83" s="215"/>
      <c r="BJE83" s="215"/>
      <c r="BJF83" s="215"/>
      <c r="BJG83" s="215"/>
      <c r="BJH83" s="215"/>
      <c r="BJI83" s="215"/>
      <c r="BJJ83" s="215"/>
      <c r="BJK83" s="215"/>
      <c r="BJL83" s="215"/>
      <c r="BJM83" s="215"/>
      <c r="BJN83" s="215"/>
      <c r="BJO83" s="215"/>
      <c r="BJP83" s="215"/>
      <c r="BJQ83" s="215"/>
      <c r="BJR83" s="215"/>
      <c r="BJS83" s="215"/>
      <c r="BJT83" s="215"/>
      <c r="BJU83" s="215"/>
      <c r="BJV83" s="215"/>
      <c r="BJW83" s="215"/>
      <c r="BJX83" s="215"/>
      <c r="BJY83" s="215"/>
      <c r="BJZ83" s="215"/>
      <c r="BKA83" s="215"/>
      <c r="BKB83" s="215"/>
      <c r="BKC83" s="215"/>
      <c r="BKD83" s="215"/>
      <c r="BKE83" s="215"/>
      <c r="BKF83" s="215"/>
      <c r="BKG83" s="215"/>
      <c r="BKH83" s="215"/>
      <c r="BKI83" s="215"/>
      <c r="BKJ83" s="215"/>
      <c r="BKK83" s="215"/>
      <c r="BKL83" s="215"/>
      <c r="BKM83" s="215"/>
      <c r="BKN83" s="215"/>
      <c r="BKO83" s="215"/>
      <c r="BKP83" s="215"/>
      <c r="BKQ83" s="215"/>
      <c r="BKR83" s="215"/>
      <c r="BKS83" s="215"/>
      <c r="BKT83" s="215"/>
      <c r="BKU83" s="215"/>
      <c r="BKV83" s="215"/>
      <c r="BKW83" s="215"/>
      <c r="BKX83" s="215"/>
      <c r="BKY83" s="215"/>
      <c r="BKZ83" s="215"/>
      <c r="BLA83" s="215"/>
      <c r="BLB83" s="215"/>
      <c r="BLC83" s="215"/>
      <c r="BLD83" s="215"/>
      <c r="BLE83" s="215"/>
      <c r="BLF83" s="215"/>
      <c r="BLG83" s="215"/>
      <c r="BLH83" s="215"/>
      <c r="BLI83" s="215"/>
      <c r="BLJ83" s="215"/>
      <c r="BLK83" s="215"/>
      <c r="BLL83" s="215"/>
      <c r="BLM83" s="215"/>
      <c r="BLN83" s="215"/>
      <c r="BLO83" s="215"/>
      <c r="BLP83" s="215"/>
      <c r="BLQ83" s="215"/>
      <c r="BLR83" s="215"/>
      <c r="BLS83" s="215"/>
      <c r="BLT83" s="215"/>
      <c r="BLU83" s="215"/>
      <c r="BLV83" s="215"/>
      <c r="BLW83" s="215"/>
      <c r="BLX83" s="215"/>
      <c r="BLY83" s="215"/>
      <c r="BLZ83" s="215"/>
      <c r="BMA83" s="215"/>
      <c r="BMB83" s="215"/>
      <c r="BMC83" s="215"/>
      <c r="BMD83" s="215"/>
      <c r="BME83" s="215"/>
      <c r="BMF83" s="215"/>
      <c r="BMG83" s="215"/>
      <c r="BMH83" s="215"/>
      <c r="BMI83" s="215"/>
      <c r="BMJ83" s="215"/>
      <c r="BMK83" s="215"/>
      <c r="BML83" s="215"/>
      <c r="BMM83" s="215"/>
      <c r="BMN83" s="215"/>
      <c r="BMO83" s="215"/>
      <c r="BMP83" s="215"/>
      <c r="BMQ83" s="215"/>
      <c r="BMR83" s="215"/>
      <c r="BMS83" s="215"/>
      <c r="BMT83" s="215"/>
      <c r="BMU83" s="215"/>
      <c r="BMV83" s="215"/>
      <c r="BMW83" s="215"/>
      <c r="BMX83" s="215"/>
      <c r="BMY83" s="215"/>
      <c r="BMZ83" s="215"/>
      <c r="BNA83" s="215"/>
      <c r="BNB83" s="215"/>
      <c r="BNC83" s="215"/>
      <c r="BND83" s="215"/>
      <c r="BNE83" s="215"/>
      <c r="BNF83" s="215"/>
      <c r="BNG83" s="215"/>
      <c r="BNH83" s="215"/>
      <c r="BNI83" s="215"/>
      <c r="BNJ83" s="215"/>
      <c r="BNK83" s="215"/>
      <c r="BNL83" s="215"/>
      <c r="BNM83" s="215"/>
      <c r="BNN83" s="215"/>
      <c r="BNO83" s="215"/>
      <c r="BNP83" s="215"/>
      <c r="BNQ83" s="215"/>
      <c r="BNR83" s="215"/>
      <c r="BNS83" s="215"/>
      <c r="BNT83" s="215"/>
      <c r="BNU83" s="215"/>
      <c r="BNV83" s="215"/>
      <c r="BNW83" s="215"/>
      <c r="BNX83" s="215"/>
      <c r="BNY83" s="215"/>
      <c r="BNZ83" s="215"/>
      <c r="BOA83" s="215"/>
      <c r="BOB83" s="215"/>
      <c r="BOC83" s="215"/>
      <c r="BOD83" s="215"/>
      <c r="BOE83" s="215"/>
      <c r="BOF83" s="215"/>
      <c r="BOG83" s="215"/>
      <c r="BOH83" s="215"/>
      <c r="BOI83" s="215"/>
      <c r="BOJ83" s="215"/>
      <c r="BOK83" s="215"/>
      <c r="BOL83" s="215"/>
      <c r="BOM83" s="215"/>
      <c r="BON83" s="215"/>
      <c r="BOO83" s="215"/>
      <c r="BOP83" s="215"/>
      <c r="BOQ83" s="215"/>
      <c r="BOR83" s="215"/>
      <c r="BOS83" s="215"/>
      <c r="BOT83" s="215"/>
      <c r="BOU83" s="215"/>
      <c r="BOV83" s="215"/>
      <c r="BOW83" s="215"/>
      <c r="BOX83" s="215"/>
      <c r="BOY83" s="215"/>
      <c r="BOZ83" s="215"/>
      <c r="BPA83" s="215"/>
      <c r="BPB83" s="215"/>
      <c r="BPC83" s="215"/>
      <c r="BPD83" s="215"/>
      <c r="BPE83" s="215"/>
      <c r="BPF83" s="215"/>
      <c r="BPG83" s="215"/>
      <c r="BPH83" s="215"/>
      <c r="BPI83" s="215"/>
      <c r="BPJ83" s="215"/>
      <c r="BPK83" s="215"/>
      <c r="BPL83" s="215"/>
      <c r="BPM83" s="215"/>
      <c r="BPN83" s="215"/>
      <c r="BPO83" s="215"/>
      <c r="BPP83" s="215"/>
      <c r="BPQ83" s="215"/>
      <c r="BPR83" s="215"/>
      <c r="BPS83" s="215"/>
      <c r="BPT83" s="215"/>
      <c r="BPU83" s="215"/>
      <c r="BPV83" s="215"/>
      <c r="BPW83" s="215"/>
      <c r="BPX83" s="215"/>
      <c r="BPY83" s="215"/>
      <c r="BPZ83" s="215"/>
      <c r="BQA83" s="215"/>
      <c r="BQB83" s="215"/>
      <c r="BQC83" s="215"/>
      <c r="BQD83" s="215"/>
      <c r="BQE83" s="215"/>
      <c r="BQF83" s="215"/>
      <c r="BQG83" s="215"/>
      <c r="BQH83" s="215"/>
      <c r="BQI83" s="215"/>
      <c r="BQJ83" s="215"/>
      <c r="BQK83" s="215"/>
      <c r="BQL83" s="215"/>
      <c r="BQM83" s="215"/>
      <c r="BQN83" s="215"/>
      <c r="BQO83" s="215"/>
      <c r="BQP83" s="215"/>
      <c r="BQQ83" s="215"/>
      <c r="BQR83" s="215"/>
      <c r="BQS83" s="215"/>
      <c r="BQT83" s="215"/>
      <c r="BQU83" s="215"/>
      <c r="BQV83" s="215"/>
      <c r="BQW83" s="215"/>
      <c r="BQX83" s="215"/>
      <c r="BQY83" s="215"/>
      <c r="BQZ83" s="215"/>
      <c r="BRA83" s="215"/>
      <c r="BRB83" s="215"/>
      <c r="BRC83" s="215"/>
      <c r="BRD83" s="215"/>
      <c r="BRE83" s="215"/>
      <c r="BRF83" s="215"/>
      <c r="BRG83" s="215"/>
      <c r="BRH83" s="215"/>
      <c r="BRI83" s="215"/>
      <c r="BRJ83" s="215"/>
      <c r="BRK83" s="215"/>
      <c r="BRL83" s="215"/>
      <c r="BRM83" s="215"/>
      <c r="BRN83" s="215"/>
      <c r="BRO83" s="215"/>
      <c r="BRP83" s="215"/>
      <c r="BRQ83" s="215"/>
      <c r="BRR83" s="215"/>
      <c r="BRS83" s="215"/>
      <c r="BRT83" s="215"/>
      <c r="BRU83" s="215"/>
      <c r="BRV83" s="215"/>
      <c r="BRW83" s="215"/>
      <c r="BRX83" s="215"/>
      <c r="BRY83" s="215"/>
      <c r="BRZ83" s="215"/>
      <c r="BSA83" s="215"/>
      <c r="BSB83" s="215"/>
      <c r="BSC83" s="215"/>
      <c r="BSD83" s="215"/>
      <c r="BSE83" s="215"/>
      <c r="BSF83" s="215"/>
      <c r="BSG83" s="215"/>
      <c r="BSH83" s="215"/>
      <c r="BSI83" s="215"/>
      <c r="BSJ83" s="215"/>
      <c r="BSK83" s="215"/>
      <c r="BSL83" s="215"/>
      <c r="BSM83" s="215"/>
      <c r="BSN83" s="215"/>
      <c r="BSO83" s="215"/>
      <c r="BSP83" s="215"/>
      <c r="BSQ83" s="215"/>
      <c r="BSR83" s="215"/>
      <c r="BSS83" s="215"/>
      <c r="BST83" s="215"/>
      <c r="BSU83" s="215"/>
      <c r="BSV83" s="215"/>
      <c r="BSW83" s="215"/>
      <c r="BSX83" s="215"/>
      <c r="BSY83" s="215"/>
      <c r="BSZ83" s="215"/>
      <c r="BTA83" s="215"/>
      <c r="BTB83" s="215"/>
      <c r="BTC83" s="215"/>
      <c r="BTD83" s="215"/>
      <c r="BTE83" s="215"/>
      <c r="BTF83" s="215"/>
      <c r="BTG83" s="215"/>
      <c r="BTH83" s="215"/>
      <c r="BTI83" s="215"/>
      <c r="BTJ83" s="215"/>
      <c r="BTK83" s="215"/>
      <c r="BTL83" s="215"/>
      <c r="BTM83" s="215"/>
      <c r="BTN83" s="215"/>
      <c r="BTO83" s="215"/>
      <c r="BTP83" s="215"/>
      <c r="BTQ83" s="215"/>
      <c r="BTR83" s="215"/>
      <c r="BTS83" s="215"/>
      <c r="BTT83" s="215"/>
      <c r="BTU83" s="215"/>
      <c r="BTV83" s="215"/>
      <c r="BTW83" s="215"/>
      <c r="BTX83" s="215"/>
      <c r="BTY83" s="215"/>
      <c r="BTZ83" s="215"/>
      <c r="BUA83" s="215"/>
      <c r="BUB83" s="215"/>
      <c r="BUC83" s="215"/>
      <c r="BUD83" s="215"/>
      <c r="BUE83" s="215"/>
      <c r="BUF83" s="215"/>
      <c r="BUG83" s="215"/>
      <c r="BUH83" s="215"/>
      <c r="BUI83" s="215"/>
      <c r="BUJ83" s="215"/>
      <c r="BUK83" s="215"/>
      <c r="BUL83" s="215"/>
      <c r="BUM83" s="215"/>
      <c r="BUN83" s="215"/>
      <c r="BUO83" s="215"/>
      <c r="BUP83" s="215"/>
      <c r="BUQ83" s="215"/>
      <c r="BUR83" s="215"/>
      <c r="BUS83" s="215"/>
      <c r="BUT83" s="215"/>
      <c r="BUU83" s="215"/>
      <c r="BUV83" s="215"/>
      <c r="BUW83" s="215"/>
      <c r="BUX83" s="215"/>
      <c r="BUY83" s="215"/>
      <c r="BUZ83" s="215"/>
      <c r="BVA83" s="215"/>
      <c r="BVB83" s="215"/>
      <c r="BVC83" s="215"/>
      <c r="BVD83" s="215"/>
      <c r="BVE83" s="215"/>
      <c r="BVF83" s="215"/>
      <c r="BVG83" s="215"/>
      <c r="BVH83" s="215"/>
      <c r="BVI83" s="215"/>
      <c r="BVJ83" s="215"/>
      <c r="BVK83" s="215"/>
      <c r="BVL83" s="215"/>
      <c r="BVM83" s="215"/>
      <c r="BVN83" s="215"/>
      <c r="BVO83" s="215"/>
      <c r="BVP83" s="215"/>
      <c r="BVQ83" s="215"/>
      <c r="BVR83" s="215"/>
      <c r="BVS83" s="215"/>
      <c r="BVT83" s="215"/>
      <c r="BVU83" s="215"/>
      <c r="BVV83" s="215"/>
      <c r="BVW83" s="215"/>
      <c r="BVX83" s="215"/>
      <c r="BVY83" s="215"/>
      <c r="BVZ83" s="215"/>
      <c r="BWA83" s="215"/>
      <c r="BWB83" s="215"/>
      <c r="BWC83" s="215"/>
      <c r="BWD83" s="215"/>
      <c r="BWE83" s="215"/>
      <c r="BWF83" s="215"/>
      <c r="BWG83" s="215"/>
      <c r="BWH83" s="215"/>
      <c r="BWI83" s="215"/>
      <c r="BWJ83" s="215"/>
      <c r="BWK83" s="215"/>
      <c r="BWL83" s="215"/>
      <c r="BWM83" s="215"/>
      <c r="BWN83" s="215"/>
      <c r="BWO83" s="215"/>
      <c r="BWP83" s="215"/>
      <c r="BWQ83" s="215"/>
      <c r="BWR83" s="215"/>
      <c r="BWS83" s="215"/>
      <c r="BWT83" s="215"/>
      <c r="BWU83" s="215"/>
      <c r="BWV83" s="215"/>
      <c r="BWW83" s="215"/>
      <c r="BWX83" s="215"/>
      <c r="BWY83" s="215"/>
      <c r="BWZ83" s="215"/>
      <c r="BXA83" s="215"/>
      <c r="BXB83" s="215"/>
      <c r="BXC83" s="215"/>
      <c r="BXD83" s="215"/>
      <c r="BXE83" s="215"/>
      <c r="BXF83" s="215"/>
      <c r="BXG83" s="215"/>
      <c r="BXH83" s="215"/>
      <c r="BXI83" s="215"/>
      <c r="BXJ83" s="215"/>
      <c r="BXK83" s="215"/>
      <c r="BXL83" s="215"/>
      <c r="BXM83" s="215"/>
      <c r="BXN83" s="215"/>
      <c r="BXO83" s="215"/>
      <c r="BXP83" s="215"/>
      <c r="BXQ83" s="215"/>
      <c r="BXR83" s="215"/>
      <c r="BXS83" s="215"/>
      <c r="BXT83" s="215"/>
      <c r="BXU83" s="215"/>
      <c r="BXV83" s="215"/>
      <c r="BXW83" s="215"/>
      <c r="BXX83" s="215"/>
      <c r="BXY83" s="215"/>
      <c r="BXZ83" s="215"/>
      <c r="BYA83" s="215"/>
      <c r="BYB83" s="215"/>
      <c r="BYC83" s="215"/>
      <c r="BYD83" s="215"/>
      <c r="BYE83" s="215"/>
      <c r="BYF83" s="215"/>
      <c r="BYG83" s="215"/>
      <c r="BYH83" s="215"/>
      <c r="BYI83" s="215"/>
      <c r="BYJ83" s="215"/>
      <c r="BYK83" s="215"/>
      <c r="BYL83" s="215"/>
      <c r="BYM83" s="215"/>
      <c r="BYN83" s="215"/>
      <c r="BYO83" s="215"/>
      <c r="BYP83" s="215"/>
      <c r="BYQ83" s="215"/>
      <c r="BYR83" s="215"/>
      <c r="BYS83" s="215"/>
      <c r="BYT83" s="215"/>
      <c r="BYU83" s="215"/>
      <c r="BYV83" s="215"/>
      <c r="BYW83" s="215"/>
      <c r="BYX83" s="215"/>
      <c r="BYY83" s="215"/>
      <c r="BYZ83" s="215"/>
      <c r="BZA83" s="215"/>
      <c r="BZB83" s="215"/>
      <c r="BZC83" s="215"/>
      <c r="BZD83" s="215"/>
      <c r="BZE83" s="215"/>
      <c r="BZF83" s="215"/>
      <c r="BZG83" s="215"/>
      <c r="BZH83" s="215"/>
      <c r="BZI83" s="215"/>
      <c r="BZJ83" s="215"/>
      <c r="BZK83" s="215"/>
      <c r="BZL83" s="215"/>
      <c r="BZM83" s="215"/>
      <c r="BZN83" s="215"/>
      <c r="BZO83" s="215"/>
      <c r="BZP83" s="215"/>
      <c r="BZQ83" s="215"/>
      <c r="BZR83" s="215"/>
      <c r="BZS83" s="215"/>
      <c r="BZT83" s="215"/>
      <c r="BZU83" s="215"/>
      <c r="BZV83" s="215"/>
      <c r="BZW83" s="215"/>
      <c r="BZX83" s="215"/>
      <c r="BZY83" s="215"/>
      <c r="BZZ83" s="215"/>
      <c r="CAA83" s="215"/>
      <c r="CAB83" s="215"/>
      <c r="CAC83" s="215"/>
      <c r="CAD83" s="215"/>
      <c r="CAE83" s="215"/>
      <c r="CAF83" s="215"/>
      <c r="CAG83" s="215"/>
      <c r="CAH83" s="215"/>
      <c r="CAI83" s="215"/>
      <c r="CAJ83" s="215"/>
      <c r="CAK83" s="215"/>
      <c r="CAL83" s="215"/>
      <c r="CAM83" s="215"/>
      <c r="CAN83" s="215"/>
      <c r="CAO83" s="215"/>
      <c r="CAP83" s="215"/>
      <c r="CAQ83" s="215"/>
      <c r="CAR83" s="215"/>
      <c r="CAS83" s="215"/>
      <c r="CAT83" s="215"/>
      <c r="CAU83" s="215"/>
      <c r="CAV83" s="215"/>
      <c r="CAW83" s="215"/>
      <c r="CAX83" s="215"/>
      <c r="CAY83" s="215"/>
      <c r="CAZ83" s="215"/>
      <c r="CBA83" s="215"/>
      <c r="CBB83" s="215"/>
      <c r="CBC83" s="215"/>
      <c r="CBD83" s="215"/>
      <c r="CBE83" s="215"/>
      <c r="CBF83" s="215"/>
      <c r="CBG83" s="215"/>
      <c r="CBH83" s="215"/>
      <c r="CBI83" s="215"/>
      <c r="CBJ83" s="215"/>
      <c r="CBK83" s="215"/>
      <c r="CBL83" s="215"/>
      <c r="CBM83" s="215"/>
      <c r="CBN83" s="215"/>
      <c r="CBO83" s="215"/>
      <c r="CBP83" s="215"/>
      <c r="CBQ83" s="215"/>
      <c r="CBR83" s="215"/>
      <c r="CBS83" s="215"/>
      <c r="CBT83" s="215"/>
      <c r="CBU83" s="215"/>
      <c r="CBV83" s="215"/>
      <c r="CBW83" s="215"/>
      <c r="CBX83" s="215"/>
      <c r="CBY83" s="215"/>
      <c r="CBZ83" s="215"/>
      <c r="CCA83" s="215"/>
      <c r="CCB83" s="215"/>
      <c r="CCC83" s="215"/>
      <c r="CCD83" s="215"/>
      <c r="CCE83" s="215"/>
      <c r="CCF83" s="215"/>
      <c r="CCG83" s="215"/>
      <c r="CCH83" s="215"/>
      <c r="CCI83" s="215"/>
      <c r="CCJ83" s="215"/>
      <c r="CCK83" s="215"/>
      <c r="CCL83" s="215"/>
      <c r="CCM83" s="215"/>
      <c r="CCN83" s="215"/>
      <c r="CCO83" s="215"/>
      <c r="CCP83" s="215"/>
      <c r="CCQ83" s="215"/>
      <c r="CCR83" s="215"/>
      <c r="CCS83" s="215"/>
      <c r="CCT83" s="215"/>
      <c r="CCU83" s="215"/>
      <c r="CCV83" s="215"/>
      <c r="CCW83" s="215"/>
      <c r="CCX83" s="215"/>
      <c r="CCY83" s="215"/>
      <c r="CCZ83" s="215"/>
      <c r="CDA83" s="215"/>
      <c r="CDB83" s="215"/>
      <c r="CDC83" s="215"/>
      <c r="CDD83" s="215"/>
      <c r="CDE83" s="215"/>
      <c r="CDF83" s="215"/>
      <c r="CDG83" s="215"/>
      <c r="CDH83" s="215"/>
      <c r="CDI83" s="215"/>
      <c r="CDJ83" s="215"/>
      <c r="CDK83" s="215"/>
      <c r="CDL83" s="215"/>
      <c r="CDM83" s="215"/>
      <c r="CDN83" s="215"/>
      <c r="CDO83" s="215"/>
      <c r="CDP83" s="215"/>
      <c r="CDQ83" s="215"/>
      <c r="CDR83" s="215"/>
      <c r="CDS83" s="215"/>
      <c r="CDT83" s="215"/>
      <c r="CDU83" s="215"/>
      <c r="CDV83" s="215"/>
      <c r="CDW83" s="215"/>
      <c r="CDX83" s="215"/>
      <c r="CDY83" s="215"/>
      <c r="CDZ83" s="215"/>
      <c r="CEA83" s="215"/>
      <c r="CEB83" s="215"/>
      <c r="CEC83" s="215"/>
      <c r="CED83" s="215"/>
      <c r="CEE83" s="215"/>
      <c r="CEF83" s="215"/>
      <c r="CEG83" s="215"/>
      <c r="CEH83" s="215"/>
      <c r="CEI83" s="215"/>
      <c r="CEJ83" s="215"/>
      <c r="CEK83" s="215"/>
      <c r="CEL83" s="215"/>
      <c r="CEM83" s="215"/>
      <c r="CEN83" s="215"/>
      <c r="CEO83" s="215"/>
      <c r="CEP83" s="215"/>
      <c r="CEQ83" s="215"/>
      <c r="CER83" s="215"/>
      <c r="CES83" s="215"/>
      <c r="CET83" s="215"/>
      <c r="CEU83" s="215"/>
      <c r="CEV83" s="215"/>
      <c r="CEW83" s="215"/>
      <c r="CEX83" s="215"/>
      <c r="CEY83" s="215"/>
      <c r="CEZ83" s="215"/>
      <c r="CFA83" s="215"/>
      <c r="CFB83" s="215"/>
      <c r="CFC83" s="215"/>
      <c r="CFD83" s="215"/>
      <c r="CFE83" s="215"/>
      <c r="CFF83" s="215"/>
      <c r="CFG83" s="215"/>
      <c r="CFH83" s="215"/>
      <c r="CFI83" s="215"/>
      <c r="CFJ83" s="215"/>
      <c r="CFK83" s="215"/>
      <c r="CFL83" s="215"/>
      <c r="CFM83" s="215"/>
      <c r="CFN83" s="215"/>
      <c r="CFO83" s="215"/>
      <c r="CFP83" s="215"/>
      <c r="CFQ83" s="215"/>
      <c r="CFR83" s="215"/>
      <c r="CFS83" s="215"/>
      <c r="CFT83" s="215"/>
      <c r="CFU83" s="215"/>
      <c r="CFV83" s="215"/>
      <c r="CFW83" s="215"/>
      <c r="CFX83" s="215"/>
      <c r="CFY83" s="215"/>
      <c r="CFZ83" s="215"/>
      <c r="CGA83" s="215"/>
      <c r="CGB83" s="215"/>
      <c r="CGC83" s="215"/>
      <c r="CGD83" s="215"/>
      <c r="CGE83" s="215"/>
      <c r="CGF83" s="215"/>
      <c r="CGG83" s="215"/>
      <c r="CGH83" s="215"/>
      <c r="CGI83" s="215"/>
      <c r="CGJ83" s="215"/>
      <c r="CGK83" s="215"/>
      <c r="CGL83" s="215"/>
      <c r="CGM83" s="215"/>
      <c r="CGN83" s="215"/>
      <c r="CGO83" s="215"/>
      <c r="CGP83" s="215"/>
      <c r="CGQ83" s="215"/>
      <c r="CGR83" s="215"/>
      <c r="CGS83" s="215"/>
      <c r="CGT83" s="215"/>
      <c r="CGU83" s="215"/>
      <c r="CGV83" s="215"/>
      <c r="CGW83" s="215"/>
      <c r="CGX83" s="215"/>
      <c r="CGY83" s="215"/>
      <c r="CGZ83" s="215"/>
      <c r="CHA83" s="215"/>
      <c r="CHB83" s="215"/>
      <c r="CHC83" s="215"/>
      <c r="CHD83" s="215"/>
      <c r="CHE83" s="215"/>
    </row>
    <row r="84" spans="1:2241" s="50" customFormat="1" ht="53.25" customHeight="1" x14ac:dyDescent="0.25">
      <c r="A84" s="102"/>
      <c r="B84" s="207" t="s">
        <v>459</v>
      </c>
      <c r="C84" s="103" t="s">
        <v>331</v>
      </c>
      <c r="D84" s="103" t="s">
        <v>267</v>
      </c>
      <c r="E84" s="103" t="s">
        <v>253</v>
      </c>
      <c r="F84" s="42"/>
      <c r="G84" s="102"/>
      <c r="H84" s="43">
        <v>14150</v>
      </c>
      <c r="I84" s="166">
        <v>1000</v>
      </c>
      <c r="J84" s="167">
        <f t="shared" si="25"/>
        <v>433.67999999999995</v>
      </c>
      <c r="K84" s="110">
        <f t="shared" si="26"/>
        <v>43.367999999999995</v>
      </c>
      <c r="L84" s="166">
        <v>566.32000000000005</v>
      </c>
      <c r="M84" s="218"/>
      <c r="N84" s="108">
        <v>39003</v>
      </c>
      <c r="O84" s="102" t="s">
        <v>109</v>
      </c>
      <c r="P84" s="42"/>
      <c r="Q84" s="42"/>
      <c r="R84" s="42"/>
      <c r="S84" s="42"/>
      <c r="T84" s="42"/>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8"/>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c r="DL84" s="36"/>
      <c r="DM84" s="36"/>
      <c r="DN84" s="36"/>
      <c r="DO84" s="36"/>
      <c r="DP84" s="36"/>
      <c r="DQ84" s="36"/>
      <c r="DR84" s="36"/>
      <c r="DS84" s="36"/>
      <c r="DT84" s="36"/>
      <c r="DU84" s="36"/>
      <c r="DV84" s="36"/>
      <c r="DW84" s="36"/>
      <c r="DX84" s="36"/>
      <c r="DY84" s="36"/>
      <c r="DZ84" s="36"/>
      <c r="EA84" s="36"/>
      <c r="EB84" s="36"/>
      <c r="EC84" s="36"/>
      <c r="ED84" s="36"/>
      <c r="EE84" s="36"/>
      <c r="EF84" s="36"/>
      <c r="EG84" s="36"/>
      <c r="EH84" s="36"/>
      <c r="EI84" s="36"/>
      <c r="EJ84" s="36"/>
      <c r="EK84" s="36"/>
      <c r="EL84" s="36"/>
      <c r="EM84" s="36"/>
      <c r="EN84" s="36"/>
      <c r="EO84" s="52"/>
      <c r="EP84" s="52"/>
      <c r="EQ84" s="52"/>
      <c r="ER84" s="52"/>
      <c r="ES84" s="52"/>
      <c r="ET84" s="52"/>
      <c r="EU84" s="52"/>
      <c r="EV84" s="52"/>
      <c r="EW84" s="52"/>
      <c r="EX84" s="52"/>
      <c r="EY84" s="52"/>
      <c r="EZ84" s="52"/>
      <c r="FA84" s="52"/>
      <c r="FB84" s="52"/>
      <c r="FC84" s="52"/>
      <c r="FD84" s="52"/>
      <c r="FE84" s="52"/>
      <c r="FF84" s="52"/>
      <c r="FG84" s="52"/>
      <c r="FH84" s="52"/>
      <c r="FI84" s="52"/>
      <c r="FJ84" s="52"/>
      <c r="FK84" s="52"/>
      <c r="FL84" s="52"/>
      <c r="FM84" s="52"/>
      <c r="FN84" s="52"/>
      <c r="FO84" s="52"/>
      <c r="FP84" s="52"/>
      <c r="FQ84" s="52"/>
      <c r="FR84" s="52"/>
      <c r="FS84" s="52"/>
      <c r="FT84" s="52"/>
      <c r="FU84" s="52"/>
      <c r="FV84" s="52"/>
      <c r="FW84" s="52"/>
      <c r="FX84" s="52"/>
      <c r="FY84" s="52"/>
      <c r="FZ84" s="52"/>
      <c r="GA84" s="52"/>
      <c r="GB84" s="52"/>
      <c r="GC84" s="52"/>
      <c r="GD84" s="52"/>
      <c r="GE84" s="52"/>
      <c r="GF84" s="52"/>
      <c r="GG84" s="52"/>
      <c r="GH84" s="52"/>
      <c r="GI84" s="52"/>
      <c r="GJ84" s="52"/>
      <c r="GK84" s="52"/>
      <c r="GL84" s="52"/>
      <c r="GM84" s="52"/>
      <c r="GN84" s="52"/>
      <c r="GO84" s="52"/>
      <c r="GP84" s="52"/>
      <c r="GQ84" s="52"/>
      <c r="GR84" s="52"/>
      <c r="GS84" s="52"/>
      <c r="GT84" s="52"/>
      <c r="GU84" s="52"/>
      <c r="GV84" s="52"/>
      <c r="GW84" s="52"/>
      <c r="GX84" s="52"/>
      <c r="GY84" s="52"/>
      <c r="GZ84" s="52"/>
      <c r="HA84" s="52"/>
      <c r="HB84" s="52"/>
      <c r="HC84" s="52"/>
      <c r="HD84" s="52"/>
      <c r="HE84" s="52"/>
      <c r="HF84" s="52"/>
      <c r="HG84" s="52"/>
      <c r="HH84" s="52"/>
      <c r="HI84" s="52"/>
      <c r="HJ84" s="52"/>
      <c r="HK84" s="52"/>
      <c r="HL84" s="52"/>
      <c r="HM84" s="52"/>
      <c r="HN84" s="52"/>
      <c r="HO84" s="52"/>
      <c r="HP84" s="52"/>
      <c r="HQ84" s="52"/>
      <c r="HR84" s="52"/>
      <c r="HS84" s="52"/>
      <c r="HT84" s="52"/>
      <c r="HU84" s="52"/>
      <c r="HV84" s="52"/>
      <c r="HW84" s="52"/>
      <c r="HX84" s="52"/>
      <c r="HY84" s="52"/>
      <c r="HZ84" s="52"/>
      <c r="IA84" s="52"/>
      <c r="IB84" s="52"/>
      <c r="IC84" s="52"/>
      <c r="ID84" s="52"/>
      <c r="IE84" s="52"/>
      <c r="IF84" s="52"/>
      <c r="IG84" s="52"/>
      <c r="IH84" s="52"/>
      <c r="II84" s="52"/>
      <c r="IJ84" s="52"/>
      <c r="IK84" s="52"/>
      <c r="IL84" s="52"/>
      <c r="IM84" s="52"/>
      <c r="IN84" s="52"/>
      <c r="IO84" s="52"/>
      <c r="IP84" s="52"/>
      <c r="IQ84" s="52"/>
      <c r="IR84" s="52"/>
      <c r="IS84" s="52"/>
      <c r="IT84" s="52"/>
      <c r="IU84" s="52"/>
      <c r="IV84" s="52"/>
      <c r="IW84" s="52"/>
      <c r="IX84" s="52"/>
      <c r="IY84" s="52"/>
      <c r="IZ84" s="52"/>
      <c r="JA84" s="52"/>
      <c r="JB84" s="52"/>
      <c r="JC84" s="52"/>
      <c r="JD84" s="52"/>
      <c r="JE84" s="52"/>
      <c r="JF84" s="52"/>
      <c r="JG84" s="52"/>
      <c r="JH84" s="52"/>
      <c r="JI84" s="52"/>
      <c r="JJ84" s="52"/>
      <c r="JK84" s="52"/>
      <c r="JL84" s="52"/>
      <c r="JM84" s="52"/>
      <c r="JN84" s="52"/>
      <c r="JO84" s="52"/>
      <c r="JP84" s="52"/>
      <c r="JQ84" s="52"/>
      <c r="JR84" s="52"/>
      <c r="JS84" s="52"/>
      <c r="JT84" s="52"/>
      <c r="JU84" s="52"/>
      <c r="JV84" s="52"/>
      <c r="JW84" s="52"/>
      <c r="JX84" s="52"/>
      <c r="JY84" s="52"/>
      <c r="JZ84" s="52"/>
      <c r="KA84" s="52"/>
      <c r="KB84" s="52"/>
      <c r="KC84" s="52"/>
      <c r="KD84" s="52"/>
      <c r="KE84" s="52"/>
      <c r="KF84" s="52"/>
      <c r="KG84" s="52"/>
      <c r="KH84" s="52"/>
      <c r="KI84" s="52"/>
      <c r="KJ84" s="52"/>
      <c r="KK84" s="52"/>
      <c r="KL84" s="52"/>
      <c r="KM84" s="52"/>
      <c r="KN84" s="52"/>
      <c r="KO84" s="52"/>
      <c r="KP84" s="52"/>
      <c r="KQ84" s="52"/>
      <c r="KR84" s="52"/>
      <c r="KS84" s="52"/>
      <c r="KT84" s="52"/>
      <c r="KU84" s="52"/>
      <c r="KV84" s="52"/>
      <c r="KW84" s="52"/>
      <c r="KX84" s="52"/>
      <c r="KY84" s="52"/>
      <c r="KZ84" s="52"/>
      <c r="LA84" s="52"/>
      <c r="LB84" s="52"/>
      <c r="LC84" s="52"/>
      <c r="LD84" s="52"/>
      <c r="LE84" s="52"/>
      <c r="LF84" s="52"/>
      <c r="LG84" s="52"/>
      <c r="LH84" s="52"/>
      <c r="LI84" s="52"/>
      <c r="LJ84" s="52"/>
      <c r="LK84" s="52"/>
      <c r="LL84" s="52"/>
      <c r="LM84" s="52"/>
      <c r="LN84" s="52"/>
      <c r="LO84" s="52"/>
      <c r="LP84" s="52"/>
      <c r="LQ84" s="52"/>
      <c r="LR84" s="52"/>
      <c r="LS84" s="52"/>
      <c r="LT84" s="52"/>
      <c r="LU84" s="52"/>
      <c r="LV84" s="52"/>
      <c r="LW84" s="52"/>
      <c r="LX84" s="52"/>
      <c r="LY84" s="52"/>
      <c r="LZ84" s="52"/>
      <c r="MA84" s="52"/>
      <c r="MB84" s="52"/>
      <c r="MC84" s="52"/>
      <c r="MD84" s="52"/>
      <c r="ME84" s="52"/>
      <c r="MF84" s="52"/>
      <c r="MG84" s="52"/>
      <c r="MH84" s="52"/>
      <c r="MI84" s="52"/>
      <c r="MJ84" s="52"/>
      <c r="MK84" s="52"/>
      <c r="ML84" s="52"/>
      <c r="MM84" s="52"/>
      <c r="MN84" s="52"/>
      <c r="MO84" s="52"/>
      <c r="MP84" s="52"/>
      <c r="MQ84" s="52"/>
      <c r="MR84" s="52"/>
      <c r="MS84" s="52"/>
      <c r="MT84" s="52"/>
      <c r="MU84" s="52"/>
      <c r="MV84" s="52"/>
      <c r="MW84" s="52"/>
      <c r="MX84" s="52"/>
      <c r="MY84" s="52"/>
      <c r="MZ84" s="52"/>
      <c r="NA84" s="52"/>
      <c r="NB84" s="52"/>
      <c r="NC84" s="52"/>
      <c r="ND84" s="52"/>
      <c r="NE84" s="52"/>
      <c r="NF84" s="52"/>
      <c r="NG84" s="52"/>
      <c r="NH84" s="52"/>
      <c r="NI84" s="52"/>
      <c r="NJ84" s="52"/>
      <c r="NK84" s="52"/>
      <c r="NL84" s="52"/>
      <c r="NM84" s="52"/>
      <c r="NN84" s="52"/>
      <c r="NO84" s="52"/>
      <c r="NP84" s="52"/>
      <c r="NQ84" s="52"/>
      <c r="NR84" s="52"/>
      <c r="NS84" s="52"/>
      <c r="NT84" s="52"/>
      <c r="NU84" s="52"/>
      <c r="NV84" s="52"/>
      <c r="NW84" s="52"/>
      <c r="NX84" s="52"/>
      <c r="NY84" s="52"/>
      <c r="NZ84" s="52"/>
      <c r="OA84" s="52"/>
      <c r="OB84" s="52"/>
      <c r="OC84" s="52"/>
      <c r="OD84" s="52"/>
      <c r="OE84" s="52"/>
      <c r="OF84" s="52"/>
      <c r="OG84" s="52"/>
      <c r="OH84" s="52"/>
      <c r="OI84" s="52"/>
      <c r="OJ84" s="52"/>
      <c r="OK84" s="52"/>
      <c r="OL84" s="52"/>
      <c r="OM84" s="52"/>
      <c r="ON84" s="52"/>
      <c r="OO84" s="52"/>
      <c r="OP84" s="52"/>
      <c r="OQ84" s="52"/>
      <c r="OR84" s="52"/>
      <c r="OS84" s="52"/>
      <c r="OT84" s="52"/>
      <c r="OU84" s="52"/>
      <c r="OV84" s="52"/>
      <c r="OW84" s="52"/>
      <c r="OX84" s="52"/>
      <c r="OY84" s="52"/>
      <c r="OZ84" s="52"/>
      <c r="PA84" s="52"/>
      <c r="PB84" s="52"/>
      <c r="PC84" s="52"/>
      <c r="PD84" s="52"/>
      <c r="PE84" s="52"/>
      <c r="PF84" s="52"/>
      <c r="PG84" s="52"/>
      <c r="PH84" s="52"/>
      <c r="PI84" s="52"/>
      <c r="PJ84" s="52"/>
      <c r="PK84" s="52"/>
      <c r="PL84" s="52"/>
      <c r="PM84" s="52"/>
      <c r="PN84" s="52"/>
      <c r="PO84" s="52"/>
      <c r="PP84" s="52"/>
      <c r="PQ84" s="52"/>
      <c r="PR84" s="52"/>
      <c r="PS84" s="52"/>
      <c r="PT84" s="52"/>
      <c r="PU84" s="52"/>
      <c r="PV84" s="52"/>
      <c r="PW84" s="52"/>
      <c r="PX84" s="52"/>
      <c r="PY84" s="52"/>
      <c r="PZ84" s="52"/>
      <c r="QA84" s="52"/>
      <c r="QB84" s="52"/>
      <c r="QC84" s="52"/>
      <c r="QD84" s="52"/>
      <c r="QE84" s="52"/>
      <c r="QF84" s="52"/>
      <c r="QG84" s="52"/>
      <c r="QH84" s="52"/>
      <c r="QI84" s="52"/>
      <c r="QJ84" s="52"/>
      <c r="QK84" s="52"/>
      <c r="QL84" s="52"/>
      <c r="QM84" s="52"/>
      <c r="QN84" s="52"/>
      <c r="QO84" s="52"/>
      <c r="QP84" s="52"/>
      <c r="QQ84" s="52"/>
      <c r="QR84" s="52"/>
      <c r="QS84" s="52"/>
      <c r="QT84" s="52"/>
      <c r="QU84" s="52"/>
      <c r="QV84" s="52"/>
      <c r="QW84" s="52"/>
      <c r="QX84" s="52"/>
      <c r="QY84" s="52"/>
      <c r="QZ84" s="52"/>
      <c r="RA84" s="52"/>
      <c r="RB84" s="52"/>
      <c r="RC84" s="52"/>
      <c r="RD84" s="52"/>
      <c r="RE84" s="52"/>
      <c r="RF84" s="52"/>
      <c r="RG84" s="52"/>
      <c r="RH84" s="52"/>
      <c r="RI84" s="52"/>
      <c r="RJ84" s="52"/>
      <c r="RK84" s="52"/>
      <c r="RL84" s="52"/>
      <c r="RM84" s="52"/>
      <c r="RN84" s="52"/>
      <c r="RO84" s="52"/>
      <c r="RP84" s="52"/>
      <c r="RQ84" s="52"/>
      <c r="RR84" s="52"/>
      <c r="RS84" s="52"/>
      <c r="RT84" s="52"/>
      <c r="RU84" s="52"/>
      <c r="RV84" s="52"/>
      <c r="RW84" s="52"/>
      <c r="RX84" s="52"/>
      <c r="RY84" s="52"/>
      <c r="RZ84" s="52"/>
      <c r="SA84" s="52"/>
      <c r="SB84" s="52"/>
      <c r="SC84" s="52"/>
      <c r="SD84" s="52"/>
      <c r="SE84" s="52"/>
      <c r="SF84" s="52"/>
      <c r="SG84" s="52"/>
      <c r="SH84" s="52"/>
      <c r="SI84" s="52"/>
      <c r="SJ84" s="52"/>
      <c r="SK84" s="52"/>
      <c r="SL84" s="52"/>
      <c r="SM84" s="52"/>
      <c r="SN84" s="52"/>
      <c r="SO84" s="52"/>
      <c r="SP84" s="52"/>
      <c r="SQ84" s="52"/>
      <c r="SR84" s="52"/>
      <c r="SS84" s="52"/>
      <c r="ST84" s="52"/>
      <c r="SU84" s="52"/>
      <c r="SV84" s="52"/>
      <c r="SW84" s="52"/>
      <c r="SX84" s="52"/>
      <c r="SY84" s="52"/>
      <c r="SZ84" s="52"/>
      <c r="TA84" s="52"/>
      <c r="TB84" s="52"/>
      <c r="TC84" s="52"/>
      <c r="TD84" s="52"/>
      <c r="TE84" s="52"/>
      <c r="TF84" s="52"/>
      <c r="TG84" s="52"/>
      <c r="TH84" s="52"/>
      <c r="TI84" s="52"/>
      <c r="TJ84" s="52"/>
      <c r="TK84" s="52"/>
      <c r="TL84" s="52"/>
      <c r="TM84" s="52"/>
      <c r="TN84" s="52"/>
      <c r="TO84" s="52"/>
      <c r="TP84" s="52"/>
      <c r="TQ84" s="52"/>
      <c r="TR84" s="52"/>
      <c r="TS84" s="52"/>
      <c r="TT84" s="52"/>
      <c r="TU84" s="52"/>
      <c r="TV84" s="52"/>
      <c r="TW84" s="52"/>
      <c r="TX84" s="52"/>
      <c r="TY84" s="52"/>
      <c r="TZ84" s="52"/>
      <c r="UA84" s="52"/>
      <c r="UB84" s="52"/>
      <c r="UC84" s="52"/>
      <c r="UD84" s="52"/>
      <c r="UE84" s="52"/>
      <c r="UF84" s="52"/>
      <c r="UG84" s="52"/>
      <c r="UH84" s="52"/>
      <c r="UI84" s="52"/>
      <c r="UJ84" s="52"/>
      <c r="UK84" s="52"/>
      <c r="UL84" s="52"/>
      <c r="UM84" s="52"/>
      <c r="UN84" s="52"/>
      <c r="UO84" s="52"/>
      <c r="UP84" s="52"/>
      <c r="UQ84" s="52"/>
      <c r="UR84" s="52"/>
      <c r="US84" s="52"/>
      <c r="UT84" s="52"/>
      <c r="UU84" s="52"/>
      <c r="UV84" s="52"/>
      <c r="UW84" s="52"/>
      <c r="UX84" s="52"/>
      <c r="UY84" s="52"/>
      <c r="UZ84" s="52"/>
      <c r="VA84" s="52"/>
      <c r="VB84" s="52"/>
      <c r="VC84" s="52"/>
      <c r="VD84" s="52"/>
      <c r="VE84" s="52"/>
      <c r="VF84" s="52"/>
      <c r="VG84" s="52"/>
      <c r="VH84" s="52"/>
      <c r="VI84" s="52"/>
      <c r="VJ84" s="52"/>
      <c r="VK84" s="52"/>
      <c r="VL84" s="52"/>
      <c r="VM84" s="52"/>
      <c r="VN84" s="52"/>
      <c r="VO84" s="52"/>
      <c r="VP84" s="52"/>
      <c r="VQ84" s="52"/>
      <c r="VR84" s="52"/>
      <c r="VS84" s="52"/>
      <c r="VT84" s="52"/>
      <c r="VU84" s="52"/>
      <c r="VV84" s="52"/>
      <c r="VW84" s="52"/>
      <c r="VX84" s="52"/>
      <c r="VY84" s="52"/>
      <c r="VZ84" s="52"/>
      <c r="WA84" s="52"/>
      <c r="WB84" s="52"/>
      <c r="WC84" s="52"/>
      <c r="WD84" s="52"/>
      <c r="WE84" s="52"/>
      <c r="WF84" s="52"/>
      <c r="WG84" s="52"/>
      <c r="WH84" s="52"/>
      <c r="WI84" s="52"/>
      <c r="WJ84" s="52"/>
      <c r="WK84" s="52"/>
      <c r="WL84" s="52"/>
      <c r="WM84" s="52"/>
      <c r="WN84" s="52"/>
      <c r="WO84" s="52"/>
      <c r="WP84" s="52"/>
      <c r="WQ84" s="52"/>
      <c r="WR84" s="52"/>
      <c r="WS84" s="52"/>
      <c r="WT84" s="52"/>
      <c r="WU84" s="52"/>
      <c r="WV84" s="52"/>
      <c r="WW84" s="52"/>
      <c r="WX84" s="52"/>
      <c r="WY84" s="52"/>
      <c r="WZ84" s="52"/>
      <c r="XA84" s="52"/>
      <c r="XB84" s="52"/>
      <c r="XC84" s="52"/>
      <c r="XD84" s="52"/>
      <c r="XE84" s="52"/>
      <c r="XF84" s="52"/>
      <c r="XG84" s="52"/>
      <c r="XH84" s="52"/>
      <c r="XI84" s="52"/>
      <c r="XJ84" s="52"/>
      <c r="XK84" s="52"/>
      <c r="XL84" s="52"/>
      <c r="XM84" s="52"/>
      <c r="XN84" s="52"/>
      <c r="XO84" s="52"/>
      <c r="XP84" s="52"/>
      <c r="XQ84" s="52"/>
      <c r="XR84" s="52"/>
      <c r="XS84" s="52"/>
      <c r="XT84" s="52"/>
      <c r="XU84" s="52"/>
      <c r="XV84" s="52"/>
      <c r="XW84" s="52"/>
      <c r="XX84" s="52"/>
      <c r="XY84" s="52"/>
      <c r="XZ84" s="52"/>
      <c r="YA84" s="52"/>
      <c r="YB84" s="52"/>
      <c r="YC84" s="52"/>
      <c r="YD84" s="52"/>
      <c r="YE84" s="52"/>
      <c r="YF84" s="52"/>
      <c r="YG84" s="52"/>
      <c r="YH84" s="52"/>
      <c r="YI84" s="52"/>
      <c r="YJ84" s="52"/>
      <c r="YK84" s="52"/>
      <c r="YL84" s="52"/>
      <c r="YM84" s="52"/>
      <c r="YN84" s="52"/>
      <c r="YO84" s="52"/>
      <c r="YP84" s="52"/>
      <c r="YQ84" s="52"/>
      <c r="YR84" s="52"/>
      <c r="YS84" s="52"/>
      <c r="YT84" s="52"/>
      <c r="YU84" s="52"/>
      <c r="YV84" s="52"/>
      <c r="YW84" s="52"/>
      <c r="YX84" s="52"/>
      <c r="YY84" s="52"/>
      <c r="YZ84" s="52"/>
      <c r="ZA84" s="52"/>
      <c r="ZB84" s="52"/>
      <c r="ZC84" s="52"/>
      <c r="ZD84" s="52"/>
      <c r="ZE84" s="52"/>
      <c r="ZF84" s="52"/>
      <c r="ZG84" s="52"/>
      <c r="ZH84" s="52"/>
      <c r="ZI84" s="52"/>
      <c r="ZJ84" s="52"/>
      <c r="ZK84" s="52"/>
      <c r="ZL84" s="52"/>
      <c r="ZM84" s="52"/>
      <c r="ZN84" s="52"/>
      <c r="ZO84" s="52"/>
      <c r="ZP84" s="52"/>
      <c r="ZQ84" s="52"/>
      <c r="ZR84" s="52"/>
      <c r="ZS84" s="52"/>
      <c r="ZT84" s="52"/>
      <c r="ZU84" s="52"/>
      <c r="ZV84" s="52"/>
      <c r="ZW84" s="52"/>
      <c r="ZX84" s="52"/>
      <c r="ZY84" s="52"/>
      <c r="ZZ84" s="52"/>
      <c r="AAA84" s="52"/>
      <c r="AAB84" s="52"/>
      <c r="AAC84" s="52"/>
      <c r="AAD84" s="52"/>
      <c r="AAE84" s="52"/>
      <c r="AAF84" s="52"/>
      <c r="AAG84" s="52"/>
      <c r="AAH84" s="52"/>
      <c r="AAI84" s="52"/>
      <c r="AAJ84" s="52"/>
      <c r="AAK84" s="52"/>
      <c r="AAL84" s="52"/>
      <c r="AAM84" s="52"/>
      <c r="AAN84" s="52"/>
      <c r="AAO84" s="52"/>
      <c r="AAP84" s="52"/>
      <c r="AAQ84" s="52"/>
      <c r="AAR84" s="52"/>
      <c r="AAS84" s="52"/>
      <c r="AAT84" s="52"/>
      <c r="AAU84" s="52"/>
      <c r="AAV84" s="52"/>
      <c r="AAW84" s="52"/>
      <c r="AAX84" s="52"/>
      <c r="AAY84" s="52"/>
      <c r="AAZ84" s="52"/>
      <c r="ABA84" s="52"/>
      <c r="ABB84" s="52"/>
      <c r="ABC84" s="52"/>
      <c r="ABD84" s="52"/>
      <c r="ABE84" s="52"/>
      <c r="ABF84" s="52"/>
      <c r="ABG84" s="52"/>
      <c r="ABH84" s="52"/>
      <c r="ABI84" s="52"/>
      <c r="ABJ84" s="52"/>
      <c r="ABK84" s="52"/>
      <c r="ABL84" s="52"/>
      <c r="ABM84" s="52"/>
      <c r="ABN84" s="52"/>
      <c r="ABO84" s="52"/>
      <c r="ABP84" s="52"/>
      <c r="ABQ84" s="52"/>
      <c r="ABR84" s="52"/>
      <c r="ABS84" s="52"/>
      <c r="ABT84" s="52"/>
      <c r="ABU84" s="52"/>
      <c r="ABV84" s="52"/>
      <c r="ABW84" s="52"/>
      <c r="ABX84" s="52"/>
      <c r="ABY84" s="52"/>
      <c r="ABZ84" s="52"/>
      <c r="ACA84" s="52"/>
      <c r="ACB84" s="52"/>
      <c r="ACC84" s="52"/>
      <c r="ACD84" s="52"/>
      <c r="ACE84" s="52"/>
      <c r="ACF84" s="52"/>
      <c r="ACG84" s="52"/>
      <c r="ACH84" s="52"/>
      <c r="ACI84" s="52"/>
      <c r="ACJ84" s="52"/>
      <c r="ACK84" s="52"/>
      <c r="ACL84" s="52"/>
      <c r="ACM84" s="52"/>
      <c r="ACN84" s="52"/>
      <c r="ACO84" s="52"/>
      <c r="ACP84" s="52"/>
      <c r="ACQ84" s="52"/>
      <c r="ACR84" s="52"/>
      <c r="ACS84" s="52"/>
      <c r="ACT84" s="52"/>
      <c r="ACU84" s="52"/>
      <c r="ACV84" s="52"/>
      <c r="ACW84" s="52"/>
      <c r="ACX84" s="52"/>
      <c r="ACY84" s="52"/>
      <c r="ACZ84" s="52"/>
      <c r="ADA84" s="52"/>
      <c r="ADB84" s="52"/>
      <c r="ADC84" s="52"/>
      <c r="ADD84" s="52"/>
      <c r="ADE84" s="52"/>
      <c r="ADF84" s="52"/>
      <c r="ADG84" s="52"/>
      <c r="ADH84" s="52"/>
      <c r="ADI84" s="52"/>
      <c r="ADJ84" s="52"/>
      <c r="ADK84" s="52"/>
      <c r="ADL84" s="52"/>
      <c r="ADM84" s="52"/>
      <c r="ADN84" s="52"/>
      <c r="ADO84" s="52"/>
      <c r="ADP84" s="52"/>
      <c r="ADQ84" s="52"/>
      <c r="ADR84" s="52"/>
      <c r="ADS84" s="52"/>
      <c r="ADT84" s="52"/>
      <c r="ADU84" s="52"/>
      <c r="ADV84" s="52"/>
      <c r="ADW84" s="52"/>
      <c r="ADX84" s="52"/>
      <c r="ADY84" s="52"/>
      <c r="ADZ84" s="52"/>
      <c r="AEA84" s="52"/>
      <c r="AEB84" s="52"/>
      <c r="AEC84" s="52"/>
      <c r="AED84" s="52"/>
      <c r="AEE84" s="52"/>
      <c r="AEF84" s="52"/>
      <c r="AEG84" s="52"/>
      <c r="AEH84" s="52"/>
      <c r="AEI84" s="52"/>
      <c r="AEJ84" s="52"/>
      <c r="AEK84" s="52"/>
      <c r="AEL84" s="52"/>
      <c r="AEM84" s="52"/>
      <c r="AEN84" s="52"/>
      <c r="AEO84" s="52"/>
      <c r="AEP84" s="52"/>
      <c r="AEQ84" s="52"/>
      <c r="AER84" s="52"/>
      <c r="AES84" s="52"/>
      <c r="AET84" s="52"/>
      <c r="AEU84" s="52"/>
      <c r="AEV84" s="52"/>
      <c r="AEW84" s="52"/>
      <c r="AEX84" s="52"/>
      <c r="AEY84" s="52"/>
      <c r="AEZ84" s="52"/>
      <c r="AFA84" s="52"/>
      <c r="AFB84" s="52"/>
      <c r="AFC84" s="52"/>
      <c r="AFD84" s="52"/>
      <c r="AFE84" s="52"/>
      <c r="AFF84" s="52"/>
      <c r="AFG84" s="52"/>
      <c r="AFH84" s="52"/>
      <c r="AFI84" s="52"/>
      <c r="AFJ84" s="52"/>
      <c r="AFK84" s="52"/>
      <c r="AFL84" s="52"/>
      <c r="AFM84" s="52"/>
      <c r="AFN84" s="52"/>
      <c r="AFO84" s="52"/>
      <c r="AFP84" s="52"/>
      <c r="AFQ84" s="52"/>
      <c r="AFR84" s="52"/>
      <c r="AFS84" s="52"/>
      <c r="AFT84" s="52"/>
      <c r="AFU84" s="52"/>
      <c r="AFV84" s="52"/>
      <c r="AFW84" s="52"/>
      <c r="AFX84" s="52"/>
      <c r="AFY84" s="52"/>
      <c r="AFZ84" s="52"/>
      <c r="AGA84" s="52"/>
      <c r="AGB84" s="52"/>
      <c r="AGC84" s="52"/>
      <c r="AGD84" s="52"/>
      <c r="AGE84" s="52"/>
      <c r="AGF84" s="52"/>
      <c r="AGG84" s="52"/>
      <c r="AGH84" s="52"/>
      <c r="AGI84" s="52"/>
      <c r="AGJ84" s="52"/>
      <c r="AGK84" s="52"/>
      <c r="AGL84" s="52"/>
      <c r="AGM84" s="52"/>
      <c r="AGN84" s="52"/>
      <c r="AGO84" s="52"/>
      <c r="AGP84" s="52"/>
      <c r="AGQ84" s="52"/>
      <c r="AGR84" s="52"/>
      <c r="AGS84" s="52"/>
      <c r="AGT84" s="52"/>
      <c r="AGU84" s="52"/>
      <c r="AGV84" s="52"/>
      <c r="AGW84" s="52"/>
      <c r="AGX84" s="52"/>
      <c r="AGY84" s="52"/>
      <c r="AGZ84" s="52"/>
      <c r="AHA84" s="52"/>
      <c r="AHB84" s="52"/>
      <c r="AHC84" s="52"/>
      <c r="AHD84" s="52"/>
      <c r="AHE84" s="52"/>
      <c r="AHF84" s="52"/>
      <c r="AHG84" s="52"/>
      <c r="AHH84" s="52"/>
      <c r="AHI84" s="52"/>
      <c r="AHJ84" s="52"/>
      <c r="AHK84" s="52"/>
      <c r="AHL84" s="52"/>
      <c r="AHM84" s="52"/>
      <c r="AHN84" s="52"/>
      <c r="AHO84" s="52"/>
      <c r="AHP84" s="52"/>
      <c r="AHQ84" s="52"/>
      <c r="AHR84" s="52"/>
      <c r="AHS84" s="52"/>
      <c r="AHT84" s="52"/>
      <c r="AHU84" s="52"/>
      <c r="AHV84" s="52"/>
      <c r="AHW84" s="52"/>
      <c r="AHX84" s="52"/>
      <c r="AHY84" s="52"/>
      <c r="AHZ84" s="52"/>
      <c r="AIA84" s="52"/>
      <c r="AIB84" s="52"/>
      <c r="AIC84" s="52"/>
      <c r="AID84" s="52"/>
      <c r="AIE84" s="52"/>
      <c r="AIF84" s="52"/>
      <c r="AIG84" s="52"/>
      <c r="AIH84" s="52"/>
      <c r="AII84" s="52"/>
      <c r="AIJ84" s="52"/>
      <c r="AIK84" s="52"/>
      <c r="AIL84" s="52"/>
      <c r="AIM84" s="52"/>
      <c r="AIN84" s="52"/>
      <c r="AIO84" s="52"/>
      <c r="AIP84" s="52"/>
      <c r="AIQ84" s="52"/>
      <c r="AIR84" s="52"/>
      <c r="AIS84" s="52"/>
      <c r="AIT84" s="52"/>
      <c r="AIU84" s="52"/>
      <c r="AIV84" s="52"/>
      <c r="AIW84" s="52"/>
      <c r="AIX84" s="52"/>
      <c r="AIY84" s="52"/>
      <c r="AIZ84" s="52"/>
      <c r="AJA84" s="52"/>
      <c r="AJB84" s="52"/>
      <c r="AJC84" s="52"/>
      <c r="AJD84" s="52"/>
      <c r="AJE84" s="52"/>
      <c r="AJF84" s="52"/>
      <c r="AJG84" s="52"/>
      <c r="AJH84" s="52"/>
      <c r="AJI84" s="52"/>
      <c r="AJJ84" s="52"/>
      <c r="AJK84" s="52"/>
      <c r="AJL84" s="52"/>
      <c r="AJM84" s="52"/>
      <c r="AJN84" s="52"/>
      <c r="AJO84" s="52"/>
      <c r="AJP84" s="52"/>
      <c r="AJQ84" s="52"/>
      <c r="AJR84" s="52"/>
      <c r="AJS84" s="52"/>
      <c r="AJT84" s="52"/>
      <c r="AJU84" s="52"/>
      <c r="AJV84" s="52"/>
      <c r="AJW84" s="52"/>
      <c r="AJX84" s="52"/>
      <c r="AJY84" s="52"/>
      <c r="AJZ84" s="52"/>
      <c r="AKA84" s="52"/>
      <c r="AKB84" s="52"/>
      <c r="AKC84" s="52"/>
      <c r="AKD84" s="52"/>
      <c r="AKE84" s="52"/>
      <c r="AKF84" s="52"/>
      <c r="AKG84" s="52"/>
      <c r="AKH84" s="52"/>
      <c r="AKI84" s="52"/>
      <c r="AKJ84" s="52"/>
      <c r="AKK84" s="52"/>
      <c r="AKL84" s="52"/>
      <c r="AKM84" s="52"/>
      <c r="AKN84" s="52"/>
      <c r="AKO84" s="52"/>
      <c r="AKP84" s="52"/>
      <c r="AKQ84" s="52"/>
      <c r="AKR84" s="52"/>
      <c r="AKS84" s="52"/>
      <c r="AKT84" s="52"/>
      <c r="AKU84" s="52"/>
      <c r="AKV84" s="52"/>
      <c r="AKW84" s="52"/>
      <c r="AKX84" s="52"/>
      <c r="AKY84" s="52"/>
      <c r="AKZ84" s="52"/>
      <c r="ALA84" s="52"/>
      <c r="ALB84" s="52"/>
      <c r="ALC84" s="52"/>
      <c r="ALD84" s="52"/>
      <c r="ALE84" s="52"/>
      <c r="ALF84" s="52"/>
      <c r="ALG84" s="52"/>
      <c r="ALH84" s="52"/>
      <c r="ALI84" s="52"/>
      <c r="ALJ84" s="52"/>
      <c r="ALK84" s="52"/>
      <c r="ALL84" s="52"/>
      <c r="ALM84" s="52"/>
      <c r="ALN84" s="52"/>
      <c r="ALO84" s="52"/>
      <c r="ALP84" s="52"/>
      <c r="ALQ84" s="52"/>
      <c r="ALR84" s="52"/>
      <c r="ALS84" s="52"/>
      <c r="ALT84" s="52"/>
      <c r="ALU84" s="52"/>
      <c r="ALV84" s="52"/>
      <c r="ALW84" s="52"/>
      <c r="ALX84" s="52"/>
      <c r="ALY84" s="52"/>
      <c r="ALZ84" s="52"/>
      <c r="AMA84" s="52"/>
      <c r="AMB84" s="52"/>
      <c r="AMC84" s="52"/>
      <c r="AMD84" s="52"/>
      <c r="AME84" s="52"/>
      <c r="AMF84" s="52"/>
      <c r="AMG84" s="52"/>
      <c r="AMH84" s="52"/>
      <c r="AMI84" s="52"/>
      <c r="AMJ84" s="52"/>
      <c r="AMK84" s="52"/>
      <c r="AML84" s="52"/>
      <c r="AMM84" s="52"/>
      <c r="AMN84" s="52"/>
      <c r="AMO84" s="52"/>
      <c r="AMP84" s="52"/>
      <c r="AMQ84" s="52"/>
      <c r="AMR84" s="52"/>
      <c r="AMS84" s="52"/>
      <c r="AMT84" s="52"/>
      <c r="AMU84" s="52"/>
      <c r="AMV84" s="52"/>
      <c r="AMW84" s="52"/>
      <c r="AMX84" s="52"/>
      <c r="AMY84" s="52"/>
      <c r="AMZ84" s="52"/>
      <c r="ANA84" s="52"/>
      <c r="ANB84" s="52"/>
      <c r="ANC84" s="52"/>
      <c r="AND84" s="52"/>
      <c r="ANE84" s="52"/>
      <c r="ANF84" s="52"/>
      <c r="ANG84" s="52"/>
      <c r="ANH84" s="52"/>
      <c r="ANI84" s="52"/>
      <c r="ANJ84" s="52"/>
      <c r="ANK84" s="52"/>
      <c r="ANL84" s="52"/>
      <c r="ANM84" s="52"/>
      <c r="ANN84" s="52"/>
      <c r="ANO84" s="52"/>
      <c r="ANP84" s="52"/>
      <c r="ANQ84" s="52"/>
      <c r="ANR84" s="52"/>
      <c r="ANS84" s="52"/>
      <c r="ANT84" s="52"/>
      <c r="ANU84" s="52"/>
      <c r="ANV84" s="52"/>
      <c r="ANW84" s="52"/>
      <c r="ANX84" s="52"/>
      <c r="ANY84" s="52"/>
      <c r="ANZ84" s="52"/>
      <c r="AOA84" s="52"/>
      <c r="AOB84" s="52"/>
      <c r="AOC84" s="52"/>
      <c r="AOD84" s="52"/>
      <c r="AOE84" s="52"/>
      <c r="AOF84" s="52"/>
      <c r="AOG84" s="52"/>
      <c r="AOH84" s="52"/>
      <c r="AOI84" s="52"/>
      <c r="AOJ84" s="52"/>
      <c r="AOK84" s="52"/>
      <c r="AOL84" s="52"/>
      <c r="AOM84" s="52"/>
      <c r="AON84" s="52"/>
      <c r="AOO84" s="52"/>
      <c r="AOP84" s="52"/>
      <c r="AOQ84" s="52"/>
      <c r="AOR84" s="52"/>
      <c r="AOS84" s="52"/>
      <c r="AOT84" s="52"/>
      <c r="AOU84" s="52"/>
      <c r="AOV84" s="52"/>
      <c r="AOW84" s="52"/>
      <c r="AOX84" s="52"/>
      <c r="AOY84" s="52"/>
      <c r="AOZ84" s="52"/>
      <c r="APA84" s="52"/>
      <c r="APB84" s="52"/>
      <c r="APC84" s="52"/>
      <c r="APD84" s="52"/>
      <c r="APE84" s="52"/>
      <c r="APF84" s="52"/>
      <c r="APG84" s="52"/>
      <c r="APH84" s="52"/>
      <c r="API84" s="52"/>
      <c r="APJ84" s="52"/>
      <c r="APK84" s="52"/>
      <c r="APL84" s="52"/>
      <c r="APM84" s="52"/>
      <c r="APN84" s="52"/>
      <c r="APO84" s="52"/>
      <c r="APP84" s="52"/>
      <c r="APQ84" s="52"/>
      <c r="APR84" s="52"/>
      <c r="APS84" s="52"/>
      <c r="APT84" s="52"/>
      <c r="APU84" s="52"/>
      <c r="APV84" s="52"/>
      <c r="APW84" s="52"/>
      <c r="APX84" s="52"/>
      <c r="APY84" s="52"/>
      <c r="APZ84" s="52"/>
      <c r="AQA84" s="52"/>
      <c r="AQB84" s="52"/>
      <c r="AQC84" s="52"/>
      <c r="AQD84" s="52"/>
      <c r="AQE84" s="52"/>
      <c r="AQF84" s="52"/>
      <c r="AQG84" s="52"/>
      <c r="AQH84" s="52"/>
      <c r="AQI84" s="52"/>
      <c r="AQJ84" s="52"/>
      <c r="AQK84" s="52"/>
      <c r="AQL84" s="52"/>
      <c r="AQM84" s="52"/>
      <c r="AQN84" s="52"/>
      <c r="AQO84" s="52"/>
      <c r="AQP84" s="52"/>
      <c r="AQQ84" s="52"/>
      <c r="AQR84" s="52"/>
      <c r="AQS84" s="52"/>
      <c r="AQT84" s="52"/>
      <c r="AQU84" s="52"/>
      <c r="AQV84" s="52"/>
      <c r="AQW84" s="52"/>
      <c r="AQX84" s="52"/>
      <c r="AQY84" s="52"/>
      <c r="AQZ84" s="52"/>
      <c r="ARA84" s="52"/>
      <c r="ARB84" s="52"/>
      <c r="ARC84" s="52"/>
      <c r="ARD84" s="52"/>
      <c r="ARE84" s="52"/>
      <c r="ARF84" s="52"/>
      <c r="ARG84" s="52"/>
      <c r="ARH84" s="52"/>
      <c r="ARI84" s="52"/>
      <c r="ARJ84" s="52"/>
      <c r="ARK84" s="52"/>
      <c r="ARL84" s="52"/>
      <c r="ARM84" s="52"/>
      <c r="ARN84" s="52"/>
      <c r="ARO84" s="52"/>
      <c r="ARP84" s="52"/>
      <c r="ARQ84" s="52"/>
      <c r="ARR84" s="52"/>
      <c r="ARS84" s="52"/>
      <c r="ART84" s="52"/>
      <c r="ARU84" s="52"/>
      <c r="ARV84" s="52"/>
      <c r="ARW84" s="52"/>
      <c r="ARX84" s="52"/>
      <c r="ARY84" s="52"/>
      <c r="ARZ84" s="52"/>
      <c r="ASA84" s="52"/>
      <c r="ASB84" s="52"/>
      <c r="ASC84" s="52"/>
      <c r="ASD84" s="52"/>
      <c r="ASE84" s="52"/>
      <c r="ASF84" s="52"/>
      <c r="ASG84" s="52"/>
      <c r="ASH84" s="52"/>
      <c r="ASI84" s="52"/>
      <c r="ASJ84" s="52"/>
      <c r="ASK84" s="52"/>
      <c r="ASL84" s="52"/>
      <c r="ASM84" s="52"/>
      <c r="ASN84" s="52"/>
      <c r="ASO84" s="52"/>
      <c r="ASP84" s="52"/>
      <c r="ASQ84" s="52"/>
      <c r="ASR84" s="52"/>
      <c r="ASS84" s="52"/>
      <c r="AST84" s="52"/>
      <c r="ASU84" s="52"/>
      <c r="ASV84" s="52"/>
      <c r="ASW84" s="52"/>
      <c r="ASX84" s="52"/>
      <c r="ASY84" s="52"/>
      <c r="ASZ84" s="52"/>
      <c r="ATA84" s="52"/>
      <c r="ATB84" s="52"/>
      <c r="ATC84" s="52"/>
      <c r="ATD84" s="52"/>
      <c r="ATE84" s="52"/>
      <c r="ATF84" s="52"/>
      <c r="ATG84" s="52"/>
      <c r="ATH84" s="52"/>
      <c r="ATI84" s="52"/>
      <c r="ATJ84" s="52"/>
      <c r="ATK84" s="52"/>
      <c r="ATL84" s="52"/>
      <c r="ATM84" s="52"/>
      <c r="ATN84" s="52"/>
      <c r="ATO84" s="52"/>
      <c r="ATP84" s="52"/>
      <c r="ATQ84" s="52"/>
      <c r="ATR84" s="52"/>
      <c r="ATS84" s="52"/>
      <c r="ATT84" s="52"/>
      <c r="ATU84" s="52"/>
      <c r="ATV84" s="52"/>
      <c r="ATW84" s="52"/>
      <c r="ATX84" s="52"/>
      <c r="ATY84" s="52"/>
      <c r="ATZ84" s="52"/>
      <c r="AUA84" s="52"/>
      <c r="AUB84" s="52"/>
      <c r="AUC84" s="52"/>
      <c r="AUD84" s="52"/>
      <c r="AUE84" s="52"/>
      <c r="AUF84" s="52"/>
      <c r="AUG84" s="52"/>
      <c r="AUH84" s="52"/>
      <c r="AUI84" s="52"/>
      <c r="AUJ84" s="52"/>
      <c r="AUK84" s="52"/>
      <c r="AUL84" s="52"/>
      <c r="AUM84" s="52"/>
      <c r="AUN84" s="52"/>
      <c r="AUO84" s="52"/>
      <c r="AUP84" s="52"/>
      <c r="AUQ84" s="52"/>
      <c r="AUR84" s="52"/>
      <c r="AUS84" s="52"/>
      <c r="AUT84" s="52"/>
      <c r="AUU84" s="52"/>
      <c r="AUV84" s="52"/>
      <c r="AUW84" s="52"/>
      <c r="AUX84" s="52"/>
      <c r="AUY84" s="52"/>
      <c r="AUZ84" s="52"/>
      <c r="AVA84" s="52"/>
      <c r="AVB84" s="52"/>
      <c r="AVC84" s="52"/>
      <c r="AVD84" s="52"/>
      <c r="AVE84" s="52"/>
      <c r="AVF84" s="52"/>
      <c r="AVG84" s="52"/>
      <c r="AVH84" s="52"/>
      <c r="AVI84" s="52"/>
      <c r="AVJ84" s="52"/>
      <c r="AVK84" s="52"/>
      <c r="AVL84" s="52"/>
      <c r="AVM84" s="52"/>
      <c r="AVN84" s="52"/>
      <c r="AVO84" s="52"/>
      <c r="AVP84" s="52"/>
      <c r="AVQ84" s="52"/>
      <c r="AVR84" s="52"/>
      <c r="AVS84" s="52"/>
      <c r="AVT84" s="52"/>
      <c r="AVU84" s="52"/>
      <c r="AVV84" s="52"/>
      <c r="AVW84" s="52"/>
      <c r="AVX84" s="52"/>
      <c r="AVY84" s="52"/>
      <c r="AVZ84" s="52"/>
      <c r="AWA84" s="52"/>
      <c r="AWB84" s="52"/>
      <c r="AWC84" s="52"/>
      <c r="AWD84" s="52"/>
      <c r="AWE84" s="52"/>
      <c r="AWF84" s="52"/>
      <c r="AWG84" s="52"/>
      <c r="AWH84" s="52"/>
      <c r="AWI84" s="52"/>
      <c r="AWJ84" s="52"/>
      <c r="AWK84" s="52"/>
      <c r="AWL84" s="52"/>
      <c r="AWM84" s="52"/>
      <c r="AWN84" s="52"/>
      <c r="AWO84" s="52"/>
      <c r="AWP84" s="52"/>
      <c r="AWQ84" s="52"/>
      <c r="AWR84" s="52"/>
      <c r="AWS84" s="52"/>
      <c r="AWT84" s="52"/>
      <c r="AWU84" s="52"/>
      <c r="AWV84" s="52"/>
      <c r="AWW84" s="52"/>
      <c r="AWX84" s="52"/>
      <c r="AWY84" s="52"/>
      <c r="AWZ84" s="52"/>
      <c r="AXA84" s="52"/>
      <c r="AXB84" s="52"/>
      <c r="AXC84" s="52"/>
      <c r="AXD84" s="52"/>
      <c r="AXE84" s="52"/>
      <c r="AXF84" s="52"/>
      <c r="AXG84" s="52"/>
      <c r="AXH84" s="52"/>
      <c r="AXI84" s="52"/>
      <c r="AXJ84" s="52"/>
      <c r="AXK84" s="52"/>
      <c r="AXL84" s="52"/>
      <c r="AXM84" s="52"/>
      <c r="AXN84" s="52"/>
      <c r="AXO84" s="52"/>
      <c r="AXP84" s="52"/>
      <c r="AXQ84" s="52"/>
      <c r="AXR84" s="52"/>
      <c r="AXS84" s="52"/>
      <c r="AXT84" s="52"/>
      <c r="AXU84" s="52"/>
      <c r="AXV84" s="52"/>
      <c r="AXW84" s="52"/>
      <c r="AXX84" s="52"/>
      <c r="AXY84" s="52"/>
      <c r="AXZ84" s="52"/>
      <c r="AYA84" s="52"/>
      <c r="AYB84" s="52"/>
      <c r="AYC84" s="52"/>
      <c r="AYD84" s="52"/>
      <c r="AYE84" s="52"/>
      <c r="AYF84" s="52"/>
      <c r="AYG84" s="52"/>
      <c r="AYH84" s="52"/>
      <c r="AYI84" s="52"/>
      <c r="AYJ84" s="52"/>
      <c r="AYK84" s="52"/>
      <c r="AYL84" s="52"/>
      <c r="AYM84" s="52"/>
      <c r="AYN84" s="52"/>
      <c r="AYO84" s="52"/>
      <c r="AYP84" s="52"/>
      <c r="AYQ84" s="52"/>
      <c r="AYR84" s="52"/>
      <c r="AYS84" s="52"/>
      <c r="AYT84" s="52"/>
      <c r="AYU84" s="52"/>
      <c r="AYV84" s="52"/>
      <c r="AYW84" s="52"/>
      <c r="AYX84" s="52"/>
      <c r="AYY84" s="52"/>
      <c r="AYZ84" s="52"/>
      <c r="AZA84" s="52"/>
      <c r="AZB84" s="52"/>
      <c r="AZC84" s="52"/>
      <c r="AZD84" s="52"/>
      <c r="AZE84" s="52"/>
      <c r="AZF84" s="52"/>
      <c r="AZG84" s="52"/>
      <c r="AZH84" s="52"/>
      <c r="AZI84" s="52"/>
      <c r="AZJ84" s="52"/>
      <c r="AZK84" s="52"/>
      <c r="AZL84" s="52"/>
      <c r="AZM84" s="52"/>
      <c r="AZN84" s="52"/>
      <c r="AZO84" s="52"/>
      <c r="AZP84" s="52"/>
      <c r="AZQ84" s="52"/>
      <c r="AZR84" s="52"/>
      <c r="AZS84" s="52"/>
      <c r="AZT84" s="52"/>
      <c r="AZU84" s="52"/>
      <c r="AZV84" s="52"/>
      <c r="AZW84" s="52"/>
      <c r="AZX84" s="52"/>
      <c r="AZY84" s="52"/>
      <c r="AZZ84" s="52"/>
      <c r="BAA84" s="52"/>
      <c r="BAB84" s="52"/>
      <c r="BAC84" s="52"/>
      <c r="BAD84" s="52"/>
      <c r="BAE84" s="52"/>
      <c r="BAF84" s="52"/>
      <c r="BAG84" s="52"/>
      <c r="BAH84" s="52"/>
      <c r="BAI84" s="52"/>
      <c r="BAJ84" s="52"/>
      <c r="BAK84" s="52"/>
      <c r="BAL84" s="52"/>
      <c r="BAM84" s="52"/>
      <c r="BAN84" s="52"/>
      <c r="BAO84" s="52"/>
      <c r="BAP84" s="52"/>
      <c r="BAQ84" s="52"/>
      <c r="BAR84" s="52"/>
      <c r="BAS84" s="52"/>
      <c r="BAT84" s="52"/>
      <c r="BAU84" s="52"/>
      <c r="BAV84" s="52"/>
      <c r="BAW84" s="52"/>
      <c r="BAX84" s="52"/>
      <c r="BAY84" s="52"/>
      <c r="BAZ84" s="52"/>
      <c r="BBA84" s="52"/>
      <c r="BBB84" s="52"/>
      <c r="BBC84" s="52"/>
      <c r="BBD84" s="52"/>
      <c r="BBE84" s="52"/>
      <c r="BBF84" s="52"/>
      <c r="BBG84" s="52"/>
      <c r="BBH84" s="52"/>
      <c r="BBI84" s="52"/>
      <c r="BBJ84" s="52"/>
      <c r="BBK84" s="52"/>
      <c r="BBL84" s="52"/>
      <c r="BBM84" s="52"/>
      <c r="BBN84" s="52"/>
      <c r="BBO84" s="52"/>
      <c r="BBP84" s="52"/>
      <c r="BBQ84" s="52"/>
      <c r="BBR84" s="52"/>
      <c r="BBS84" s="52"/>
      <c r="BBT84" s="52"/>
      <c r="BBU84" s="52"/>
      <c r="BBV84" s="52"/>
      <c r="BBW84" s="52"/>
      <c r="BBX84" s="52"/>
      <c r="BBY84" s="52"/>
      <c r="BBZ84" s="52"/>
      <c r="BCA84" s="52"/>
      <c r="BCB84" s="52"/>
      <c r="BCC84" s="52"/>
      <c r="BCD84" s="52"/>
      <c r="BCE84" s="52"/>
      <c r="BCF84" s="52"/>
      <c r="BCG84" s="52"/>
      <c r="BCH84" s="52"/>
      <c r="BCI84" s="52"/>
      <c r="BCJ84" s="52"/>
      <c r="BCK84" s="52"/>
      <c r="BCL84" s="52"/>
      <c r="BCM84" s="52"/>
      <c r="BCN84" s="52"/>
      <c r="BCO84" s="52"/>
      <c r="BCP84" s="52"/>
      <c r="BCQ84" s="52"/>
      <c r="BCR84" s="52"/>
      <c r="BCS84" s="52"/>
      <c r="BCT84" s="52"/>
      <c r="BCU84" s="52"/>
      <c r="BCV84" s="52"/>
      <c r="BCW84" s="52"/>
      <c r="BCX84" s="52"/>
      <c r="BCY84" s="52"/>
      <c r="BCZ84" s="52"/>
      <c r="BDA84" s="52"/>
      <c r="BDB84" s="52"/>
      <c r="BDC84" s="52"/>
      <c r="BDD84" s="52"/>
      <c r="BDE84" s="52"/>
      <c r="BDF84" s="52"/>
      <c r="BDG84" s="52"/>
      <c r="BDH84" s="52"/>
      <c r="BDI84" s="52"/>
      <c r="BDJ84" s="52"/>
      <c r="BDK84" s="52"/>
      <c r="BDL84" s="52"/>
      <c r="BDM84" s="52"/>
      <c r="BDN84" s="52"/>
      <c r="BDO84" s="52"/>
      <c r="BDP84" s="52"/>
      <c r="BDQ84" s="52"/>
      <c r="BDR84" s="52"/>
      <c r="BDS84" s="52"/>
      <c r="BDT84" s="52"/>
      <c r="BDU84" s="52"/>
      <c r="BDV84" s="52"/>
      <c r="BDW84" s="52"/>
      <c r="BDX84" s="52"/>
      <c r="BDY84" s="52"/>
      <c r="BDZ84" s="52"/>
      <c r="BEA84" s="52"/>
      <c r="BEB84" s="52"/>
      <c r="BEC84" s="52"/>
      <c r="BED84" s="52"/>
      <c r="BEE84" s="52"/>
      <c r="BEF84" s="52"/>
      <c r="BEG84" s="52"/>
      <c r="BEH84" s="52"/>
      <c r="BEI84" s="52"/>
      <c r="BEJ84" s="52"/>
      <c r="BEK84" s="52"/>
      <c r="BEL84" s="52"/>
      <c r="BEM84" s="52"/>
      <c r="BEN84" s="52"/>
      <c r="BEO84" s="52"/>
      <c r="BEP84" s="52"/>
      <c r="BEQ84" s="52"/>
      <c r="BER84" s="52"/>
      <c r="BES84" s="52"/>
      <c r="BET84" s="52"/>
      <c r="BEU84" s="52"/>
      <c r="BEV84" s="52"/>
      <c r="BEW84" s="52"/>
      <c r="BEX84" s="52"/>
      <c r="BEY84" s="52"/>
      <c r="BEZ84" s="52"/>
      <c r="BFA84" s="52"/>
      <c r="BFB84" s="52"/>
      <c r="BFC84" s="52"/>
      <c r="BFD84" s="52"/>
      <c r="BFE84" s="52"/>
      <c r="BFF84" s="52"/>
      <c r="BFG84" s="52"/>
      <c r="BFH84" s="52"/>
      <c r="BFI84" s="52"/>
      <c r="BFJ84" s="52"/>
      <c r="BFK84" s="52"/>
      <c r="BFL84" s="52"/>
      <c r="BFM84" s="52"/>
      <c r="BFN84" s="52"/>
      <c r="BFO84" s="52"/>
      <c r="BFP84" s="52"/>
      <c r="BFQ84" s="52"/>
      <c r="BFR84" s="52"/>
      <c r="BFS84" s="52"/>
      <c r="BFT84" s="52"/>
      <c r="BFU84" s="52"/>
      <c r="BFV84" s="52"/>
      <c r="BFW84" s="52"/>
      <c r="BFX84" s="52"/>
      <c r="BFY84" s="52"/>
      <c r="BFZ84" s="52"/>
      <c r="BGA84" s="52"/>
      <c r="BGB84" s="52"/>
      <c r="BGC84" s="52"/>
      <c r="BGD84" s="52"/>
      <c r="BGE84" s="52"/>
      <c r="BGF84" s="52"/>
      <c r="BGG84" s="52"/>
      <c r="BGH84" s="52"/>
      <c r="BGI84" s="52"/>
      <c r="BGJ84" s="52"/>
      <c r="BGK84" s="52"/>
      <c r="BGL84" s="52"/>
      <c r="BGM84" s="52"/>
      <c r="BGN84" s="52"/>
      <c r="BGO84" s="52"/>
      <c r="BGP84" s="52"/>
      <c r="BGQ84" s="52"/>
      <c r="BGR84" s="52"/>
      <c r="BGS84" s="52"/>
      <c r="BGT84" s="52"/>
      <c r="BGU84" s="52"/>
      <c r="BGV84" s="52"/>
      <c r="BGW84" s="52"/>
      <c r="BGX84" s="52"/>
      <c r="BGY84" s="52"/>
      <c r="BGZ84" s="52"/>
      <c r="BHA84" s="52"/>
      <c r="BHB84" s="52"/>
      <c r="BHC84" s="52"/>
      <c r="BHD84" s="52"/>
      <c r="BHE84" s="52"/>
      <c r="BHF84" s="52"/>
      <c r="BHG84" s="52"/>
      <c r="BHH84" s="52"/>
      <c r="BHI84" s="52"/>
      <c r="BHJ84" s="52"/>
      <c r="BHK84" s="52"/>
      <c r="BHL84" s="52"/>
      <c r="BHM84" s="52"/>
      <c r="BHN84" s="52"/>
      <c r="BHO84" s="52"/>
      <c r="BHP84" s="52"/>
      <c r="BHQ84" s="52"/>
      <c r="BHR84" s="52"/>
      <c r="BHS84" s="52"/>
      <c r="BHT84" s="52"/>
      <c r="BHU84" s="52"/>
      <c r="BHV84" s="52"/>
      <c r="BHW84" s="52"/>
      <c r="BHX84" s="52"/>
      <c r="BHY84" s="52"/>
      <c r="BHZ84" s="52"/>
      <c r="BIA84" s="52"/>
      <c r="BIB84" s="52"/>
      <c r="BIC84" s="52"/>
      <c r="BID84" s="52"/>
      <c r="BIE84" s="52"/>
      <c r="BIF84" s="52"/>
      <c r="BIG84" s="52"/>
      <c r="BIH84" s="52"/>
      <c r="BII84" s="52"/>
      <c r="BIJ84" s="52"/>
      <c r="BIK84" s="52"/>
      <c r="BIL84" s="52"/>
      <c r="BIM84" s="52"/>
      <c r="BIN84" s="52"/>
      <c r="BIO84" s="52"/>
      <c r="BIP84" s="52"/>
      <c r="BIQ84" s="52"/>
      <c r="BIR84" s="52"/>
      <c r="BIS84" s="52"/>
      <c r="BIT84" s="52"/>
      <c r="BIU84" s="52"/>
      <c r="BIV84" s="52"/>
      <c r="BIW84" s="52"/>
      <c r="BIX84" s="52"/>
      <c r="BIY84" s="52"/>
      <c r="BIZ84" s="52"/>
      <c r="BJA84" s="52"/>
      <c r="BJB84" s="52"/>
      <c r="BJC84" s="52"/>
      <c r="BJD84" s="52"/>
      <c r="BJE84" s="52"/>
      <c r="BJF84" s="52"/>
      <c r="BJG84" s="52"/>
      <c r="BJH84" s="52"/>
      <c r="BJI84" s="52"/>
      <c r="BJJ84" s="52"/>
      <c r="BJK84" s="52"/>
      <c r="BJL84" s="52"/>
      <c r="BJM84" s="52"/>
      <c r="BJN84" s="52"/>
      <c r="BJO84" s="52"/>
      <c r="BJP84" s="52"/>
      <c r="BJQ84" s="52"/>
      <c r="BJR84" s="52"/>
      <c r="BJS84" s="52"/>
      <c r="BJT84" s="52"/>
      <c r="BJU84" s="52"/>
      <c r="BJV84" s="52"/>
      <c r="BJW84" s="52"/>
      <c r="BJX84" s="52"/>
      <c r="BJY84" s="52"/>
      <c r="BJZ84" s="52"/>
      <c r="BKA84" s="52"/>
      <c r="BKB84" s="52"/>
      <c r="BKC84" s="52"/>
      <c r="BKD84" s="52"/>
      <c r="BKE84" s="52"/>
      <c r="BKF84" s="52"/>
      <c r="BKG84" s="52"/>
      <c r="BKH84" s="52"/>
      <c r="BKI84" s="52"/>
      <c r="BKJ84" s="52"/>
      <c r="BKK84" s="52"/>
      <c r="BKL84" s="52"/>
      <c r="BKM84" s="52"/>
      <c r="BKN84" s="52"/>
      <c r="BKO84" s="52"/>
      <c r="BKP84" s="52"/>
      <c r="BKQ84" s="52"/>
      <c r="BKR84" s="52"/>
      <c r="BKS84" s="52"/>
      <c r="BKT84" s="52"/>
      <c r="BKU84" s="52"/>
      <c r="BKV84" s="52"/>
      <c r="BKW84" s="52"/>
      <c r="BKX84" s="52"/>
      <c r="BKY84" s="52"/>
      <c r="BKZ84" s="52"/>
      <c r="BLA84" s="52"/>
      <c r="BLB84" s="52"/>
      <c r="BLC84" s="52"/>
      <c r="BLD84" s="52"/>
      <c r="BLE84" s="52"/>
      <c r="BLF84" s="52"/>
      <c r="BLG84" s="52"/>
      <c r="BLH84" s="52"/>
      <c r="BLI84" s="52"/>
      <c r="BLJ84" s="52"/>
      <c r="BLK84" s="52"/>
      <c r="BLL84" s="52"/>
      <c r="BLM84" s="52"/>
      <c r="BLN84" s="52"/>
      <c r="BLO84" s="52"/>
      <c r="BLP84" s="52"/>
      <c r="BLQ84" s="52"/>
      <c r="BLR84" s="52"/>
      <c r="BLS84" s="52"/>
      <c r="BLT84" s="52"/>
      <c r="BLU84" s="52"/>
      <c r="BLV84" s="52"/>
      <c r="BLW84" s="52"/>
      <c r="BLX84" s="52"/>
      <c r="BLY84" s="52"/>
      <c r="BLZ84" s="52"/>
      <c r="BMA84" s="52"/>
      <c r="BMB84" s="52"/>
      <c r="BMC84" s="52"/>
      <c r="BMD84" s="52"/>
      <c r="BME84" s="52"/>
      <c r="BMF84" s="52"/>
      <c r="BMG84" s="52"/>
      <c r="BMH84" s="52"/>
      <c r="BMI84" s="52"/>
      <c r="BMJ84" s="52"/>
      <c r="BMK84" s="52"/>
      <c r="BML84" s="52"/>
      <c r="BMM84" s="52"/>
      <c r="BMN84" s="52"/>
      <c r="BMO84" s="52"/>
      <c r="BMP84" s="52"/>
      <c r="BMQ84" s="52"/>
      <c r="BMR84" s="52"/>
      <c r="BMS84" s="52"/>
      <c r="BMT84" s="52"/>
      <c r="BMU84" s="52"/>
      <c r="BMV84" s="52"/>
      <c r="BMW84" s="52"/>
      <c r="BMX84" s="52"/>
      <c r="BMY84" s="52"/>
      <c r="BMZ84" s="52"/>
      <c r="BNA84" s="52"/>
      <c r="BNB84" s="52"/>
      <c r="BNC84" s="52"/>
      <c r="BND84" s="52"/>
      <c r="BNE84" s="52"/>
      <c r="BNF84" s="52"/>
      <c r="BNG84" s="52"/>
      <c r="BNH84" s="52"/>
      <c r="BNI84" s="52"/>
      <c r="BNJ84" s="52"/>
      <c r="BNK84" s="52"/>
      <c r="BNL84" s="52"/>
      <c r="BNM84" s="52"/>
      <c r="BNN84" s="52"/>
      <c r="BNO84" s="52"/>
      <c r="BNP84" s="52"/>
      <c r="BNQ84" s="52"/>
      <c r="BNR84" s="52"/>
      <c r="BNS84" s="52"/>
      <c r="BNT84" s="52"/>
      <c r="BNU84" s="52"/>
      <c r="BNV84" s="52"/>
      <c r="BNW84" s="52"/>
      <c r="BNX84" s="52"/>
      <c r="BNY84" s="52"/>
      <c r="BNZ84" s="52"/>
      <c r="BOA84" s="52"/>
      <c r="BOB84" s="52"/>
      <c r="BOC84" s="52"/>
      <c r="BOD84" s="52"/>
      <c r="BOE84" s="52"/>
      <c r="BOF84" s="52"/>
      <c r="BOG84" s="52"/>
      <c r="BOH84" s="52"/>
      <c r="BOI84" s="52"/>
      <c r="BOJ84" s="52"/>
      <c r="BOK84" s="52"/>
      <c r="BOL84" s="52"/>
      <c r="BOM84" s="52"/>
      <c r="BON84" s="52"/>
      <c r="BOO84" s="52"/>
      <c r="BOP84" s="52"/>
      <c r="BOQ84" s="52"/>
      <c r="BOR84" s="52"/>
      <c r="BOS84" s="52"/>
      <c r="BOT84" s="52"/>
      <c r="BOU84" s="52"/>
      <c r="BOV84" s="52"/>
      <c r="BOW84" s="52"/>
      <c r="BOX84" s="52"/>
      <c r="BOY84" s="52"/>
      <c r="BOZ84" s="52"/>
      <c r="BPA84" s="52"/>
      <c r="BPB84" s="52"/>
      <c r="BPC84" s="52"/>
      <c r="BPD84" s="52"/>
      <c r="BPE84" s="52"/>
      <c r="BPF84" s="52"/>
      <c r="BPG84" s="52"/>
      <c r="BPH84" s="52"/>
      <c r="BPI84" s="52"/>
      <c r="BPJ84" s="52"/>
      <c r="BPK84" s="52"/>
      <c r="BPL84" s="52"/>
      <c r="BPM84" s="52"/>
      <c r="BPN84" s="52"/>
      <c r="BPO84" s="52"/>
      <c r="BPP84" s="52"/>
      <c r="BPQ84" s="52"/>
      <c r="BPR84" s="52"/>
      <c r="BPS84" s="52"/>
      <c r="BPT84" s="52"/>
      <c r="BPU84" s="52"/>
      <c r="BPV84" s="52"/>
      <c r="BPW84" s="52"/>
      <c r="BPX84" s="52"/>
      <c r="BPY84" s="52"/>
      <c r="BPZ84" s="52"/>
      <c r="BQA84" s="52"/>
      <c r="BQB84" s="52"/>
      <c r="BQC84" s="52"/>
      <c r="BQD84" s="52"/>
      <c r="BQE84" s="52"/>
      <c r="BQF84" s="52"/>
      <c r="BQG84" s="52"/>
      <c r="BQH84" s="52"/>
      <c r="BQI84" s="52"/>
      <c r="BQJ84" s="52"/>
      <c r="BQK84" s="52"/>
      <c r="BQL84" s="52"/>
      <c r="BQM84" s="52"/>
      <c r="BQN84" s="52"/>
      <c r="BQO84" s="52"/>
      <c r="BQP84" s="52"/>
      <c r="BQQ84" s="52"/>
      <c r="BQR84" s="52"/>
      <c r="BQS84" s="52"/>
      <c r="BQT84" s="52"/>
      <c r="BQU84" s="52"/>
      <c r="BQV84" s="52"/>
      <c r="BQW84" s="52"/>
      <c r="BQX84" s="52"/>
      <c r="BQY84" s="52"/>
      <c r="BQZ84" s="52"/>
      <c r="BRA84" s="52"/>
      <c r="BRB84" s="52"/>
      <c r="BRC84" s="52"/>
      <c r="BRD84" s="52"/>
      <c r="BRE84" s="52"/>
      <c r="BRF84" s="52"/>
      <c r="BRG84" s="52"/>
      <c r="BRH84" s="52"/>
      <c r="BRI84" s="52"/>
      <c r="BRJ84" s="52"/>
      <c r="BRK84" s="52"/>
      <c r="BRL84" s="52"/>
      <c r="BRM84" s="52"/>
      <c r="BRN84" s="52"/>
      <c r="BRO84" s="52"/>
      <c r="BRP84" s="52"/>
      <c r="BRQ84" s="52"/>
      <c r="BRR84" s="52"/>
      <c r="BRS84" s="52"/>
      <c r="BRT84" s="52"/>
      <c r="BRU84" s="52"/>
      <c r="BRV84" s="52"/>
      <c r="BRW84" s="52"/>
      <c r="BRX84" s="52"/>
      <c r="BRY84" s="52"/>
      <c r="BRZ84" s="52"/>
      <c r="BSA84" s="52"/>
      <c r="BSB84" s="52"/>
      <c r="BSC84" s="52"/>
      <c r="BSD84" s="52"/>
      <c r="BSE84" s="52"/>
      <c r="BSF84" s="52"/>
      <c r="BSG84" s="52"/>
      <c r="BSH84" s="52"/>
      <c r="BSI84" s="52"/>
      <c r="BSJ84" s="52"/>
      <c r="BSK84" s="52"/>
      <c r="BSL84" s="52"/>
      <c r="BSM84" s="52"/>
      <c r="BSN84" s="52"/>
      <c r="BSO84" s="52"/>
      <c r="BSP84" s="52"/>
      <c r="BSQ84" s="52"/>
      <c r="BSR84" s="52"/>
      <c r="BSS84" s="52"/>
      <c r="BST84" s="52"/>
      <c r="BSU84" s="52"/>
      <c r="BSV84" s="52"/>
      <c r="BSW84" s="52"/>
      <c r="BSX84" s="52"/>
      <c r="BSY84" s="52"/>
      <c r="BSZ84" s="52"/>
      <c r="BTA84" s="52"/>
      <c r="BTB84" s="52"/>
      <c r="BTC84" s="52"/>
      <c r="BTD84" s="52"/>
      <c r="BTE84" s="52"/>
      <c r="BTF84" s="52"/>
      <c r="BTG84" s="52"/>
      <c r="BTH84" s="52"/>
      <c r="BTI84" s="52"/>
      <c r="BTJ84" s="52"/>
      <c r="BTK84" s="52"/>
      <c r="BTL84" s="52"/>
      <c r="BTM84" s="52"/>
      <c r="BTN84" s="52"/>
      <c r="BTO84" s="52"/>
      <c r="BTP84" s="52"/>
      <c r="BTQ84" s="52"/>
      <c r="BTR84" s="52"/>
      <c r="BTS84" s="52"/>
      <c r="BTT84" s="52"/>
      <c r="BTU84" s="52"/>
      <c r="BTV84" s="52"/>
      <c r="BTW84" s="52"/>
      <c r="BTX84" s="52"/>
      <c r="BTY84" s="52"/>
      <c r="BTZ84" s="52"/>
      <c r="BUA84" s="52"/>
      <c r="BUB84" s="52"/>
      <c r="BUC84" s="52"/>
      <c r="BUD84" s="52"/>
      <c r="BUE84" s="52"/>
      <c r="BUF84" s="52"/>
      <c r="BUG84" s="52"/>
      <c r="BUH84" s="52"/>
      <c r="BUI84" s="52"/>
      <c r="BUJ84" s="52"/>
      <c r="BUK84" s="52"/>
      <c r="BUL84" s="52"/>
      <c r="BUM84" s="52"/>
      <c r="BUN84" s="52"/>
      <c r="BUO84" s="52"/>
      <c r="BUP84" s="52"/>
      <c r="BUQ84" s="52"/>
      <c r="BUR84" s="52"/>
      <c r="BUS84" s="52"/>
      <c r="BUT84" s="52"/>
      <c r="BUU84" s="52"/>
      <c r="BUV84" s="52"/>
      <c r="BUW84" s="52"/>
      <c r="BUX84" s="52"/>
      <c r="BUY84" s="52"/>
      <c r="BUZ84" s="52"/>
      <c r="BVA84" s="52"/>
      <c r="BVB84" s="52"/>
      <c r="BVC84" s="52"/>
      <c r="BVD84" s="52"/>
      <c r="BVE84" s="52"/>
      <c r="BVF84" s="52"/>
      <c r="BVG84" s="52"/>
      <c r="BVH84" s="52"/>
      <c r="BVI84" s="52"/>
      <c r="BVJ84" s="52"/>
      <c r="BVK84" s="52"/>
      <c r="BVL84" s="52"/>
      <c r="BVM84" s="52"/>
      <c r="BVN84" s="52"/>
      <c r="BVO84" s="52"/>
      <c r="BVP84" s="52"/>
      <c r="BVQ84" s="52"/>
      <c r="BVR84" s="52"/>
      <c r="BVS84" s="52"/>
      <c r="BVT84" s="52"/>
      <c r="BVU84" s="52"/>
      <c r="BVV84" s="52"/>
      <c r="BVW84" s="52"/>
      <c r="BVX84" s="52"/>
      <c r="BVY84" s="52"/>
      <c r="BVZ84" s="52"/>
      <c r="BWA84" s="52"/>
      <c r="BWB84" s="52"/>
      <c r="BWC84" s="52"/>
      <c r="BWD84" s="52"/>
      <c r="BWE84" s="52"/>
      <c r="BWF84" s="52"/>
      <c r="BWG84" s="52"/>
      <c r="BWH84" s="52"/>
      <c r="BWI84" s="52"/>
      <c r="BWJ84" s="52"/>
      <c r="BWK84" s="52"/>
      <c r="BWL84" s="52"/>
      <c r="BWM84" s="52"/>
      <c r="BWN84" s="52"/>
      <c r="BWO84" s="52"/>
      <c r="BWP84" s="52"/>
      <c r="BWQ84" s="52"/>
      <c r="BWR84" s="52"/>
      <c r="BWS84" s="52"/>
      <c r="BWT84" s="52"/>
      <c r="BWU84" s="52"/>
      <c r="BWV84" s="52"/>
      <c r="BWW84" s="52"/>
      <c r="BWX84" s="52"/>
      <c r="BWY84" s="52"/>
      <c r="BWZ84" s="52"/>
      <c r="BXA84" s="52"/>
      <c r="BXB84" s="52"/>
      <c r="BXC84" s="52"/>
      <c r="BXD84" s="52"/>
      <c r="BXE84" s="52"/>
      <c r="BXF84" s="52"/>
      <c r="BXG84" s="52"/>
      <c r="BXH84" s="52"/>
      <c r="BXI84" s="52"/>
      <c r="BXJ84" s="52"/>
      <c r="BXK84" s="52"/>
      <c r="BXL84" s="52"/>
      <c r="BXM84" s="52"/>
      <c r="BXN84" s="52"/>
      <c r="BXO84" s="52"/>
      <c r="BXP84" s="52"/>
      <c r="BXQ84" s="52"/>
      <c r="BXR84" s="52"/>
      <c r="BXS84" s="52"/>
      <c r="BXT84" s="52"/>
      <c r="BXU84" s="52"/>
      <c r="BXV84" s="52"/>
      <c r="BXW84" s="52"/>
      <c r="BXX84" s="52"/>
      <c r="BXY84" s="52"/>
      <c r="BXZ84" s="52"/>
      <c r="BYA84" s="52"/>
      <c r="BYB84" s="52"/>
      <c r="BYC84" s="52"/>
      <c r="BYD84" s="52"/>
      <c r="BYE84" s="52"/>
      <c r="BYF84" s="52"/>
      <c r="BYG84" s="52"/>
      <c r="BYH84" s="52"/>
      <c r="BYI84" s="52"/>
      <c r="BYJ84" s="52"/>
      <c r="BYK84" s="52"/>
      <c r="BYL84" s="52"/>
      <c r="BYM84" s="52"/>
      <c r="BYN84" s="52"/>
      <c r="BYO84" s="52"/>
      <c r="BYP84" s="52"/>
      <c r="BYQ84" s="52"/>
      <c r="BYR84" s="52"/>
      <c r="BYS84" s="52"/>
      <c r="BYT84" s="52"/>
      <c r="BYU84" s="52"/>
      <c r="BYV84" s="52"/>
      <c r="BYW84" s="52"/>
      <c r="BYX84" s="52"/>
      <c r="BYY84" s="52"/>
      <c r="BYZ84" s="52"/>
      <c r="BZA84" s="52"/>
      <c r="BZB84" s="52"/>
      <c r="BZC84" s="52"/>
      <c r="BZD84" s="52"/>
      <c r="BZE84" s="52"/>
      <c r="BZF84" s="52"/>
      <c r="BZG84" s="52"/>
      <c r="BZH84" s="52"/>
      <c r="BZI84" s="52"/>
      <c r="BZJ84" s="52"/>
      <c r="BZK84" s="52"/>
      <c r="BZL84" s="52"/>
      <c r="BZM84" s="52"/>
      <c r="BZN84" s="52"/>
      <c r="BZO84" s="52"/>
      <c r="BZP84" s="52"/>
      <c r="BZQ84" s="52"/>
      <c r="BZR84" s="52"/>
      <c r="BZS84" s="52"/>
      <c r="BZT84" s="52"/>
      <c r="BZU84" s="52"/>
      <c r="BZV84" s="52"/>
      <c r="BZW84" s="52"/>
      <c r="BZX84" s="52"/>
      <c r="BZY84" s="52"/>
      <c r="BZZ84" s="52"/>
      <c r="CAA84" s="52"/>
      <c r="CAB84" s="52"/>
      <c r="CAC84" s="52"/>
      <c r="CAD84" s="52"/>
      <c r="CAE84" s="52"/>
      <c r="CAF84" s="52"/>
      <c r="CAG84" s="52"/>
      <c r="CAH84" s="52"/>
      <c r="CAI84" s="52"/>
      <c r="CAJ84" s="52"/>
      <c r="CAK84" s="52"/>
      <c r="CAL84" s="52"/>
      <c r="CAM84" s="52"/>
      <c r="CAN84" s="52"/>
      <c r="CAO84" s="52"/>
      <c r="CAP84" s="52"/>
      <c r="CAQ84" s="52"/>
      <c r="CAR84" s="52"/>
      <c r="CAS84" s="52"/>
      <c r="CAT84" s="52"/>
      <c r="CAU84" s="52"/>
      <c r="CAV84" s="52"/>
      <c r="CAW84" s="52"/>
      <c r="CAX84" s="52"/>
      <c r="CAY84" s="52"/>
      <c r="CAZ84" s="52"/>
      <c r="CBA84" s="52"/>
      <c r="CBB84" s="52"/>
      <c r="CBC84" s="52"/>
      <c r="CBD84" s="52"/>
      <c r="CBE84" s="52"/>
      <c r="CBF84" s="52"/>
      <c r="CBG84" s="52"/>
      <c r="CBH84" s="52"/>
      <c r="CBI84" s="52"/>
      <c r="CBJ84" s="52"/>
      <c r="CBK84" s="52"/>
      <c r="CBL84" s="52"/>
      <c r="CBM84" s="52"/>
      <c r="CBN84" s="52"/>
      <c r="CBO84" s="52"/>
      <c r="CBP84" s="52"/>
      <c r="CBQ84" s="52"/>
      <c r="CBR84" s="52"/>
      <c r="CBS84" s="52"/>
      <c r="CBT84" s="52"/>
      <c r="CBU84" s="52"/>
      <c r="CBV84" s="52"/>
      <c r="CBW84" s="52"/>
      <c r="CBX84" s="52"/>
      <c r="CBY84" s="52"/>
      <c r="CBZ84" s="52"/>
      <c r="CCA84" s="52"/>
      <c r="CCB84" s="52"/>
      <c r="CCC84" s="52"/>
      <c r="CCD84" s="52"/>
      <c r="CCE84" s="52"/>
      <c r="CCF84" s="52"/>
      <c r="CCG84" s="52"/>
      <c r="CCH84" s="52"/>
      <c r="CCI84" s="52"/>
      <c r="CCJ84" s="52"/>
      <c r="CCK84" s="52"/>
      <c r="CCL84" s="52"/>
      <c r="CCM84" s="52"/>
      <c r="CCN84" s="52"/>
      <c r="CCO84" s="52"/>
      <c r="CCP84" s="52"/>
      <c r="CCQ84" s="52"/>
      <c r="CCR84" s="52"/>
      <c r="CCS84" s="52"/>
      <c r="CCT84" s="52"/>
      <c r="CCU84" s="52"/>
      <c r="CCV84" s="52"/>
      <c r="CCW84" s="52"/>
      <c r="CCX84" s="52"/>
      <c r="CCY84" s="52"/>
      <c r="CCZ84" s="52"/>
      <c r="CDA84" s="52"/>
      <c r="CDB84" s="52"/>
      <c r="CDC84" s="52"/>
      <c r="CDD84" s="52"/>
      <c r="CDE84" s="52"/>
      <c r="CDF84" s="52"/>
      <c r="CDG84" s="52"/>
      <c r="CDH84" s="52"/>
      <c r="CDI84" s="52"/>
      <c r="CDJ84" s="52"/>
      <c r="CDK84" s="52"/>
      <c r="CDL84" s="52"/>
      <c r="CDM84" s="52"/>
      <c r="CDN84" s="52"/>
      <c r="CDO84" s="52"/>
      <c r="CDP84" s="52"/>
      <c r="CDQ84" s="52"/>
      <c r="CDR84" s="52"/>
      <c r="CDS84" s="52"/>
      <c r="CDT84" s="52"/>
      <c r="CDU84" s="52"/>
      <c r="CDV84" s="52"/>
      <c r="CDW84" s="52"/>
      <c r="CDX84" s="52"/>
      <c r="CDY84" s="52"/>
      <c r="CDZ84" s="52"/>
      <c r="CEA84" s="52"/>
      <c r="CEB84" s="52"/>
      <c r="CEC84" s="52"/>
      <c r="CED84" s="52"/>
      <c r="CEE84" s="52"/>
      <c r="CEF84" s="52"/>
      <c r="CEG84" s="52"/>
      <c r="CEH84" s="52"/>
      <c r="CEI84" s="52"/>
      <c r="CEJ84" s="52"/>
      <c r="CEK84" s="52"/>
      <c r="CEL84" s="52"/>
      <c r="CEM84" s="52"/>
      <c r="CEN84" s="52"/>
      <c r="CEO84" s="52"/>
      <c r="CEP84" s="52"/>
      <c r="CEQ84" s="52"/>
      <c r="CER84" s="52"/>
      <c r="CES84" s="52"/>
      <c r="CET84" s="52"/>
      <c r="CEU84" s="52"/>
      <c r="CEV84" s="52"/>
      <c r="CEW84" s="52"/>
      <c r="CEX84" s="52"/>
      <c r="CEY84" s="52"/>
      <c r="CEZ84" s="52"/>
      <c r="CFA84" s="52"/>
      <c r="CFB84" s="52"/>
      <c r="CFC84" s="52"/>
      <c r="CFD84" s="52"/>
      <c r="CFE84" s="52"/>
      <c r="CFF84" s="52"/>
      <c r="CFG84" s="52"/>
      <c r="CFH84" s="52"/>
      <c r="CFI84" s="52"/>
      <c r="CFJ84" s="52"/>
      <c r="CFK84" s="52"/>
      <c r="CFL84" s="52"/>
      <c r="CFM84" s="52"/>
      <c r="CFN84" s="52"/>
      <c r="CFO84" s="52"/>
      <c r="CFP84" s="52"/>
      <c r="CFQ84" s="52"/>
      <c r="CFR84" s="52"/>
      <c r="CFS84" s="52"/>
      <c r="CFT84" s="52"/>
      <c r="CFU84" s="52"/>
      <c r="CFV84" s="52"/>
      <c r="CFW84" s="52"/>
      <c r="CFX84" s="52"/>
      <c r="CFY84" s="52"/>
      <c r="CFZ84" s="52"/>
      <c r="CGA84" s="52"/>
      <c r="CGB84" s="52"/>
      <c r="CGC84" s="52"/>
      <c r="CGD84" s="52"/>
      <c r="CGE84" s="52"/>
      <c r="CGF84" s="52"/>
      <c r="CGG84" s="52"/>
      <c r="CGH84" s="52"/>
      <c r="CGI84" s="52"/>
      <c r="CGJ84" s="52"/>
      <c r="CGK84" s="52"/>
      <c r="CGL84" s="52"/>
      <c r="CGM84" s="52"/>
      <c r="CGN84" s="52"/>
      <c r="CGO84" s="52"/>
      <c r="CGP84" s="52"/>
      <c r="CGQ84" s="52"/>
      <c r="CGR84" s="52"/>
      <c r="CGS84" s="52"/>
      <c r="CGT84" s="52"/>
      <c r="CGU84" s="52"/>
      <c r="CGV84" s="52"/>
      <c r="CGW84" s="52"/>
      <c r="CGX84" s="52"/>
      <c r="CGY84" s="52"/>
      <c r="CGZ84" s="52"/>
      <c r="CHA84" s="52"/>
      <c r="CHB84" s="52"/>
      <c r="CHC84" s="52"/>
      <c r="CHD84" s="52"/>
      <c r="CHE84" s="52"/>
    </row>
    <row r="85" spans="1:2241" s="50" customFormat="1" ht="66.75" customHeight="1" x14ac:dyDescent="0.25">
      <c r="A85" s="102"/>
      <c r="B85" s="207" t="s">
        <v>460</v>
      </c>
      <c r="C85" s="103" t="s">
        <v>332</v>
      </c>
      <c r="D85" s="103" t="s">
        <v>268</v>
      </c>
      <c r="E85" s="103" t="s">
        <v>253</v>
      </c>
      <c r="F85" s="42"/>
      <c r="G85" s="102"/>
      <c r="H85" s="43">
        <v>1350</v>
      </c>
      <c r="I85" s="166">
        <v>10000</v>
      </c>
      <c r="J85" s="167">
        <f t="shared" si="25"/>
        <v>4333.68</v>
      </c>
      <c r="K85" s="110">
        <f t="shared" si="26"/>
        <v>43.336800000000004</v>
      </c>
      <c r="L85" s="166">
        <v>5666.32</v>
      </c>
      <c r="M85" s="218"/>
      <c r="N85" s="108">
        <v>39003</v>
      </c>
      <c r="O85" s="102" t="s">
        <v>109</v>
      </c>
      <c r="P85" s="42"/>
      <c r="Q85" s="42"/>
      <c r="R85" s="42"/>
      <c r="S85" s="42"/>
      <c r="T85" s="42"/>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8"/>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6"/>
      <c r="DJ85" s="36"/>
      <c r="DK85" s="36"/>
      <c r="DL85" s="36"/>
      <c r="DM85" s="36"/>
      <c r="DN85" s="36"/>
      <c r="DO85" s="36"/>
      <c r="DP85" s="36"/>
      <c r="DQ85" s="36"/>
      <c r="DR85" s="36"/>
      <c r="DS85" s="36"/>
      <c r="DT85" s="36"/>
      <c r="DU85" s="36"/>
      <c r="DV85" s="36"/>
      <c r="DW85" s="36"/>
      <c r="DX85" s="36"/>
      <c r="DY85" s="36"/>
      <c r="DZ85" s="36"/>
      <c r="EA85" s="36"/>
      <c r="EB85" s="36"/>
      <c r="EC85" s="36"/>
      <c r="ED85" s="36"/>
      <c r="EE85" s="36"/>
      <c r="EF85" s="36"/>
      <c r="EG85" s="36"/>
      <c r="EH85" s="36"/>
      <c r="EI85" s="36"/>
      <c r="EJ85" s="36"/>
      <c r="EK85" s="36"/>
      <c r="EL85" s="36"/>
      <c r="EM85" s="36"/>
      <c r="EN85" s="36"/>
      <c r="EO85" s="52"/>
      <c r="EP85" s="52"/>
      <c r="EQ85" s="52"/>
      <c r="ER85" s="52"/>
      <c r="ES85" s="52"/>
      <c r="ET85" s="52"/>
      <c r="EU85" s="52"/>
      <c r="EV85" s="52"/>
      <c r="EW85" s="52"/>
      <c r="EX85" s="52"/>
      <c r="EY85" s="52"/>
      <c r="EZ85" s="52"/>
      <c r="FA85" s="52"/>
      <c r="FB85" s="52"/>
      <c r="FC85" s="52"/>
      <c r="FD85" s="52"/>
      <c r="FE85" s="52"/>
      <c r="FF85" s="52"/>
      <c r="FG85" s="52"/>
      <c r="FH85" s="52"/>
      <c r="FI85" s="52"/>
      <c r="FJ85" s="52"/>
      <c r="FK85" s="52"/>
      <c r="FL85" s="52"/>
      <c r="FM85" s="52"/>
      <c r="FN85" s="52"/>
      <c r="FO85" s="52"/>
      <c r="FP85" s="52"/>
      <c r="FQ85" s="52"/>
      <c r="FR85" s="52"/>
      <c r="FS85" s="52"/>
      <c r="FT85" s="52"/>
      <c r="FU85" s="52"/>
      <c r="FV85" s="52"/>
      <c r="FW85" s="52"/>
      <c r="FX85" s="52"/>
      <c r="FY85" s="52"/>
      <c r="FZ85" s="52"/>
      <c r="GA85" s="52"/>
      <c r="GB85" s="52"/>
      <c r="GC85" s="52"/>
      <c r="GD85" s="52"/>
      <c r="GE85" s="52"/>
      <c r="GF85" s="52"/>
      <c r="GG85" s="52"/>
      <c r="GH85" s="52"/>
      <c r="GI85" s="52"/>
      <c r="GJ85" s="52"/>
      <c r="GK85" s="52"/>
      <c r="GL85" s="52"/>
      <c r="GM85" s="52"/>
      <c r="GN85" s="52"/>
      <c r="GO85" s="52"/>
      <c r="GP85" s="52"/>
      <c r="GQ85" s="52"/>
      <c r="GR85" s="52"/>
      <c r="GS85" s="52"/>
      <c r="GT85" s="52"/>
      <c r="GU85" s="52"/>
      <c r="GV85" s="52"/>
      <c r="GW85" s="52"/>
      <c r="GX85" s="52"/>
      <c r="GY85" s="52"/>
      <c r="GZ85" s="52"/>
      <c r="HA85" s="52"/>
      <c r="HB85" s="52"/>
      <c r="HC85" s="52"/>
      <c r="HD85" s="52"/>
      <c r="HE85" s="52"/>
      <c r="HF85" s="52"/>
      <c r="HG85" s="52"/>
      <c r="HH85" s="52"/>
      <c r="HI85" s="52"/>
      <c r="HJ85" s="52"/>
      <c r="HK85" s="52"/>
      <c r="HL85" s="52"/>
      <c r="HM85" s="52"/>
      <c r="HN85" s="52"/>
      <c r="HO85" s="52"/>
      <c r="HP85" s="52"/>
      <c r="HQ85" s="52"/>
      <c r="HR85" s="52"/>
      <c r="HS85" s="52"/>
      <c r="HT85" s="52"/>
      <c r="HU85" s="52"/>
      <c r="HV85" s="52"/>
      <c r="HW85" s="52"/>
      <c r="HX85" s="52"/>
      <c r="HY85" s="52"/>
      <c r="HZ85" s="52"/>
      <c r="IA85" s="52"/>
      <c r="IB85" s="52"/>
      <c r="IC85" s="52"/>
      <c r="ID85" s="52"/>
      <c r="IE85" s="52"/>
      <c r="IF85" s="52"/>
      <c r="IG85" s="52"/>
      <c r="IH85" s="52"/>
      <c r="II85" s="52"/>
      <c r="IJ85" s="52"/>
      <c r="IK85" s="52"/>
      <c r="IL85" s="52"/>
      <c r="IM85" s="52"/>
      <c r="IN85" s="52"/>
      <c r="IO85" s="52"/>
      <c r="IP85" s="52"/>
      <c r="IQ85" s="52"/>
      <c r="IR85" s="52"/>
      <c r="IS85" s="52"/>
      <c r="IT85" s="52"/>
      <c r="IU85" s="52"/>
      <c r="IV85" s="52"/>
      <c r="IW85" s="52"/>
      <c r="IX85" s="52"/>
      <c r="IY85" s="52"/>
      <c r="IZ85" s="52"/>
      <c r="JA85" s="52"/>
      <c r="JB85" s="52"/>
      <c r="JC85" s="52"/>
      <c r="JD85" s="52"/>
      <c r="JE85" s="52"/>
      <c r="JF85" s="52"/>
      <c r="JG85" s="52"/>
      <c r="JH85" s="52"/>
      <c r="JI85" s="52"/>
      <c r="JJ85" s="52"/>
      <c r="JK85" s="52"/>
      <c r="JL85" s="52"/>
      <c r="JM85" s="52"/>
      <c r="JN85" s="52"/>
      <c r="JO85" s="52"/>
      <c r="JP85" s="52"/>
      <c r="JQ85" s="52"/>
      <c r="JR85" s="52"/>
      <c r="JS85" s="52"/>
      <c r="JT85" s="52"/>
      <c r="JU85" s="52"/>
      <c r="JV85" s="52"/>
      <c r="JW85" s="52"/>
      <c r="JX85" s="52"/>
      <c r="JY85" s="52"/>
      <c r="JZ85" s="52"/>
      <c r="KA85" s="52"/>
      <c r="KB85" s="52"/>
      <c r="KC85" s="52"/>
      <c r="KD85" s="52"/>
      <c r="KE85" s="52"/>
      <c r="KF85" s="52"/>
      <c r="KG85" s="52"/>
      <c r="KH85" s="52"/>
      <c r="KI85" s="52"/>
      <c r="KJ85" s="52"/>
      <c r="KK85" s="52"/>
      <c r="KL85" s="52"/>
      <c r="KM85" s="52"/>
      <c r="KN85" s="52"/>
      <c r="KO85" s="52"/>
      <c r="KP85" s="52"/>
      <c r="KQ85" s="52"/>
      <c r="KR85" s="52"/>
      <c r="KS85" s="52"/>
      <c r="KT85" s="52"/>
      <c r="KU85" s="52"/>
      <c r="KV85" s="52"/>
      <c r="KW85" s="52"/>
      <c r="KX85" s="52"/>
      <c r="KY85" s="52"/>
      <c r="KZ85" s="52"/>
      <c r="LA85" s="52"/>
      <c r="LB85" s="52"/>
      <c r="LC85" s="52"/>
      <c r="LD85" s="52"/>
      <c r="LE85" s="52"/>
      <c r="LF85" s="52"/>
      <c r="LG85" s="52"/>
      <c r="LH85" s="52"/>
      <c r="LI85" s="52"/>
      <c r="LJ85" s="52"/>
      <c r="LK85" s="52"/>
      <c r="LL85" s="52"/>
      <c r="LM85" s="52"/>
      <c r="LN85" s="52"/>
      <c r="LO85" s="52"/>
      <c r="LP85" s="52"/>
      <c r="LQ85" s="52"/>
      <c r="LR85" s="52"/>
      <c r="LS85" s="52"/>
      <c r="LT85" s="52"/>
      <c r="LU85" s="52"/>
      <c r="LV85" s="52"/>
      <c r="LW85" s="52"/>
      <c r="LX85" s="52"/>
      <c r="LY85" s="52"/>
      <c r="LZ85" s="52"/>
      <c r="MA85" s="52"/>
      <c r="MB85" s="52"/>
      <c r="MC85" s="52"/>
      <c r="MD85" s="52"/>
      <c r="ME85" s="52"/>
      <c r="MF85" s="52"/>
      <c r="MG85" s="52"/>
      <c r="MH85" s="52"/>
      <c r="MI85" s="52"/>
      <c r="MJ85" s="52"/>
      <c r="MK85" s="52"/>
      <c r="ML85" s="52"/>
      <c r="MM85" s="52"/>
      <c r="MN85" s="52"/>
      <c r="MO85" s="52"/>
      <c r="MP85" s="52"/>
      <c r="MQ85" s="52"/>
      <c r="MR85" s="52"/>
      <c r="MS85" s="52"/>
      <c r="MT85" s="52"/>
      <c r="MU85" s="52"/>
      <c r="MV85" s="52"/>
      <c r="MW85" s="52"/>
      <c r="MX85" s="52"/>
      <c r="MY85" s="52"/>
      <c r="MZ85" s="52"/>
      <c r="NA85" s="52"/>
      <c r="NB85" s="52"/>
      <c r="NC85" s="52"/>
      <c r="ND85" s="52"/>
      <c r="NE85" s="52"/>
      <c r="NF85" s="52"/>
      <c r="NG85" s="52"/>
      <c r="NH85" s="52"/>
      <c r="NI85" s="52"/>
      <c r="NJ85" s="52"/>
      <c r="NK85" s="52"/>
      <c r="NL85" s="52"/>
      <c r="NM85" s="52"/>
      <c r="NN85" s="52"/>
      <c r="NO85" s="52"/>
      <c r="NP85" s="52"/>
      <c r="NQ85" s="52"/>
      <c r="NR85" s="52"/>
      <c r="NS85" s="52"/>
      <c r="NT85" s="52"/>
      <c r="NU85" s="52"/>
      <c r="NV85" s="52"/>
      <c r="NW85" s="52"/>
      <c r="NX85" s="52"/>
      <c r="NY85" s="52"/>
      <c r="NZ85" s="52"/>
      <c r="OA85" s="52"/>
      <c r="OB85" s="52"/>
      <c r="OC85" s="52"/>
      <c r="OD85" s="52"/>
      <c r="OE85" s="52"/>
      <c r="OF85" s="52"/>
      <c r="OG85" s="52"/>
      <c r="OH85" s="52"/>
      <c r="OI85" s="52"/>
      <c r="OJ85" s="52"/>
      <c r="OK85" s="52"/>
      <c r="OL85" s="52"/>
      <c r="OM85" s="52"/>
      <c r="ON85" s="52"/>
      <c r="OO85" s="52"/>
      <c r="OP85" s="52"/>
      <c r="OQ85" s="52"/>
      <c r="OR85" s="52"/>
      <c r="OS85" s="52"/>
      <c r="OT85" s="52"/>
      <c r="OU85" s="52"/>
      <c r="OV85" s="52"/>
      <c r="OW85" s="52"/>
      <c r="OX85" s="52"/>
      <c r="OY85" s="52"/>
      <c r="OZ85" s="52"/>
      <c r="PA85" s="52"/>
      <c r="PB85" s="52"/>
      <c r="PC85" s="52"/>
      <c r="PD85" s="52"/>
      <c r="PE85" s="52"/>
      <c r="PF85" s="52"/>
      <c r="PG85" s="52"/>
      <c r="PH85" s="52"/>
      <c r="PI85" s="52"/>
      <c r="PJ85" s="52"/>
      <c r="PK85" s="52"/>
      <c r="PL85" s="52"/>
      <c r="PM85" s="52"/>
      <c r="PN85" s="52"/>
      <c r="PO85" s="52"/>
      <c r="PP85" s="52"/>
      <c r="PQ85" s="52"/>
      <c r="PR85" s="52"/>
      <c r="PS85" s="52"/>
      <c r="PT85" s="52"/>
      <c r="PU85" s="52"/>
      <c r="PV85" s="52"/>
      <c r="PW85" s="52"/>
      <c r="PX85" s="52"/>
      <c r="PY85" s="52"/>
      <c r="PZ85" s="52"/>
      <c r="QA85" s="52"/>
      <c r="QB85" s="52"/>
      <c r="QC85" s="52"/>
      <c r="QD85" s="52"/>
      <c r="QE85" s="52"/>
      <c r="QF85" s="52"/>
      <c r="QG85" s="52"/>
      <c r="QH85" s="52"/>
      <c r="QI85" s="52"/>
      <c r="QJ85" s="52"/>
      <c r="QK85" s="52"/>
      <c r="QL85" s="52"/>
      <c r="QM85" s="52"/>
      <c r="QN85" s="52"/>
      <c r="QO85" s="52"/>
      <c r="QP85" s="52"/>
      <c r="QQ85" s="52"/>
      <c r="QR85" s="52"/>
      <c r="QS85" s="52"/>
      <c r="QT85" s="52"/>
      <c r="QU85" s="52"/>
      <c r="QV85" s="52"/>
      <c r="QW85" s="52"/>
      <c r="QX85" s="52"/>
      <c r="QY85" s="52"/>
      <c r="QZ85" s="52"/>
      <c r="RA85" s="52"/>
      <c r="RB85" s="52"/>
      <c r="RC85" s="52"/>
      <c r="RD85" s="52"/>
      <c r="RE85" s="52"/>
      <c r="RF85" s="52"/>
      <c r="RG85" s="52"/>
      <c r="RH85" s="52"/>
      <c r="RI85" s="52"/>
      <c r="RJ85" s="52"/>
      <c r="RK85" s="52"/>
      <c r="RL85" s="52"/>
      <c r="RM85" s="52"/>
      <c r="RN85" s="52"/>
      <c r="RO85" s="52"/>
      <c r="RP85" s="52"/>
      <c r="RQ85" s="52"/>
      <c r="RR85" s="52"/>
      <c r="RS85" s="52"/>
      <c r="RT85" s="52"/>
      <c r="RU85" s="52"/>
      <c r="RV85" s="52"/>
      <c r="RW85" s="52"/>
      <c r="RX85" s="52"/>
      <c r="RY85" s="52"/>
      <c r="RZ85" s="52"/>
      <c r="SA85" s="52"/>
      <c r="SB85" s="52"/>
      <c r="SC85" s="52"/>
      <c r="SD85" s="52"/>
      <c r="SE85" s="52"/>
      <c r="SF85" s="52"/>
      <c r="SG85" s="52"/>
      <c r="SH85" s="52"/>
      <c r="SI85" s="52"/>
      <c r="SJ85" s="52"/>
      <c r="SK85" s="52"/>
      <c r="SL85" s="52"/>
      <c r="SM85" s="52"/>
      <c r="SN85" s="52"/>
      <c r="SO85" s="52"/>
      <c r="SP85" s="52"/>
      <c r="SQ85" s="52"/>
      <c r="SR85" s="52"/>
      <c r="SS85" s="52"/>
      <c r="ST85" s="52"/>
      <c r="SU85" s="52"/>
      <c r="SV85" s="52"/>
      <c r="SW85" s="52"/>
      <c r="SX85" s="52"/>
      <c r="SY85" s="52"/>
      <c r="SZ85" s="52"/>
      <c r="TA85" s="52"/>
      <c r="TB85" s="52"/>
      <c r="TC85" s="52"/>
      <c r="TD85" s="52"/>
      <c r="TE85" s="52"/>
      <c r="TF85" s="52"/>
      <c r="TG85" s="52"/>
      <c r="TH85" s="52"/>
      <c r="TI85" s="52"/>
      <c r="TJ85" s="52"/>
      <c r="TK85" s="52"/>
      <c r="TL85" s="52"/>
      <c r="TM85" s="52"/>
      <c r="TN85" s="52"/>
      <c r="TO85" s="52"/>
      <c r="TP85" s="52"/>
      <c r="TQ85" s="52"/>
      <c r="TR85" s="52"/>
      <c r="TS85" s="52"/>
      <c r="TT85" s="52"/>
      <c r="TU85" s="52"/>
      <c r="TV85" s="52"/>
      <c r="TW85" s="52"/>
      <c r="TX85" s="52"/>
      <c r="TY85" s="52"/>
      <c r="TZ85" s="52"/>
      <c r="UA85" s="52"/>
      <c r="UB85" s="52"/>
      <c r="UC85" s="52"/>
      <c r="UD85" s="52"/>
      <c r="UE85" s="52"/>
      <c r="UF85" s="52"/>
      <c r="UG85" s="52"/>
      <c r="UH85" s="52"/>
      <c r="UI85" s="52"/>
      <c r="UJ85" s="52"/>
      <c r="UK85" s="52"/>
      <c r="UL85" s="52"/>
      <c r="UM85" s="52"/>
      <c r="UN85" s="52"/>
      <c r="UO85" s="52"/>
      <c r="UP85" s="52"/>
      <c r="UQ85" s="52"/>
      <c r="UR85" s="52"/>
      <c r="US85" s="52"/>
      <c r="UT85" s="52"/>
      <c r="UU85" s="52"/>
      <c r="UV85" s="52"/>
      <c r="UW85" s="52"/>
      <c r="UX85" s="52"/>
      <c r="UY85" s="52"/>
      <c r="UZ85" s="52"/>
      <c r="VA85" s="52"/>
      <c r="VB85" s="52"/>
      <c r="VC85" s="52"/>
      <c r="VD85" s="52"/>
      <c r="VE85" s="52"/>
      <c r="VF85" s="52"/>
      <c r="VG85" s="52"/>
      <c r="VH85" s="52"/>
      <c r="VI85" s="52"/>
      <c r="VJ85" s="52"/>
      <c r="VK85" s="52"/>
      <c r="VL85" s="52"/>
      <c r="VM85" s="52"/>
      <c r="VN85" s="52"/>
      <c r="VO85" s="52"/>
      <c r="VP85" s="52"/>
      <c r="VQ85" s="52"/>
      <c r="VR85" s="52"/>
      <c r="VS85" s="52"/>
      <c r="VT85" s="52"/>
      <c r="VU85" s="52"/>
      <c r="VV85" s="52"/>
      <c r="VW85" s="52"/>
      <c r="VX85" s="52"/>
      <c r="VY85" s="52"/>
      <c r="VZ85" s="52"/>
      <c r="WA85" s="52"/>
      <c r="WB85" s="52"/>
      <c r="WC85" s="52"/>
      <c r="WD85" s="52"/>
      <c r="WE85" s="52"/>
      <c r="WF85" s="52"/>
      <c r="WG85" s="52"/>
      <c r="WH85" s="52"/>
      <c r="WI85" s="52"/>
      <c r="WJ85" s="52"/>
      <c r="WK85" s="52"/>
      <c r="WL85" s="52"/>
      <c r="WM85" s="52"/>
      <c r="WN85" s="52"/>
      <c r="WO85" s="52"/>
      <c r="WP85" s="52"/>
      <c r="WQ85" s="52"/>
      <c r="WR85" s="52"/>
      <c r="WS85" s="52"/>
      <c r="WT85" s="52"/>
      <c r="WU85" s="52"/>
      <c r="WV85" s="52"/>
      <c r="WW85" s="52"/>
      <c r="WX85" s="52"/>
      <c r="WY85" s="52"/>
      <c r="WZ85" s="52"/>
      <c r="XA85" s="52"/>
      <c r="XB85" s="52"/>
      <c r="XC85" s="52"/>
      <c r="XD85" s="52"/>
      <c r="XE85" s="52"/>
      <c r="XF85" s="52"/>
      <c r="XG85" s="52"/>
      <c r="XH85" s="52"/>
      <c r="XI85" s="52"/>
      <c r="XJ85" s="52"/>
      <c r="XK85" s="52"/>
      <c r="XL85" s="52"/>
      <c r="XM85" s="52"/>
      <c r="XN85" s="52"/>
      <c r="XO85" s="52"/>
      <c r="XP85" s="52"/>
      <c r="XQ85" s="52"/>
      <c r="XR85" s="52"/>
      <c r="XS85" s="52"/>
      <c r="XT85" s="52"/>
      <c r="XU85" s="52"/>
      <c r="XV85" s="52"/>
      <c r="XW85" s="52"/>
      <c r="XX85" s="52"/>
      <c r="XY85" s="52"/>
      <c r="XZ85" s="52"/>
      <c r="YA85" s="52"/>
      <c r="YB85" s="52"/>
      <c r="YC85" s="52"/>
      <c r="YD85" s="52"/>
      <c r="YE85" s="52"/>
      <c r="YF85" s="52"/>
      <c r="YG85" s="52"/>
      <c r="YH85" s="52"/>
      <c r="YI85" s="52"/>
      <c r="YJ85" s="52"/>
      <c r="YK85" s="52"/>
      <c r="YL85" s="52"/>
      <c r="YM85" s="52"/>
      <c r="YN85" s="52"/>
      <c r="YO85" s="52"/>
      <c r="YP85" s="52"/>
      <c r="YQ85" s="52"/>
      <c r="YR85" s="52"/>
      <c r="YS85" s="52"/>
      <c r="YT85" s="52"/>
      <c r="YU85" s="52"/>
      <c r="YV85" s="52"/>
      <c r="YW85" s="52"/>
      <c r="YX85" s="52"/>
      <c r="YY85" s="52"/>
      <c r="YZ85" s="52"/>
      <c r="ZA85" s="52"/>
      <c r="ZB85" s="52"/>
      <c r="ZC85" s="52"/>
      <c r="ZD85" s="52"/>
      <c r="ZE85" s="52"/>
      <c r="ZF85" s="52"/>
      <c r="ZG85" s="52"/>
      <c r="ZH85" s="52"/>
      <c r="ZI85" s="52"/>
      <c r="ZJ85" s="52"/>
      <c r="ZK85" s="52"/>
      <c r="ZL85" s="52"/>
      <c r="ZM85" s="52"/>
      <c r="ZN85" s="52"/>
      <c r="ZO85" s="52"/>
      <c r="ZP85" s="52"/>
      <c r="ZQ85" s="52"/>
      <c r="ZR85" s="52"/>
      <c r="ZS85" s="52"/>
      <c r="ZT85" s="52"/>
      <c r="ZU85" s="52"/>
      <c r="ZV85" s="52"/>
      <c r="ZW85" s="52"/>
      <c r="ZX85" s="52"/>
      <c r="ZY85" s="52"/>
      <c r="ZZ85" s="52"/>
      <c r="AAA85" s="52"/>
      <c r="AAB85" s="52"/>
      <c r="AAC85" s="52"/>
      <c r="AAD85" s="52"/>
      <c r="AAE85" s="52"/>
      <c r="AAF85" s="52"/>
      <c r="AAG85" s="52"/>
      <c r="AAH85" s="52"/>
      <c r="AAI85" s="52"/>
      <c r="AAJ85" s="52"/>
      <c r="AAK85" s="52"/>
      <c r="AAL85" s="52"/>
      <c r="AAM85" s="52"/>
      <c r="AAN85" s="52"/>
      <c r="AAO85" s="52"/>
      <c r="AAP85" s="52"/>
      <c r="AAQ85" s="52"/>
      <c r="AAR85" s="52"/>
      <c r="AAS85" s="52"/>
      <c r="AAT85" s="52"/>
      <c r="AAU85" s="52"/>
      <c r="AAV85" s="52"/>
      <c r="AAW85" s="52"/>
      <c r="AAX85" s="52"/>
      <c r="AAY85" s="52"/>
      <c r="AAZ85" s="52"/>
      <c r="ABA85" s="52"/>
      <c r="ABB85" s="52"/>
      <c r="ABC85" s="52"/>
      <c r="ABD85" s="52"/>
      <c r="ABE85" s="52"/>
      <c r="ABF85" s="52"/>
      <c r="ABG85" s="52"/>
      <c r="ABH85" s="52"/>
      <c r="ABI85" s="52"/>
      <c r="ABJ85" s="52"/>
      <c r="ABK85" s="52"/>
      <c r="ABL85" s="52"/>
      <c r="ABM85" s="52"/>
      <c r="ABN85" s="52"/>
      <c r="ABO85" s="52"/>
      <c r="ABP85" s="52"/>
      <c r="ABQ85" s="52"/>
      <c r="ABR85" s="52"/>
      <c r="ABS85" s="52"/>
      <c r="ABT85" s="52"/>
      <c r="ABU85" s="52"/>
      <c r="ABV85" s="52"/>
      <c r="ABW85" s="52"/>
      <c r="ABX85" s="52"/>
      <c r="ABY85" s="52"/>
      <c r="ABZ85" s="52"/>
      <c r="ACA85" s="52"/>
      <c r="ACB85" s="52"/>
      <c r="ACC85" s="52"/>
      <c r="ACD85" s="52"/>
      <c r="ACE85" s="52"/>
      <c r="ACF85" s="52"/>
      <c r="ACG85" s="52"/>
      <c r="ACH85" s="52"/>
      <c r="ACI85" s="52"/>
      <c r="ACJ85" s="52"/>
      <c r="ACK85" s="52"/>
      <c r="ACL85" s="52"/>
      <c r="ACM85" s="52"/>
      <c r="ACN85" s="52"/>
      <c r="ACO85" s="52"/>
      <c r="ACP85" s="52"/>
      <c r="ACQ85" s="52"/>
      <c r="ACR85" s="52"/>
      <c r="ACS85" s="52"/>
      <c r="ACT85" s="52"/>
      <c r="ACU85" s="52"/>
      <c r="ACV85" s="52"/>
      <c r="ACW85" s="52"/>
      <c r="ACX85" s="52"/>
      <c r="ACY85" s="52"/>
      <c r="ACZ85" s="52"/>
      <c r="ADA85" s="52"/>
      <c r="ADB85" s="52"/>
      <c r="ADC85" s="52"/>
      <c r="ADD85" s="52"/>
      <c r="ADE85" s="52"/>
      <c r="ADF85" s="52"/>
      <c r="ADG85" s="52"/>
      <c r="ADH85" s="52"/>
      <c r="ADI85" s="52"/>
      <c r="ADJ85" s="52"/>
      <c r="ADK85" s="52"/>
      <c r="ADL85" s="52"/>
      <c r="ADM85" s="52"/>
      <c r="ADN85" s="52"/>
      <c r="ADO85" s="52"/>
      <c r="ADP85" s="52"/>
      <c r="ADQ85" s="52"/>
      <c r="ADR85" s="52"/>
      <c r="ADS85" s="52"/>
      <c r="ADT85" s="52"/>
      <c r="ADU85" s="52"/>
      <c r="ADV85" s="52"/>
      <c r="ADW85" s="52"/>
      <c r="ADX85" s="52"/>
      <c r="ADY85" s="52"/>
      <c r="ADZ85" s="52"/>
      <c r="AEA85" s="52"/>
      <c r="AEB85" s="52"/>
      <c r="AEC85" s="52"/>
      <c r="AED85" s="52"/>
      <c r="AEE85" s="52"/>
      <c r="AEF85" s="52"/>
      <c r="AEG85" s="52"/>
      <c r="AEH85" s="52"/>
      <c r="AEI85" s="52"/>
      <c r="AEJ85" s="52"/>
      <c r="AEK85" s="52"/>
      <c r="AEL85" s="52"/>
      <c r="AEM85" s="52"/>
      <c r="AEN85" s="52"/>
      <c r="AEO85" s="52"/>
      <c r="AEP85" s="52"/>
      <c r="AEQ85" s="52"/>
      <c r="AER85" s="52"/>
      <c r="AES85" s="52"/>
      <c r="AET85" s="52"/>
      <c r="AEU85" s="52"/>
      <c r="AEV85" s="52"/>
      <c r="AEW85" s="52"/>
      <c r="AEX85" s="52"/>
      <c r="AEY85" s="52"/>
      <c r="AEZ85" s="52"/>
      <c r="AFA85" s="52"/>
      <c r="AFB85" s="52"/>
      <c r="AFC85" s="52"/>
      <c r="AFD85" s="52"/>
      <c r="AFE85" s="52"/>
      <c r="AFF85" s="52"/>
      <c r="AFG85" s="52"/>
      <c r="AFH85" s="52"/>
      <c r="AFI85" s="52"/>
      <c r="AFJ85" s="52"/>
      <c r="AFK85" s="52"/>
      <c r="AFL85" s="52"/>
      <c r="AFM85" s="52"/>
      <c r="AFN85" s="52"/>
      <c r="AFO85" s="52"/>
      <c r="AFP85" s="52"/>
      <c r="AFQ85" s="52"/>
      <c r="AFR85" s="52"/>
      <c r="AFS85" s="52"/>
      <c r="AFT85" s="52"/>
      <c r="AFU85" s="52"/>
      <c r="AFV85" s="52"/>
      <c r="AFW85" s="52"/>
      <c r="AFX85" s="52"/>
      <c r="AFY85" s="52"/>
      <c r="AFZ85" s="52"/>
      <c r="AGA85" s="52"/>
      <c r="AGB85" s="52"/>
      <c r="AGC85" s="52"/>
      <c r="AGD85" s="52"/>
      <c r="AGE85" s="52"/>
      <c r="AGF85" s="52"/>
      <c r="AGG85" s="52"/>
      <c r="AGH85" s="52"/>
      <c r="AGI85" s="52"/>
      <c r="AGJ85" s="52"/>
      <c r="AGK85" s="52"/>
      <c r="AGL85" s="52"/>
      <c r="AGM85" s="52"/>
      <c r="AGN85" s="52"/>
      <c r="AGO85" s="52"/>
      <c r="AGP85" s="52"/>
      <c r="AGQ85" s="52"/>
      <c r="AGR85" s="52"/>
      <c r="AGS85" s="52"/>
      <c r="AGT85" s="52"/>
      <c r="AGU85" s="52"/>
      <c r="AGV85" s="52"/>
      <c r="AGW85" s="52"/>
      <c r="AGX85" s="52"/>
      <c r="AGY85" s="52"/>
      <c r="AGZ85" s="52"/>
      <c r="AHA85" s="52"/>
      <c r="AHB85" s="52"/>
      <c r="AHC85" s="52"/>
      <c r="AHD85" s="52"/>
      <c r="AHE85" s="52"/>
      <c r="AHF85" s="52"/>
      <c r="AHG85" s="52"/>
      <c r="AHH85" s="52"/>
      <c r="AHI85" s="52"/>
      <c r="AHJ85" s="52"/>
      <c r="AHK85" s="52"/>
      <c r="AHL85" s="52"/>
      <c r="AHM85" s="52"/>
      <c r="AHN85" s="52"/>
      <c r="AHO85" s="52"/>
      <c r="AHP85" s="52"/>
      <c r="AHQ85" s="52"/>
      <c r="AHR85" s="52"/>
      <c r="AHS85" s="52"/>
      <c r="AHT85" s="52"/>
      <c r="AHU85" s="52"/>
      <c r="AHV85" s="52"/>
      <c r="AHW85" s="52"/>
      <c r="AHX85" s="52"/>
      <c r="AHY85" s="52"/>
      <c r="AHZ85" s="52"/>
      <c r="AIA85" s="52"/>
      <c r="AIB85" s="52"/>
      <c r="AIC85" s="52"/>
      <c r="AID85" s="52"/>
      <c r="AIE85" s="52"/>
      <c r="AIF85" s="52"/>
      <c r="AIG85" s="52"/>
      <c r="AIH85" s="52"/>
      <c r="AII85" s="52"/>
      <c r="AIJ85" s="52"/>
      <c r="AIK85" s="52"/>
      <c r="AIL85" s="52"/>
      <c r="AIM85" s="52"/>
      <c r="AIN85" s="52"/>
      <c r="AIO85" s="52"/>
      <c r="AIP85" s="52"/>
      <c r="AIQ85" s="52"/>
      <c r="AIR85" s="52"/>
      <c r="AIS85" s="52"/>
      <c r="AIT85" s="52"/>
      <c r="AIU85" s="52"/>
      <c r="AIV85" s="52"/>
      <c r="AIW85" s="52"/>
      <c r="AIX85" s="52"/>
      <c r="AIY85" s="52"/>
      <c r="AIZ85" s="52"/>
      <c r="AJA85" s="52"/>
      <c r="AJB85" s="52"/>
      <c r="AJC85" s="52"/>
      <c r="AJD85" s="52"/>
      <c r="AJE85" s="52"/>
      <c r="AJF85" s="52"/>
      <c r="AJG85" s="52"/>
      <c r="AJH85" s="52"/>
      <c r="AJI85" s="52"/>
      <c r="AJJ85" s="52"/>
      <c r="AJK85" s="52"/>
      <c r="AJL85" s="52"/>
      <c r="AJM85" s="52"/>
      <c r="AJN85" s="52"/>
      <c r="AJO85" s="52"/>
      <c r="AJP85" s="52"/>
      <c r="AJQ85" s="52"/>
      <c r="AJR85" s="52"/>
      <c r="AJS85" s="52"/>
      <c r="AJT85" s="52"/>
      <c r="AJU85" s="52"/>
      <c r="AJV85" s="52"/>
      <c r="AJW85" s="52"/>
      <c r="AJX85" s="52"/>
      <c r="AJY85" s="52"/>
      <c r="AJZ85" s="52"/>
      <c r="AKA85" s="52"/>
      <c r="AKB85" s="52"/>
      <c r="AKC85" s="52"/>
      <c r="AKD85" s="52"/>
      <c r="AKE85" s="52"/>
      <c r="AKF85" s="52"/>
      <c r="AKG85" s="52"/>
      <c r="AKH85" s="52"/>
      <c r="AKI85" s="52"/>
      <c r="AKJ85" s="52"/>
      <c r="AKK85" s="52"/>
      <c r="AKL85" s="52"/>
      <c r="AKM85" s="52"/>
      <c r="AKN85" s="52"/>
      <c r="AKO85" s="52"/>
      <c r="AKP85" s="52"/>
      <c r="AKQ85" s="52"/>
      <c r="AKR85" s="52"/>
      <c r="AKS85" s="52"/>
      <c r="AKT85" s="52"/>
      <c r="AKU85" s="52"/>
      <c r="AKV85" s="52"/>
      <c r="AKW85" s="52"/>
      <c r="AKX85" s="52"/>
      <c r="AKY85" s="52"/>
      <c r="AKZ85" s="52"/>
      <c r="ALA85" s="52"/>
      <c r="ALB85" s="52"/>
      <c r="ALC85" s="52"/>
      <c r="ALD85" s="52"/>
      <c r="ALE85" s="52"/>
      <c r="ALF85" s="52"/>
      <c r="ALG85" s="52"/>
      <c r="ALH85" s="52"/>
      <c r="ALI85" s="52"/>
      <c r="ALJ85" s="52"/>
      <c r="ALK85" s="52"/>
      <c r="ALL85" s="52"/>
      <c r="ALM85" s="52"/>
      <c r="ALN85" s="52"/>
      <c r="ALO85" s="52"/>
      <c r="ALP85" s="52"/>
      <c r="ALQ85" s="52"/>
      <c r="ALR85" s="52"/>
      <c r="ALS85" s="52"/>
      <c r="ALT85" s="52"/>
      <c r="ALU85" s="52"/>
      <c r="ALV85" s="52"/>
      <c r="ALW85" s="52"/>
      <c r="ALX85" s="52"/>
      <c r="ALY85" s="52"/>
      <c r="ALZ85" s="52"/>
      <c r="AMA85" s="52"/>
      <c r="AMB85" s="52"/>
      <c r="AMC85" s="52"/>
      <c r="AMD85" s="52"/>
      <c r="AME85" s="52"/>
      <c r="AMF85" s="52"/>
      <c r="AMG85" s="52"/>
      <c r="AMH85" s="52"/>
      <c r="AMI85" s="52"/>
      <c r="AMJ85" s="52"/>
      <c r="AMK85" s="52"/>
      <c r="AML85" s="52"/>
      <c r="AMM85" s="52"/>
      <c r="AMN85" s="52"/>
      <c r="AMO85" s="52"/>
      <c r="AMP85" s="52"/>
      <c r="AMQ85" s="52"/>
      <c r="AMR85" s="52"/>
      <c r="AMS85" s="52"/>
      <c r="AMT85" s="52"/>
      <c r="AMU85" s="52"/>
      <c r="AMV85" s="52"/>
      <c r="AMW85" s="52"/>
      <c r="AMX85" s="52"/>
      <c r="AMY85" s="52"/>
      <c r="AMZ85" s="52"/>
      <c r="ANA85" s="52"/>
      <c r="ANB85" s="52"/>
      <c r="ANC85" s="52"/>
      <c r="AND85" s="52"/>
      <c r="ANE85" s="52"/>
      <c r="ANF85" s="52"/>
      <c r="ANG85" s="52"/>
      <c r="ANH85" s="52"/>
      <c r="ANI85" s="52"/>
      <c r="ANJ85" s="52"/>
      <c r="ANK85" s="52"/>
      <c r="ANL85" s="52"/>
      <c r="ANM85" s="52"/>
      <c r="ANN85" s="52"/>
      <c r="ANO85" s="52"/>
      <c r="ANP85" s="52"/>
      <c r="ANQ85" s="52"/>
      <c r="ANR85" s="52"/>
      <c r="ANS85" s="52"/>
      <c r="ANT85" s="52"/>
      <c r="ANU85" s="52"/>
      <c r="ANV85" s="52"/>
      <c r="ANW85" s="52"/>
      <c r="ANX85" s="52"/>
      <c r="ANY85" s="52"/>
      <c r="ANZ85" s="52"/>
      <c r="AOA85" s="52"/>
      <c r="AOB85" s="52"/>
      <c r="AOC85" s="52"/>
      <c r="AOD85" s="52"/>
      <c r="AOE85" s="52"/>
      <c r="AOF85" s="52"/>
      <c r="AOG85" s="52"/>
      <c r="AOH85" s="52"/>
      <c r="AOI85" s="52"/>
      <c r="AOJ85" s="52"/>
      <c r="AOK85" s="52"/>
      <c r="AOL85" s="52"/>
      <c r="AOM85" s="52"/>
      <c r="AON85" s="52"/>
      <c r="AOO85" s="52"/>
      <c r="AOP85" s="52"/>
      <c r="AOQ85" s="52"/>
      <c r="AOR85" s="52"/>
      <c r="AOS85" s="52"/>
      <c r="AOT85" s="52"/>
      <c r="AOU85" s="52"/>
      <c r="AOV85" s="52"/>
      <c r="AOW85" s="52"/>
      <c r="AOX85" s="52"/>
      <c r="AOY85" s="52"/>
      <c r="AOZ85" s="52"/>
      <c r="APA85" s="52"/>
      <c r="APB85" s="52"/>
      <c r="APC85" s="52"/>
      <c r="APD85" s="52"/>
      <c r="APE85" s="52"/>
      <c r="APF85" s="52"/>
      <c r="APG85" s="52"/>
      <c r="APH85" s="52"/>
      <c r="API85" s="52"/>
      <c r="APJ85" s="52"/>
      <c r="APK85" s="52"/>
      <c r="APL85" s="52"/>
      <c r="APM85" s="52"/>
      <c r="APN85" s="52"/>
      <c r="APO85" s="52"/>
      <c r="APP85" s="52"/>
      <c r="APQ85" s="52"/>
      <c r="APR85" s="52"/>
      <c r="APS85" s="52"/>
      <c r="APT85" s="52"/>
      <c r="APU85" s="52"/>
      <c r="APV85" s="52"/>
      <c r="APW85" s="52"/>
      <c r="APX85" s="52"/>
      <c r="APY85" s="52"/>
      <c r="APZ85" s="52"/>
      <c r="AQA85" s="52"/>
      <c r="AQB85" s="52"/>
      <c r="AQC85" s="52"/>
      <c r="AQD85" s="52"/>
      <c r="AQE85" s="52"/>
      <c r="AQF85" s="52"/>
      <c r="AQG85" s="52"/>
      <c r="AQH85" s="52"/>
      <c r="AQI85" s="52"/>
      <c r="AQJ85" s="52"/>
      <c r="AQK85" s="52"/>
      <c r="AQL85" s="52"/>
      <c r="AQM85" s="52"/>
      <c r="AQN85" s="52"/>
      <c r="AQO85" s="52"/>
      <c r="AQP85" s="52"/>
      <c r="AQQ85" s="52"/>
      <c r="AQR85" s="52"/>
      <c r="AQS85" s="52"/>
      <c r="AQT85" s="52"/>
      <c r="AQU85" s="52"/>
      <c r="AQV85" s="52"/>
      <c r="AQW85" s="52"/>
      <c r="AQX85" s="52"/>
      <c r="AQY85" s="52"/>
      <c r="AQZ85" s="52"/>
      <c r="ARA85" s="52"/>
      <c r="ARB85" s="52"/>
      <c r="ARC85" s="52"/>
      <c r="ARD85" s="52"/>
      <c r="ARE85" s="52"/>
      <c r="ARF85" s="52"/>
      <c r="ARG85" s="52"/>
      <c r="ARH85" s="52"/>
      <c r="ARI85" s="52"/>
      <c r="ARJ85" s="52"/>
      <c r="ARK85" s="52"/>
      <c r="ARL85" s="52"/>
      <c r="ARM85" s="52"/>
      <c r="ARN85" s="52"/>
      <c r="ARO85" s="52"/>
      <c r="ARP85" s="52"/>
      <c r="ARQ85" s="52"/>
      <c r="ARR85" s="52"/>
      <c r="ARS85" s="52"/>
      <c r="ART85" s="52"/>
      <c r="ARU85" s="52"/>
      <c r="ARV85" s="52"/>
      <c r="ARW85" s="52"/>
      <c r="ARX85" s="52"/>
      <c r="ARY85" s="52"/>
      <c r="ARZ85" s="52"/>
      <c r="ASA85" s="52"/>
      <c r="ASB85" s="52"/>
      <c r="ASC85" s="52"/>
      <c r="ASD85" s="52"/>
      <c r="ASE85" s="52"/>
      <c r="ASF85" s="52"/>
      <c r="ASG85" s="52"/>
      <c r="ASH85" s="52"/>
      <c r="ASI85" s="52"/>
      <c r="ASJ85" s="52"/>
      <c r="ASK85" s="52"/>
      <c r="ASL85" s="52"/>
      <c r="ASM85" s="52"/>
      <c r="ASN85" s="52"/>
      <c r="ASO85" s="52"/>
      <c r="ASP85" s="52"/>
      <c r="ASQ85" s="52"/>
      <c r="ASR85" s="52"/>
      <c r="ASS85" s="52"/>
      <c r="AST85" s="52"/>
      <c r="ASU85" s="52"/>
      <c r="ASV85" s="52"/>
      <c r="ASW85" s="52"/>
      <c r="ASX85" s="52"/>
      <c r="ASY85" s="52"/>
      <c r="ASZ85" s="52"/>
      <c r="ATA85" s="52"/>
      <c r="ATB85" s="52"/>
      <c r="ATC85" s="52"/>
      <c r="ATD85" s="52"/>
      <c r="ATE85" s="52"/>
      <c r="ATF85" s="52"/>
      <c r="ATG85" s="52"/>
      <c r="ATH85" s="52"/>
      <c r="ATI85" s="52"/>
      <c r="ATJ85" s="52"/>
      <c r="ATK85" s="52"/>
      <c r="ATL85" s="52"/>
      <c r="ATM85" s="52"/>
      <c r="ATN85" s="52"/>
      <c r="ATO85" s="52"/>
      <c r="ATP85" s="52"/>
      <c r="ATQ85" s="52"/>
      <c r="ATR85" s="52"/>
      <c r="ATS85" s="52"/>
      <c r="ATT85" s="52"/>
      <c r="ATU85" s="52"/>
      <c r="ATV85" s="52"/>
      <c r="ATW85" s="52"/>
      <c r="ATX85" s="52"/>
      <c r="ATY85" s="52"/>
      <c r="ATZ85" s="52"/>
      <c r="AUA85" s="52"/>
      <c r="AUB85" s="52"/>
      <c r="AUC85" s="52"/>
      <c r="AUD85" s="52"/>
      <c r="AUE85" s="52"/>
      <c r="AUF85" s="52"/>
      <c r="AUG85" s="52"/>
      <c r="AUH85" s="52"/>
      <c r="AUI85" s="52"/>
      <c r="AUJ85" s="52"/>
      <c r="AUK85" s="52"/>
      <c r="AUL85" s="52"/>
      <c r="AUM85" s="52"/>
      <c r="AUN85" s="52"/>
      <c r="AUO85" s="52"/>
      <c r="AUP85" s="52"/>
      <c r="AUQ85" s="52"/>
      <c r="AUR85" s="52"/>
      <c r="AUS85" s="52"/>
      <c r="AUT85" s="52"/>
      <c r="AUU85" s="52"/>
      <c r="AUV85" s="52"/>
      <c r="AUW85" s="52"/>
      <c r="AUX85" s="52"/>
      <c r="AUY85" s="52"/>
      <c r="AUZ85" s="52"/>
      <c r="AVA85" s="52"/>
      <c r="AVB85" s="52"/>
      <c r="AVC85" s="52"/>
      <c r="AVD85" s="52"/>
      <c r="AVE85" s="52"/>
      <c r="AVF85" s="52"/>
      <c r="AVG85" s="52"/>
      <c r="AVH85" s="52"/>
      <c r="AVI85" s="52"/>
      <c r="AVJ85" s="52"/>
      <c r="AVK85" s="52"/>
      <c r="AVL85" s="52"/>
      <c r="AVM85" s="52"/>
      <c r="AVN85" s="52"/>
      <c r="AVO85" s="52"/>
      <c r="AVP85" s="52"/>
      <c r="AVQ85" s="52"/>
      <c r="AVR85" s="52"/>
      <c r="AVS85" s="52"/>
      <c r="AVT85" s="52"/>
      <c r="AVU85" s="52"/>
      <c r="AVV85" s="52"/>
      <c r="AVW85" s="52"/>
      <c r="AVX85" s="52"/>
      <c r="AVY85" s="52"/>
      <c r="AVZ85" s="52"/>
      <c r="AWA85" s="52"/>
      <c r="AWB85" s="52"/>
      <c r="AWC85" s="52"/>
      <c r="AWD85" s="52"/>
      <c r="AWE85" s="52"/>
      <c r="AWF85" s="52"/>
      <c r="AWG85" s="52"/>
      <c r="AWH85" s="52"/>
      <c r="AWI85" s="52"/>
      <c r="AWJ85" s="52"/>
      <c r="AWK85" s="52"/>
      <c r="AWL85" s="52"/>
      <c r="AWM85" s="52"/>
      <c r="AWN85" s="52"/>
      <c r="AWO85" s="52"/>
      <c r="AWP85" s="52"/>
      <c r="AWQ85" s="52"/>
      <c r="AWR85" s="52"/>
      <c r="AWS85" s="52"/>
      <c r="AWT85" s="52"/>
      <c r="AWU85" s="52"/>
      <c r="AWV85" s="52"/>
      <c r="AWW85" s="52"/>
      <c r="AWX85" s="52"/>
      <c r="AWY85" s="52"/>
      <c r="AWZ85" s="52"/>
      <c r="AXA85" s="52"/>
      <c r="AXB85" s="52"/>
      <c r="AXC85" s="52"/>
      <c r="AXD85" s="52"/>
      <c r="AXE85" s="52"/>
      <c r="AXF85" s="52"/>
      <c r="AXG85" s="52"/>
      <c r="AXH85" s="52"/>
      <c r="AXI85" s="52"/>
      <c r="AXJ85" s="52"/>
      <c r="AXK85" s="52"/>
      <c r="AXL85" s="52"/>
      <c r="AXM85" s="52"/>
      <c r="AXN85" s="52"/>
      <c r="AXO85" s="52"/>
      <c r="AXP85" s="52"/>
      <c r="AXQ85" s="52"/>
      <c r="AXR85" s="52"/>
      <c r="AXS85" s="52"/>
      <c r="AXT85" s="52"/>
      <c r="AXU85" s="52"/>
      <c r="AXV85" s="52"/>
      <c r="AXW85" s="52"/>
      <c r="AXX85" s="52"/>
      <c r="AXY85" s="52"/>
      <c r="AXZ85" s="52"/>
      <c r="AYA85" s="52"/>
      <c r="AYB85" s="52"/>
      <c r="AYC85" s="52"/>
      <c r="AYD85" s="52"/>
      <c r="AYE85" s="52"/>
      <c r="AYF85" s="52"/>
      <c r="AYG85" s="52"/>
      <c r="AYH85" s="52"/>
      <c r="AYI85" s="52"/>
      <c r="AYJ85" s="52"/>
      <c r="AYK85" s="52"/>
      <c r="AYL85" s="52"/>
      <c r="AYM85" s="52"/>
      <c r="AYN85" s="52"/>
      <c r="AYO85" s="52"/>
      <c r="AYP85" s="52"/>
      <c r="AYQ85" s="52"/>
      <c r="AYR85" s="52"/>
      <c r="AYS85" s="52"/>
      <c r="AYT85" s="52"/>
      <c r="AYU85" s="52"/>
      <c r="AYV85" s="52"/>
      <c r="AYW85" s="52"/>
      <c r="AYX85" s="52"/>
      <c r="AYY85" s="52"/>
      <c r="AYZ85" s="52"/>
      <c r="AZA85" s="52"/>
      <c r="AZB85" s="52"/>
      <c r="AZC85" s="52"/>
      <c r="AZD85" s="52"/>
      <c r="AZE85" s="52"/>
      <c r="AZF85" s="52"/>
      <c r="AZG85" s="52"/>
      <c r="AZH85" s="52"/>
      <c r="AZI85" s="52"/>
      <c r="AZJ85" s="52"/>
      <c r="AZK85" s="52"/>
      <c r="AZL85" s="52"/>
      <c r="AZM85" s="52"/>
      <c r="AZN85" s="52"/>
      <c r="AZO85" s="52"/>
      <c r="AZP85" s="52"/>
      <c r="AZQ85" s="52"/>
      <c r="AZR85" s="52"/>
      <c r="AZS85" s="52"/>
      <c r="AZT85" s="52"/>
      <c r="AZU85" s="52"/>
      <c r="AZV85" s="52"/>
      <c r="AZW85" s="52"/>
      <c r="AZX85" s="52"/>
      <c r="AZY85" s="52"/>
      <c r="AZZ85" s="52"/>
      <c r="BAA85" s="52"/>
      <c r="BAB85" s="52"/>
      <c r="BAC85" s="52"/>
      <c r="BAD85" s="52"/>
      <c r="BAE85" s="52"/>
      <c r="BAF85" s="52"/>
      <c r="BAG85" s="52"/>
      <c r="BAH85" s="52"/>
      <c r="BAI85" s="52"/>
      <c r="BAJ85" s="52"/>
      <c r="BAK85" s="52"/>
      <c r="BAL85" s="52"/>
      <c r="BAM85" s="52"/>
      <c r="BAN85" s="52"/>
      <c r="BAO85" s="52"/>
      <c r="BAP85" s="52"/>
      <c r="BAQ85" s="52"/>
      <c r="BAR85" s="52"/>
      <c r="BAS85" s="52"/>
      <c r="BAT85" s="52"/>
      <c r="BAU85" s="52"/>
      <c r="BAV85" s="52"/>
      <c r="BAW85" s="52"/>
      <c r="BAX85" s="52"/>
      <c r="BAY85" s="52"/>
      <c r="BAZ85" s="52"/>
      <c r="BBA85" s="52"/>
      <c r="BBB85" s="52"/>
      <c r="BBC85" s="52"/>
      <c r="BBD85" s="52"/>
      <c r="BBE85" s="52"/>
      <c r="BBF85" s="52"/>
      <c r="BBG85" s="52"/>
      <c r="BBH85" s="52"/>
      <c r="BBI85" s="52"/>
      <c r="BBJ85" s="52"/>
      <c r="BBK85" s="52"/>
      <c r="BBL85" s="52"/>
      <c r="BBM85" s="52"/>
      <c r="BBN85" s="52"/>
      <c r="BBO85" s="52"/>
      <c r="BBP85" s="52"/>
      <c r="BBQ85" s="52"/>
      <c r="BBR85" s="52"/>
      <c r="BBS85" s="52"/>
      <c r="BBT85" s="52"/>
      <c r="BBU85" s="52"/>
      <c r="BBV85" s="52"/>
      <c r="BBW85" s="52"/>
      <c r="BBX85" s="52"/>
      <c r="BBY85" s="52"/>
      <c r="BBZ85" s="52"/>
      <c r="BCA85" s="52"/>
      <c r="BCB85" s="52"/>
      <c r="BCC85" s="52"/>
      <c r="BCD85" s="52"/>
      <c r="BCE85" s="52"/>
      <c r="BCF85" s="52"/>
      <c r="BCG85" s="52"/>
      <c r="BCH85" s="52"/>
      <c r="BCI85" s="52"/>
      <c r="BCJ85" s="52"/>
      <c r="BCK85" s="52"/>
      <c r="BCL85" s="52"/>
      <c r="BCM85" s="52"/>
      <c r="BCN85" s="52"/>
      <c r="BCO85" s="52"/>
      <c r="BCP85" s="52"/>
      <c r="BCQ85" s="52"/>
      <c r="BCR85" s="52"/>
      <c r="BCS85" s="52"/>
      <c r="BCT85" s="52"/>
      <c r="BCU85" s="52"/>
      <c r="BCV85" s="52"/>
      <c r="BCW85" s="52"/>
      <c r="BCX85" s="52"/>
      <c r="BCY85" s="52"/>
      <c r="BCZ85" s="52"/>
      <c r="BDA85" s="52"/>
      <c r="BDB85" s="52"/>
      <c r="BDC85" s="52"/>
      <c r="BDD85" s="52"/>
      <c r="BDE85" s="52"/>
      <c r="BDF85" s="52"/>
      <c r="BDG85" s="52"/>
      <c r="BDH85" s="52"/>
      <c r="BDI85" s="52"/>
      <c r="BDJ85" s="52"/>
      <c r="BDK85" s="52"/>
      <c r="BDL85" s="52"/>
      <c r="BDM85" s="52"/>
      <c r="BDN85" s="52"/>
      <c r="BDO85" s="52"/>
      <c r="BDP85" s="52"/>
      <c r="BDQ85" s="52"/>
      <c r="BDR85" s="52"/>
      <c r="BDS85" s="52"/>
      <c r="BDT85" s="52"/>
      <c r="BDU85" s="52"/>
      <c r="BDV85" s="52"/>
      <c r="BDW85" s="52"/>
      <c r="BDX85" s="52"/>
      <c r="BDY85" s="52"/>
      <c r="BDZ85" s="52"/>
      <c r="BEA85" s="52"/>
      <c r="BEB85" s="52"/>
      <c r="BEC85" s="52"/>
      <c r="BED85" s="52"/>
      <c r="BEE85" s="52"/>
      <c r="BEF85" s="52"/>
      <c r="BEG85" s="52"/>
      <c r="BEH85" s="52"/>
      <c r="BEI85" s="52"/>
      <c r="BEJ85" s="52"/>
      <c r="BEK85" s="52"/>
      <c r="BEL85" s="52"/>
      <c r="BEM85" s="52"/>
      <c r="BEN85" s="52"/>
      <c r="BEO85" s="52"/>
      <c r="BEP85" s="52"/>
      <c r="BEQ85" s="52"/>
      <c r="BER85" s="52"/>
      <c r="BES85" s="52"/>
      <c r="BET85" s="52"/>
      <c r="BEU85" s="52"/>
      <c r="BEV85" s="52"/>
      <c r="BEW85" s="52"/>
      <c r="BEX85" s="52"/>
      <c r="BEY85" s="52"/>
      <c r="BEZ85" s="52"/>
      <c r="BFA85" s="52"/>
      <c r="BFB85" s="52"/>
      <c r="BFC85" s="52"/>
      <c r="BFD85" s="52"/>
      <c r="BFE85" s="52"/>
      <c r="BFF85" s="52"/>
      <c r="BFG85" s="52"/>
      <c r="BFH85" s="52"/>
      <c r="BFI85" s="52"/>
      <c r="BFJ85" s="52"/>
      <c r="BFK85" s="52"/>
      <c r="BFL85" s="52"/>
      <c r="BFM85" s="52"/>
      <c r="BFN85" s="52"/>
      <c r="BFO85" s="52"/>
      <c r="BFP85" s="52"/>
      <c r="BFQ85" s="52"/>
      <c r="BFR85" s="52"/>
      <c r="BFS85" s="52"/>
      <c r="BFT85" s="52"/>
      <c r="BFU85" s="52"/>
      <c r="BFV85" s="52"/>
      <c r="BFW85" s="52"/>
      <c r="BFX85" s="52"/>
      <c r="BFY85" s="52"/>
      <c r="BFZ85" s="52"/>
      <c r="BGA85" s="52"/>
      <c r="BGB85" s="52"/>
      <c r="BGC85" s="52"/>
      <c r="BGD85" s="52"/>
      <c r="BGE85" s="52"/>
      <c r="BGF85" s="52"/>
      <c r="BGG85" s="52"/>
      <c r="BGH85" s="52"/>
      <c r="BGI85" s="52"/>
      <c r="BGJ85" s="52"/>
      <c r="BGK85" s="52"/>
      <c r="BGL85" s="52"/>
      <c r="BGM85" s="52"/>
      <c r="BGN85" s="52"/>
      <c r="BGO85" s="52"/>
      <c r="BGP85" s="52"/>
      <c r="BGQ85" s="52"/>
      <c r="BGR85" s="52"/>
      <c r="BGS85" s="52"/>
      <c r="BGT85" s="52"/>
      <c r="BGU85" s="52"/>
      <c r="BGV85" s="52"/>
      <c r="BGW85" s="52"/>
      <c r="BGX85" s="52"/>
      <c r="BGY85" s="52"/>
      <c r="BGZ85" s="52"/>
      <c r="BHA85" s="52"/>
      <c r="BHB85" s="52"/>
      <c r="BHC85" s="52"/>
      <c r="BHD85" s="52"/>
      <c r="BHE85" s="52"/>
      <c r="BHF85" s="52"/>
      <c r="BHG85" s="52"/>
      <c r="BHH85" s="52"/>
      <c r="BHI85" s="52"/>
      <c r="BHJ85" s="52"/>
      <c r="BHK85" s="52"/>
      <c r="BHL85" s="52"/>
      <c r="BHM85" s="52"/>
      <c r="BHN85" s="52"/>
      <c r="BHO85" s="52"/>
      <c r="BHP85" s="52"/>
      <c r="BHQ85" s="52"/>
      <c r="BHR85" s="52"/>
      <c r="BHS85" s="52"/>
      <c r="BHT85" s="52"/>
      <c r="BHU85" s="52"/>
      <c r="BHV85" s="52"/>
      <c r="BHW85" s="52"/>
      <c r="BHX85" s="52"/>
      <c r="BHY85" s="52"/>
      <c r="BHZ85" s="52"/>
      <c r="BIA85" s="52"/>
      <c r="BIB85" s="52"/>
      <c r="BIC85" s="52"/>
      <c r="BID85" s="52"/>
      <c r="BIE85" s="52"/>
      <c r="BIF85" s="52"/>
      <c r="BIG85" s="52"/>
      <c r="BIH85" s="52"/>
      <c r="BII85" s="52"/>
      <c r="BIJ85" s="52"/>
      <c r="BIK85" s="52"/>
      <c r="BIL85" s="52"/>
      <c r="BIM85" s="52"/>
      <c r="BIN85" s="52"/>
      <c r="BIO85" s="52"/>
      <c r="BIP85" s="52"/>
      <c r="BIQ85" s="52"/>
      <c r="BIR85" s="52"/>
      <c r="BIS85" s="52"/>
      <c r="BIT85" s="52"/>
      <c r="BIU85" s="52"/>
      <c r="BIV85" s="52"/>
      <c r="BIW85" s="52"/>
      <c r="BIX85" s="52"/>
      <c r="BIY85" s="52"/>
      <c r="BIZ85" s="52"/>
      <c r="BJA85" s="52"/>
      <c r="BJB85" s="52"/>
      <c r="BJC85" s="52"/>
      <c r="BJD85" s="52"/>
      <c r="BJE85" s="52"/>
      <c r="BJF85" s="52"/>
      <c r="BJG85" s="52"/>
      <c r="BJH85" s="52"/>
      <c r="BJI85" s="52"/>
      <c r="BJJ85" s="52"/>
      <c r="BJK85" s="52"/>
      <c r="BJL85" s="52"/>
      <c r="BJM85" s="52"/>
      <c r="BJN85" s="52"/>
      <c r="BJO85" s="52"/>
      <c r="BJP85" s="52"/>
      <c r="BJQ85" s="52"/>
      <c r="BJR85" s="52"/>
      <c r="BJS85" s="52"/>
      <c r="BJT85" s="52"/>
      <c r="BJU85" s="52"/>
      <c r="BJV85" s="52"/>
      <c r="BJW85" s="52"/>
      <c r="BJX85" s="52"/>
      <c r="BJY85" s="52"/>
      <c r="BJZ85" s="52"/>
      <c r="BKA85" s="52"/>
      <c r="BKB85" s="52"/>
      <c r="BKC85" s="52"/>
      <c r="BKD85" s="52"/>
      <c r="BKE85" s="52"/>
      <c r="BKF85" s="52"/>
      <c r="BKG85" s="52"/>
      <c r="BKH85" s="52"/>
      <c r="BKI85" s="52"/>
      <c r="BKJ85" s="52"/>
      <c r="BKK85" s="52"/>
      <c r="BKL85" s="52"/>
      <c r="BKM85" s="52"/>
      <c r="BKN85" s="52"/>
      <c r="BKO85" s="52"/>
      <c r="BKP85" s="52"/>
      <c r="BKQ85" s="52"/>
      <c r="BKR85" s="52"/>
      <c r="BKS85" s="52"/>
      <c r="BKT85" s="52"/>
      <c r="BKU85" s="52"/>
      <c r="BKV85" s="52"/>
      <c r="BKW85" s="52"/>
      <c r="BKX85" s="52"/>
      <c r="BKY85" s="52"/>
      <c r="BKZ85" s="52"/>
      <c r="BLA85" s="52"/>
      <c r="BLB85" s="52"/>
      <c r="BLC85" s="52"/>
      <c r="BLD85" s="52"/>
      <c r="BLE85" s="52"/>
      <c r="BLF85" s="52"/>
      <c r="BLG85" s="52"/>
      <c r="BLH85" s="52"/>
      <c r="BLI85" s="52"/>
      <c r="BLJ85" s="52"/>
      <c r="BLK85" s="52"/>
      <c r="BLL85" s="52"/>
      <c r="BLM85" s="52"/>
      <c r="BLN85" s="52"/>
      <c r="BLO85" s="52"/>
      <c r="BLP85" s="52"/>
      <c r="BLQ85" s="52"/>
      <c r="BLR85" s="52"/>
      <c r="BLS85" s="52"/>
      <c r="BLT85" s="52"/>
      <c r="BLU85" s="52"/>
      <c r="BLV85" s="52"/>
      <c r="BLW85" s="52"/>
      <c r="BLX85" s="52"/>
      <c r="BLY85" s="52"/>
      <c r="BLZ85" s="52"/>
      <c r="BMA85" s="52"/>
      <c r="BMB85" s="52"/>
      <c r="BMC85" s="52"/>
      <c r="BMD85" s="52"/>
      <c r="BME85" s="52"/>
      <c r="BMF85" s="52"/>
      <c r="BMG85" s="52"/>
      <c r="BMH85" s="52"/>
      <c r="BMI85" s="52"/>
      <c r="BMJ85" s="52"/>
      <c r="BMK85" s="52"/>
      <c r="BML85" s="52"/>
      <c r="BMM85" s="52"/>
      <c r="BMN85" s="52"/>
      <c r="BMO85" s="52"/>
      <c r="BMP85" s="52"/>
      <c r="BMQ85" s="52"/>
      <c r="BMR85" s="52"/>
      <c r="BMS85" s="52"/>
      <c r="BMT85" s="52"/>
      <c r="BMU85" s="52"/>
      <c r="BMV85" s="52"/>
      <c r="BMW85" s="52"/>
      <c r="BMX85" s="52"/>
      <c r="BMY85" s="52"/>
      <c r="BMZ85" s="52"/>
      <c r="BNA85" s="52"/>
      <c r="BNB85" s="52"/>
      <c r="BNC85" s="52"/>
      <c r="BND85" s="52"/>
      <c r="BNE85" s="52"/>
      <c r="BNF85" s="52"/>
      <c r="BNG85" s="52"/>
      <c r="BNH85" s="52"/>
      <c r="BNI85" s="52"/>
      <c r="BNJ85" s="52"/>
      <c r="BNK85" s="52"/>
      <c r="BNL85" s="52"/>
      <c r="BNM85" s="52"/>
      <c r="BNN85" s="52"/>
      <c r="BNO85" s="52"/>
      <c r="BNP85" s="52"/>
      <c r="BNQ85" s="52"/>
      <c r="BNR85" s="52"/>
      <c r="BNS85" s="52"/>
      <c r="BNT85" s="52"/>
      <c r="BNU85" s="52"/>
      <c r="BNV85" s="52"/>
      <c r="BNW85" s="52"/>
      <c r="BNX85" s="52"/>
      <c r="BNY85" s="52"/>
      <c r="BNZ85" s="52"/>
      <c r="BOA85" s="52"/>
      <c r="BOB85" s="52"/>
      <c r="BOC85" s="52"/>
      <c r="BOD85" s="52"/>
      <c r="BOE85" s="52"/>
      <c r="BOF85" s="52"/>
      <c r="BOG85" s="52"/>
      <c r="BOH85" s="52"/>
      <c r="BOI85" s="52"/>
      <c r="BOJ85" s="52"/>
      <c r="BOK85" s="52"/>
      <c r="BOL85" s="52"/>
      <c r="BOM85" s="52"/>
      <c r="BON85" s="52"/>
      <c r="BOO85" s="52"/>
      <c r="BOP85" s="52"/>
      <c r="BOQ85" s="52"/>
      <c r="BOR85" s="52"/>
      <c r="BOS85" s="52"/>
      <c r="BOT85" s="52"/>
      <c r="BOU85" s="52"/>
      <c r="BOV85" s="52"/>
      <c r="BOW85" s="52"/>
      <c r="BOX85" s="52"/>
      <c r="BOY85" s="52"/>
      <c r="BOZ85" s="52"/>
      <c r="BPA85" s="52"/>
      <c r="BPB85" s="52"/>
      <c r="BPC85" s="52"/>
      <c r="BPD85" s="52"/>
      <c r="BPE85" s="52"/>
      <c r="BPF85" s="52"/>
      <c r="BPG85" s="52"/>
      <c r="BPH85" s="52"/>
      <c r="BPI85" s="52"/>
      <c r="BPJ85" s="52"/>
      <c r="BPK85" s="52"/>
      <c r="BPL85" s="52"/>
      <c r="BPM85" s="52"/>
      <c r="BPN85" s="52"/>
      <c r="BPO85" s="52"/>
      <c r="BPP85" s="52"/>
      <c r="BPQ85" s="52"/>
      <c r="BPR85" s="52"/>
      <c r="BPS85" s="52"/>
      <c r="BPT85" s="52"/>
      <c r="BPU85" s="52"/>
      <c r="BPV85" s="52"/>
      <c r="BPW85" s="52"/>
      <c r="BPX85" s="52"/>
      <c r="BPY85" s="52"/>
      <c r="BPZ85" s="52"/>
      <c r="BQA85" s="52"/>
      <c r="BQB85" s="52"/>
      <c r="BQC85" s="52"/>
      <c r="BQD85" s="52"/>
      <c r="BQE85" s="52"/>
      <c r="BQF85" s="52"/>
      <c r="BQG85" s="52"/>
      <c r="BQH85" s="52"/>
      <c r="BQI85" s="52"/>
      <c r="BQJ85" s="52"/>
      <c r="BQK85" s="52"/>
      <c r="BQL85" s="52"/>
      <c r="BQM85" s="52"/>
      <c r="BQN85" s="52"/>
      <c r="BQO85" s="52"/>
      <c r="BQP85" s="52"/>
      <c r="BQQ85" s="52"/>
      <c r="BQR85" s="52"/>
      <c r="BQS85" s="52"/>
      <c r="BQT85" s="52"/>
      <c r="BQU85" s="52"/>
      <c r="BQV85" s="52"/>
      <c r="BQW85" s="52"/>
      <c r="BQX85" s="52"/>
      <c r="BQY85" s="52"/>
      <c r="BQZ85" s="52"/>
      <c r="BRA85" s="52"/>
      <c r="BRB85" s="52"/>
      <c r="BRC85" s="52"/>
      <c r="BRD85" s="52"/>
      <c r="BRE85" s="52"/>
      <c r="BRF85" s="52"/>
      <c r="BRG85" s="52"/>
      <c r="BRH85" s="52"/>
      <c r="BRI85" s="52"/>
      <c r="BRJ85" s="52"/>
      <c r="BRK85" s="52"/>
      <c r="BRL85" s="52"/>
      <c r="BRM85" s="52"/>
      <c r="BRN85" s="52"/>
      <c r="BRO85" s="52"/>
      <c r="BRP85" s="52"/>
      <c r="BRQ85" s="52"/>
      <c r="BRR85" s="52"/>
      <c r="BRS85" s="52"/>
      <c r="BRT85" s="52"/>
      <c r="BRU85" s="52"/>
      <c r="BRV85" s="52"/>
      <c r="BRW85" s="52"/>
      <c r="BRX85" s="52"/>
      <c r="BRY85" s="52"/>
      <c r="BRZ85" s="52"/>
      <c r="BSA85" s="52"/>
      <c r="BSB85" s="52"/>
      <c r="BSC85" s="52"/>
      <c r="BSD85" s="52"/>
      <c r="BSE85" s="52"/>
      <c r="BSF85" s="52"/>
      <c r="BSG85" s="52"/>
      <c r="BSH85" s="52"/>
      <c r="BSI85" s="52"/>
      <c r="BSJ85" s="52"/>
      <c r="BSK85" s="52"/>
      <c r="BSL85" s="52"/>
      <c r="BSM85" s="52"/>
      <c r="BSN85" s="52"/>
      <c r="BSO85" s="52"/>
      <c r="BSP85" s="52"/>
      <c r="BSQ85" s="52"/>
      <c r="BSR85" s="52"/>
      <c r="BSS85" s="52"/>
      <c r="BST85" s="52"/>
      <c r="BSU85" s="52"/>
      <c r="BSV85" s="52"/>
      <c r="BSW85" s="52"/>
      <c r="BSX85" s="52"/>
      <c r="BSY85" s="52"/>
      <c r="BSZ85" s="52"/>
      <c r="BTA85" s="52"/>
      <c r="BTB85" s="52"/>
      <c r="BTC85" s="52"/>
      <c r="BTD85" s="52"/>
      <c r="BTE85" s="52"/>
      <c r="BTF85" s="52"/>
      <c r="BTG85" s="52"/>
      <c r="BTH85" s="52"/>
      <c r="BTI85" s="52"/>
      <c r="BTJ85" s="52"/>
      <c r="BTK85" s="52"/>
      <c r="BTL85" s="52"/>
      <c r="BTM85" s="52"/>
      <c r="BTN85" s="52"/>
      <c r="BTO85" s="52"/>
      <c r="BTP85" s="52"/>
      <c r="BTQ85" s="52"/>
      <c r="BTR85" s="52"/>
      <c r="BTS85" s="52"/>
      <c r="BTT85" s="52"/>
      <c r="BTU85" s="52"/>
      <c r="BTV85" s="52"/>
      <c r="BTW85" s="52"/>
      <c r="BTX85" s="52"/>
      <c r="BTY85" s="52"/>
      <c r="BTZ85" s="52"/>
      <c r="BUA85" s="52"/>
      <c r="BUB85" s="52"/>
      <c r="BUC85" s="52"/>
      <c r="BUD85" s="52"/>
      <c r="BUE85" s="52"/>
      <c r="BUF85" s="52"/>
      <c r="BUG85" s="52"/>
      <c r="BUH85" s="52"/>
      <c r="BUI85" s="52"/>
      <c r="BUJ85" s="52"/>
      <c r="BUK85" s="52"/>
      <c r="BUL85" s="52"/>
      <c r="BUM85" s="52"/>
      <c r="BUN85" s="52"/>
      <c r="BUO85" s="52"/>
      <c r="BUP85" s="52"/>
      <c r="BUQ85" s="52"/>
      <c r="BUR85" s="52"/>
      <c r="BUS85" s="52"/>
      <c r="BUT85" s="52"/>
      <c r="BUU85" s="52"/>
      <c r="BUV85" s="52"/>
      <c r="BUW85" s="52"/>
      <c r="BUX85" s="52"/>
      <c r="BUY85" s="52"/>
      <c r="BUZ85" s="52"/>
      <c r="BVA85" s="52"/>
      <c r="BVB85" s="52"/>
      <c r="BVC85" s="52"/>
      <c r="BVD85" s="52"/>
      <c r="BVE85" s="52"/>
      <c r="BVF85" s="52"/>
      <c r="BVG85" s="52"/>
      <c r="BVH85" s="52"/>
      <c r="BVI85" s="52"/>
      <c r="BVJ85" s="52"/>
      <c r="BVK85" s="52"/>
      <c r="BVL85" s="52"/>
      <c r="BVM85" s="52"/>
      <c r="BVN85" s="52"/>
      <c r="BVO85" s="52"/>
      <c r="BVP85" s="52"/>
      <c r="BVQ85" s="52"/>
      <c r="BVR85" s="52"/>
      <c r="BVS85" s="52"/>
      <c r="BVT85" s="52"/>
      <c r="BVU85" s="52"/>
      <c r="BVV85" s="52"/>
      <c r="BVW85" s="52"/>
      <c r="BVX85" s="52"/>
      <c r="BVY85" s="52"/>
      <c r="BVZ85" s="52"/>
      <c r="BWA85" s="52"/>
      <c r="BWB85" s="52"/>
      <c r="BWC85" s="52"/>
      <c r="BWD85" s="52"/>
      <c r="BWE85" s="52"/>
      <c r="BWF85" s="52"/>
      <c r="BWG85" s="52"/>
      <c r="BWH85" s="52"/>
      <c r="BWI85" s="52"/>
      <c r="BWJ85" s="52"/>
      <c r="BWK85" s="52"/>
      <c r="BWL85" s="52"/>
      <c r="BWM85" s="52"/>
      <c r="BWN85" s="52"/>
      <c r="BWO85" s="52"/>
      <c r="BWP85" s="52"/>
      <c r="BWQ85" s="52"/>
      <c r="BWR85" s="52"/>
      <c r="BWS85" s="52"/>
      <c r="BWT85" s="52"/>
      <c r="BWU85" s="52"/>
      <c r="BWV85" s="52"/>
      <c r="BWW85" s="52"/>
      <c r="BWX85" s="52"/>
      <c r="BWY85" s="52"/>
      <c r="BWZ85" s="52"/>
      <c r="BXA85" s="52"/>
      <c r="BXB85" s="52"/>
      <c r="BXC85" s="52"/>
      <c r="BXD85" s="52"/>
      <c r="BXE85" s="52"/>
      <c r="BXF85" s="52"/>
      <c r="BXG85" s="52"/>
      <c r="BXH85" s="52"/>
      <c r="BXI85" s="52"/>
      <c r="BXJ85" s="52"/>
      <c r="BXK85" s="52"/>
      <c r="BXL85" s="52"/>
      <c r="BXM85" s="52"/>
      <c r="BXN85" s="52"/>
      <c r="BXO85" s="52"/>
      <c r="BXP85" s="52"/>
      <c r="BXQ85" s="52"/>
      <c r="BXR85" s="52"/>
      <c r="BXS85" s="52"/>
      <c r="BXT85" s="52"/>
      <c r="BXU85" s="52"/>
      <c r="BXV85" s="52"/>
      <c r="BXW85" s="52"/>
      <c r="BXX85" s="52"/>
      <c r="BXY85" s="52"/>
      <c r="BXZ85" s="52"/>
      <c r="BYA85" s="52"/>
      <c r="BYB85" s="52"/>
      <c r="BYC85" s="52"/>
      <c r="BYD85" s="52"/>
      <c r="BYE85" s="52"/>
      <c r="BYF85" s="52"/>
      <c r="BYG85" s="52"/>
      <c r="BYH85" s="52"/>
      <c r="BYI85" s="52"/>
      <c r="BYJ85" s="52"/>
      <c r="BYK85" s="52"/>
      <c r="BYL85" s="52"/>
      <c r="BYM85" s="52"/>
      <c r="BYN85" s="52"/>
      <c r="BYO85" s="52"/>
      <c r="BYP85" s="52"/>
      <c r="BYQ85" s="52"/>
      <c r="BYR85" s="52"/>
      <c r="BYS85" s="52"/>
      <c r="BYT85" s="52"/>
      <c r="BYU85" s="52"/>
      <c r="BYV85" s="52"/>
      <c r="BYW85" s="52"/>
      <c r="BYX85" s="52"/>
      <c r="BYY85" s="52"/>
      <c r="BYZ85" s="52"/>
      <c r="BZA85" s="52"/>
      <c r="BZB85" s="52"/>
      <c r="BZC85" s="52"/>
      <c r="BZD85" s="52"/>
      <c r="BZE85" s="52"/>
      <c r="BZF85" s="52"/>
      <c r="BZG85" s="52"/>
      <c r="BZH85" s="52"/>
      <c r="BZI85" s="52"/>
      <c r="BZJ85" s="52"/>
      <c r="BZK85" s="52"/>
      <c r="BZL85" s="52"/>
      <c r="BZM85" s="52"/>
      <c r="BZN85" s="52"/>
      <c r="BZO85" s="52"/>
      <c r="BZP85" s="52"/>
      <c r="BZQ85" s="52"/>
      <c r="BZR85" s="52"/>
      <c r="BZS85" s="52"/>
      <c r="BZT85" s="52"/>
      <c r="BZU85" s="52"/>
      <c r="BZV85" s="52"/>
      <c r="BZW85" s="52"/>
      <c r="BZX85" s="52"/>
      <c r="BZY85" s="52"/>
      <c r="BZZ85" s="52"/>
      <c r="CAA85" s="52"/>
      <c r="CAB85" s="52"/>
      <c r="CAC85" s="52"/>
      <c r="CAD85" s="52"/>
      <c r="CAE85" s="52"/>
      <c r="CAF85" s="52"/>
      <c r="CAG85" s="52"/>
      <c r="CAH85" s="52"/>
      <c r="CAI85" s="52"/>
      <c r="CAJ85" s="52"/>
      <c r="CAK85" s="52"/>
      <c r="CAL85" s="52"/>
      <c r="CAM85" s="52"/>
      <c r="CAN85" s="52"/>
      <c r="CAO85" s="52"/>
      <c r="CAP85" s="52"/>
      <c r="CAQ85" s="52"/>
      <c r="CAR85" s="52"/>
      <c r="CAS85" s="52"/>
      <c r="CAT85" s="52"/>
      <c r="CAU85" s="52"/>
      <c r="CAV85" s="52"/>
      <c r="CAW85" s="52"/>
      <c r="CAX85" s="52"/>
      <c r="CAY85" s="52"/>
      <c r="CAZ85" s="52"/>
      <c r="CBA85" s="52"/>
      <c r="CBB85" s="52"/>
      <c r="CBC85" s="52"/>
      <c r="CBD85" s="52"/>
      <c r="CBE85" s="52"/>
      <c r="CBF85" s="52"/>
      <c r="CBG85" s="52"/>
      <c r="CBH85" s="52"/>
      <c r="CBI85" s="52"/>
      <c r="CBJ85" s="52"/>
      <c r="CBK85" s="52"/>
      <c r="CBL85" s="52"/>
      <c r="CBM85" s="52"/>
      <c r="CBN85" s="52"/>
      <c r="CBO85" s="52"/>
      <c r="CBP85" s="52"/>
      <c r="CBQ85" s="52"/>
      <c r="CBR85" s="52"/>
      <c r="CBS85" s="52"/>
      <c r="CBT85" s="52"/>
      <c r="CBU85" s="52"/>
      <c r="CBV85" s="52"/>
      <c r="CBW85" s="52"/>
      <c r="CBX85" s="52"/>
      <c r="CBY85" s="52"/>
      <c r="CBZ85" s="52"/>
      <c r="CCA85" s="52"/>
      <c r="CCB85" s="52"/>
      <c r="CCC85" s="52"/>
      <c r="CCD85" s="52"/>
      <c r="CCE85" s="52"/>
      <c r="CCF85" s="52"/>
      <c r="CCG85" s="52"/>
      <c r="CCH85" s="52"/>
      <c r="CCI85" s="52"/>
      <c r="CCJ85" s="52"/>
      <c r="CCK85" s="52"/>
      <c r="CCL85" s="52"/>
      <c r="CCM85" s="52"/>
      <c r="CCN85" s="52"/>
      <c r="CCO85" s="52"/>
      <c r="CCP85" s="52"/>
      <c r="CCQ85" s="52"/>
      <c r="CCR85" s="52"/>
      <c r="CCS85" s="52"/>
      <c r="CCT85" s="52"/>
      <c r="CCU85" s="52"/>
      <c r="CCV85" s="52"/>
      <c r="CCW85" s="52"/>
      <c r="CCX85" s="52"/>
      <c r="CCY85" s="52"/>
      <c r="CCZ85" s="52"/>
      <c r="CDA85" s="52"/>
      <c r="CDB85" s="52"/>
      <c r="CDC85" s="52"/>
      <c r="CDD85" s="52"/>
      <c r="CDE85" s="52"/>
      <c r="CDF85" s="52"/>
      <c r="CDG85" s="52"/>
      <c r="CDH85" s="52"/>
      <c r="CDI85" s="52"/>
      <c r="CDJ85" s="52"/>
      <c r="CDK85" s="52"/>
      <c r="CDL85" s="52"/>
      <c r="CDM85" s="52"/>
      <c r="CDN85" s="52"/>
      <c r="CDO85" s="52"/>
      <c r="CDP85" s="52"/>
      <c r="CDQ85" s="52"/>
      <c r="CDR85" s="52"/>
      <c r="CDS85" s="52"/>
      <c r="CDT85" s="52"/>
      <c r="CDU85" s="52"/>
      <c r="CDV85" s="52"/>
      <c r="CDW85" s="52"/>
      <c r="CDX85" s="52"/>
      <c r="CDY85" s="52"/>
      <c r="CDZ85" s="52"/>
      <c r="CEA85" s="52"/>
      <c r="CEB85" s="52"/>
      <c r="CEC85" s="52"/>
      <c r="CED85" s="52"/>
      <c r="CEE85" s="52"/>
      <c r="CEF85" s="52"/>
      <c r="CEG85" s="52"/>
      <c r="CEH85" s="52"/>
      <c r="CEI85" s="52"/>
      <c r="CEJ85" s="52"/>
      <c r="CEK85" s="52"/>
      <c r="CEL85" s="52"/>
      <c r="CEM85" s="52"/>
      <c r="CEN85" s="52"/>
      <c r="CEO85" s="52"/>
      <c r="CEP85" s="52"/>
      <c r="CEQ85" s="52"/>
      <c r="CER85" s="52"/>
      <c r="CES85" s="52"/>
      <c r="CET85" s="52"/>
      <c r="CEU85" s="52"/>
      <c r="CEV85" s="52"/>
      <c r="CEW85" s="52"/>
      <c r="CEX85" s="52"/>
      <c r="CEY85" s="52"/>
      <c r="CEZ85" s="52"/>
      <c r="CFA85" s="52"/>
      <c r="CFB85" s="52"/>
      <c r="CFC85" s="52"/>
      <c r="CFD85" s="52"/>
      <c r="CFE85" s="52"/>
      <c r="CFF85" s="52"/>
      <c r="CFG85" s="52"/>
      <c r="CFH85" s="52"/>
      <c r="CFI85" s="52"/>
      <c r="CFJ85" s="52"/>
      <c r="CFK85" s="52"/>
      <c r="CFL85" s="52"/>
      <c r="CFM85" s="52"/>
      <c r="CFN85" s="52"/>
      <c r="CFO85" s="52"/>
      <c r="CFP85" s="52"/>
      <c r="CFQ85" s="52"/>
      <c r="CFR85" s="52"/>
      <c r="CFS85" s="52"/>
      <c r="CFT85" s="52"/>
      <c r="CFU85" s="52"/>
      <c r="CFV85" s="52"/>
      <c r="CFW85" s="52"/>
      <c r="CFX85" s="52"/>
      <c r="CFY85" s="52"/>
      <c r="CFZ85" s="52"/>
      <c r="CGA85" s="52"/>
      <c r="CGB85" s="52"/>
      <c r="CGC85" s="52"/>
      <c r="CGD85" s="52"/>
      <c r="CGE85" s="52"/>
      <c r="CGF85" s="52"/>
      <c r="CGG85" s="52"/>
      <c r="CGH85" s="52"/>
      <c r="CGI85" s="52"/>
      <c r="CGJ85" s="52"/>
      <c r="CGK85" s="52"/>
      <c r="CGL85" s="52"/>
      <c r="CGM85" s="52"/>
      <c r="CGN85" s="52"/>
      <c r="CGO85" s="52"/>
      <c r="CGP85" s="52"/>
      <c r="CGQ85" s="52"/>
      <c r="CGR85" s="52"/>
      <c r="CGS85" s="52"/>
      <c r="CGT85" s="52"/>
      <c r="CGU85" s="52"/>
      <c r="CGV85" s="52"/>
      <c r="CGW85" s="52"/>
      <c r="CGX85" s="52"/>
      <c r="CGY85" s="52"/>
      <c r="CGZ85" s="52"/>
      <c r="CHA85" s="52"/>
      <c r="CHB85" s="52"/>
      <c r="CHC85" s="52"/>
      <c r="CHD85" s="52"/>
      <c r="CHE85" s="52"/>
    </row>
    <row r="86" spans="1:2241" s="50" customFormat="1" ht="66.75" customHeight="1" x14ac:dyDescent="0.25">
      <c r="A86" s="102"/>
      <c r="B86" s="207" t="s">
        <v>461</v>
      </c>
      <c r="C86" s="103" t="s">
        <v>333</v>
      </c>
      <c r="D86" s="103" t="s">
        <v>269</v>
      </c>
      <c r="E86" s="103" t="s">
        <v>253</v>
      </c>
      <c r="F86" s="42"/>
      <c r="G86" s="116"/>
      <c r="H86" s="43">
        <v>1700</v>
      </c>
      <c r="I86" s="166">
        <v>15000</v>
      </c>
      <c r="J86" s="166">
        <f t="shared" si="25"/>
        <v>6500</v>
      </c>
      <c r="K86" s="110">
        <f t="shared" si="26"/>
        <v>43.333333333333336</v>
      </c>
      <c r="L86" s="166">
        <v>8500</v>
      </c>
      <c r="M86" s="218"/>
      <c r="N86" s="108">
        <v>39003</v>
      </c>
      <c r="O86" s="102" t="s">
        <v>109</v>
      </c>
      <c r="P86" s="42"/>
      <c r="Q86" s="42"/>
      <c r="R86" s="42"/>
      <c r="S86" s="42"/>
      <c r="T86" s="42"/>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8"/>
      <c r="BR86" s="36"/>
      <c r="BS86" s="36"/>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36"/>
      <c r="DB86" s="36"/>
      <c r="DC86" s="36"/>
      <c r="DD86" s="36"/>
      <c r="DE86" s="36"/>
      <c r="DF86" s="36"/>
      <c r="DG86" s="36"/>
      <c r="DH86" s="36"/>
      <c r="DI86" s="36"/>
      <c r="DJ86" s="36"/>
      <c r="DK86" s="36"/>
      <c r="DL86" s="36"/>
      <c r="DM86" s="36"/>
      <c r="DN86" s="36"/>
      <c r="DO86" s="36"/>
      <c r="DP86" s="36"/>
      <c r="DQ86" s="36"/>
      <c r="DR86" s="36"/>
      <c r="DS86" s="36"/>
      <c r="DT86" s="36"/>
      <c r="DU86" s="36"/>
      <c r="DV86" s="36"/>
      <c r="DW86" s="36"/>
      <c r="DX86" s="36"/>
      <c r="DY86" s="36"/>
      <c r="DZ86" s="36"/>
      <c r="EA86" s="36"/>
      <c r="EB86" s="36"/>
      <c r="EC86" s="36"/>
      <c r="ED86" s="36"/>
      <c r="EE86" s="36"/>
      <c r="EF86" s="36"/>
      <c r="EG86" s="36"/>
      <c r="EH86" s="36"/>
      <c r="EI86" s="36"/>
      <c r="EJ86" s="36"/>
      <c r="EK86" s="36"/>
      <c r="EL86" s="36"/>
      <c r="EM86" s="36"/>
      <c r="EN86" s="36"/>
      <c r="EO86" s="52"/>
      <c r="EP86" s="52"/>
      <c r="EQ86" s="52"/>
      <c r="ER86" s="52"/>
      <c r="ES86" s="52"/>
      <c r="ET86" s="52"/>
      <c r="EU86" s="52"/>
      <c r="EV86" s="52"/>
      <c r="EW86" s="52"/>
      <c r="EX86" s="52"/>
      <c r="EY86" s="52"/>
      <c r="EZ86" s="52"/>
      <c r="FA86" s="52"/>
      <c r="FB86" s="52"/>
      <c r="FC86" s="52"/>
      <c r="FD86" s="52"/>
      <c r="FE86" s="52"/>
      <c r="FF86" s="52"/>
      <c r="FG86" s="52"/>
      <c r="FH86" s="52"/>
      <c r="FI86" s="52"/>
      <c r="FJ86" s="52"/>
      <c r="FK86" s="52"/>
      <c r="FL86" s="52"/>
      <c r="FM86" s="52"/>
      <c r="FN86" s="52"/>
      <c r="FO86" s="52"/>
      <c r="FP86" s="52"/>
      <c r="FQ86" s="52"/>
      <c r="FR86" s="52"/>
      <c r="FS86" s="52"/>
      <c r="FT86" s="52"/>
      <c r="FU86" s="52"/>
      <c r="FV86" s="52"/>
      <c r="FW86" s="52"/>
      <c r="FX86" s="52"/>
      <c r="FY86" s="52"/>
      <c r="FZ86" s="52"/>
      <c r="GA86" s="52"/>
      <c r="GB86" s="52"/>
      <c r="GC86" s="52"/>
      <c r="GD86" s="52"/>
      <c r="GE86" s="52"/>
      <c r="GF86" s="52"/>
      <c r="GG86" s="52"/>
      <c r="GH86" s="52"/>
      <c r="GI86" s="52"/>
      <c r="GJ86" s="52"/>
      <c r="GK86" s="52"/>
      <c r="GL86" s="52"/>
      <c r="GM86" s="52"/>
      <c r="GN86" s="52"/>
      <c r="GO86" s="52"/>
      <c r="GP86" s="52"/>
      <c r="GQ86" s="52"/>
      <c r="GR86" s="52"/>
      <c r="GS86" s="52"/>
      <c r="GT86" s="52"/>
      <c r="GU86" s="52"/>
      <c r="GV86" s="52"/>
      <c r="GW86" s="52"/>
      <c r="GX86" s="52"/>
      <c r="GY86" s="52"/>
      <c r="GZ86" s="52"/>
      <c r="HA86" s="52"/>
      <c r="HB86" s="52"/>
      <c r="HC86" s="52"/>
      <c r="HD86" s="52"/>
      <c r="HE86" s="52"/>
      <c r="HF86" s="52"/>
      <c r="HG86" s="52"/>
      <c r="HH86" s="52"/>
      <c r="HI86" s="52"/>
      <c r="HJ86" s="52"/>
      <c r="HK86" s="52"/>
      <c r="HL86" s="52"/>
      <c r="HM86" s="52"/>
      <c r="HN86" s="52"/>
      <c r="HO86" s="52"/>
      <c r="HP86" s="52"/>
      <c r="HQ86" s="52"/>
      <c r="HR86" s="52"/>
      <c r="HS86" s="52"/>
      <c r="HT86" s="52"/>
      <c r="HU86" s="52"/>
      <c r="HV86" s="52"/>
      <c r="HW86" s="52"/>
      <c r="HX86" s="52"/>
      <c r="HY86" s="52"/>
      <c r="HZ86" s="52"/>
      <c r="IA86" s="52"/>
      <c r="IB86" s="52"/>
      <c r="IC86" s="52"/>
      <c r="ID86" s="52"/>
      <c r="IE86" s="52"/>
      <c r="IF86" s="52"/>
      <c r="IG86" s="52"/>
      <c r="IH86" s="52"/>
      <c r="II86" s="52"/>
      <c r="IJ86" s="52"/>
      <c r="IK86" s="52"/>
      <c r="IL86" s="52"/>
      <c r="IM86" s="52"/>
      <c r="IN86" s="52"/>
      <c r="IO86" s="52"/>
      <c r="IP86" s="52"/>
      <c r="IQ86" s="52"/>
      <c r="IR86" s="52"/>
      <c r="IS86" s="52"/>
      <c r="IT86" s="52"/>
      <c r="IU86" s="52"/>
      <c r="IV86" s="52"/>
      <c r="IW86" s="52"/>
      <c r="IX86" s="52"/>
      <c r="IY86" s="52"/>
      <c r="IZ86" s="52"/>
      <c r="JA86" s="52"/>
      <c r="JB86" s="52"/>
      <c r="JC86" s="52"/>
      <c r="JD86" s="52"/>
      <c r="JE86" s="52"/>
      <c r="JF86" s="52"/>
      <c r="JG86" s="52"/>
      <c r="JH86" s="52"/>
      <c r="JI86" s="52"/>
      <c r="JJ86" s="52"/>
      <c r="JK86" s="52"/>
      <c r="JL86" s="52"/>
      <c r="JM86" s="52"/>
      <c r="JN86" s="52"/>
      <c r="JO86" s="52"/>
      <c r="JP86" s="52"/>
      <c r="JQ86" s="52"/>
      <c r="JR86" s="52"/>
      <c r="JS86" s="52"/>
      <c r="JT86" s="52"/>
      <c r="JU86" s="52"/>
      <c r="JV86" s="52"/>
      <c r="JW86" s="52"/>
      <c r="JX86" s="52"/>
      <c r="JY86" s="52"/>
      <c r="JZ86" s="52"/>
      <c r="KA86" s="52"/>
      <c r="KB86" s="52"/>
      <c r="KC86" s="52"/>
      <c r="KD86" s="52"/>
      <c r="KE86" s="52"/>
      <c r="KF86" s="52"/>
      <c r="KG86" s="52"/>
      <c r="KH86" s="52"/>
      <c r="KI86" s="52"/>
      <c r="KJ86" s="52"/>
      <c r="KK86" s="52"/>
      <c r="KL86" s="52"/>
      <c r="KM86" s="52"/>
      <c r="KN86" s="52"/>
      <c r="KO86" s="52"/>
      <c r="KP86" s="52"/>
      <c r="KQ86" s="52"/>
      <c r="KR86" s="52"/>
      <c r="KS86" s="52"/>
      <c r="KT86" s="52"/>
      <c r="KU86" s="52"/>
      <c r="KV86" s="52"/>
      <c r="KW86" s="52"/>
      <c r="KX86" s="52"/>
      <c r="KY86" s="52"/>
      <c r="KZ86" s="52"/>
      <c r="LA86" s="52"/>
      <c r="LB86" s="52"/>
      <c r="LC86" s="52"/>
      <c r="LD86" s="52"/>
      <c r="LE86" s="52"/>
      <c r="LF86" s="52"/>
      <c r="LG86" s="52"/>
      <c r="LH86" s="52"/>
      <c r="LI86" s="52"/>
      <c r="LJ86" s="52"/>
      <c r="LK86" s="52"/>
      <c r="LL86" s="52"/>
      <c r="LM86" s="52"/>
      <c r="LN86" s="52"/>
      <c r="LO86" s="52"/>
      <c r="LP86" s="52"/>
      <c r="LQ86" s="52"/>
      <c r="LR86" s="52"/>
      <c r="LS86" s="52"/>
      <c r="LT86" s="52"/>
      <c r="LU86" s="52"/>
      <c r="LV86" s="52"/>
      <c r="LW86" s="52"/>
      <c r="LX86" s="52"/>
      <c r="LY86" s="52"/>
      <c r="LZ86" s="52"/>
      <c r="MA86" s="52"/>
      <c r="MB86" s="52"/>
      <c r="MC86" s="52"/>
      <c r="MD86" s="52"/>
      <c r="ME86" s="52"/>
      <c r="MF86" s="52"/>
      <c r="MG86" s="52"/>
      <c r="MH86" s="52"/>
      <c r="MI86" s="52"/>
      <c r="MJ86" s="52"/>
      <c r="MK86" s="52"/>
      <c r="ML86" s="52"/>
      <c r="MM86" s="52"/>
      <c r="MN86" s="52"/>
      <c r="MO86" s="52"/>
      <c r="MP86" s="52"/>
      <c r="MQ86" s="52"/>
      <c r="MR86" s="52"/>
      <c r="MS86" s="52"/>
      <c r="MT86" s="52"/>
      <c r="MU86" s="52"/>
      <c r="MV86" s="52"/>
      <c r="MW86" s="52"/>
      <c r="MX86" s="52"/>
      <c r="MY86" s="52"/>
      <c r="MZ86" s="52"/>
      <c r="NA86" s="52"/>
      <c r="NB86" s="52"/>
      <c r="NC86" s="52"/>
      <c r="ND86" s="52"/>
      <c r="NE86" s="52"/>
      <c r="NF86" s="52"/>
      <c r="NG86" s="52"/>
      <c r="NH86" s="52"/>
      <c r="NI86" s="52"/>
      <c r="NJ86" s="52"/>
      <c r="NK86" s="52"/>
      <c r="NL86" s="52"/>
      <c r="NM86" s="52"/>
      <c r="NN86" s="52"/>
      <c r="NO86" s="52"/>
      <c r="NP86" s="52"/>
      <c r="NQ86" s="52"/>
      <c r="NR86" s="52"/>
      <c r="NS86" s="52"/>
      <c r="NT86" s="52"/>
      <c r="NU86" s="52"/>
      <c r="NV86" s="52"/>
      <c r="NW86" s="52"/>
      <c r="NX86" s="52"/>
      <c r="NY86" s="52"/>
      <c r="NZ86" s="52"/>
      <c r="OA86" s="52"/>
      <c r="OB86" s="52"/>
      <c r="OC86" s="52"/>
      <c r="OD86" s="52"/>
      <c r="OE86" s="52"/>
      <c r="OF86" s="52"/>
      <c r="OG86" s="52"/>
      <c r="OH86" s="52"/>
      <c r="OI86" s="52"/>
      <c r="OJ86" s="52"/>
      <c r="OK86" s="52"/>
      <c r="OL86" s="52"/>
      <c r="OM86" s="52"/>
      <c r="ON86" s="52"/>
      <c r="OO86" s="52"/>
      <c r="OP86" s="52"/>
      <c r="OQ86" s="52"/>
      <c r="OR86" s="52"/>
      <c r="OS86" s="52"/>
      <c r="OT86" s="52"/>
      <c r="OU86" s="52"/>
      <c r="OV86" s="52"/>
      <c r="OW86" s="52"/>
      <c r="OX86" s="52"/>
      <c r="OY86" s="52"/>
      <c r="OZ86" s="52"/>
      <c r="PA86" s="52"/>
      <c r="PB86" s="52"/>
      <c r="PC86" s="52"/>
      <c r="PD86" s="52"/>
      <c r="PE86" s="52"/>
      <c r="PF86" s="52"/>
      <c r="PG86" s="52"/>
      <c r="PH86" s="52"/>
      <c r="PI86" s="52"/>
      <c r="PJ86" s="52"/>
      <c r="PK86" s="52"/>
      <c r="PL86" s="52"/>
      <c r="PM86" s="52"/>
      <c r="PN86" s="52"/>
      <c r="PO86" s="52"/>
      <c r="PP86" s="52"/>
      <c r="PQ86" s="52"/>
      <c r="PR86" s="52"/>
      <c r="PS86" s="52"/>
      <c r="PT86" s="52"/>
      <c r="PU86" s="52"/>
      <c r="PV86" s="52"/>
      <c r="PW86" s="52"/>
      <c r="PX86" s="52"/>
      <c r="PY86" s="52"/>
      <c r="PZ86" s="52"/>
      <c r="QA86" s="52"/>
      <c r="QB86" s="52"/>
      <c r="QC86" s="52"/>
      <c r="QD86" s="52"/>
      <c r="QE86" s="52"/>
      <c r="QF86" s="52"/>
      <c r="QG86" s="52"/>
      <c r="QH86" s="52"/>
      <c r="QI86" s="52"/>
      <c r="QJ86" s="52"/>
      <c r="QK86" s="52"/>
      <c r="QL86" s="52"/>
      <c r="QM86" s="52"/>
      <c r="QN86" s="52"/>
      <c r="QO86" s="52"/>
      <c r="QP86" s="52"/>
      <c r="QQ86" s="52"/>
      <c r="QR86" s="52"/>
      <c r="QS86" s="52"/>
      <c r="QT86" s="52"/>
      <c r="QU86" s="52"/>
      <c r="QV86" s="52"/>
      <c r="QW86" s="52"/>
      <c r="QX86" s="52"/>
      <c r="QY86" s="52"/>
      <c r="QZ86" s="52"/>
      <c r="RA86" s="52"/>
      <c r="RB86" s="52"/>
      <c r="RC86" s="52"/>
      <c r="RD86" s="52"/>
      <c r="RE86" s="52"/>
      <c r="RF86" s="52"/>
      <c r="RG86" s="52"/>
      <c r="RH86" s="52"/>
      <c r="RI86" s="52"/>
      <c r="RJ86" s="52"/>
      <c r="RK86" s="52"/>
      <c r="RL86" s="52"/>
      <c r="RM86" s="52"/>
      <c r="RN86" s="52"/>
      <c r="RO86" s="52"/>
      <c r="RP86" s="52"/>
      <c r="RQ86" s="52"/>
      <c r="RR86" s="52"/>
      <c r="RS86" s="52"/>
      <c r="RT86" s="52"/>
      <c r="RU86" s="52"/>
      <c r="RV86" s="52"/>
      <c r="RW86" s="52"/>
      <c r="RX86" s="52"/>
      <c r="RY86" s="52"/>
      <c r="RZ86" s="52"/>
      <c r="SA86" s="52"/>
      <c r="SB86" s="52"/>
      <c r="SC86" s="52"/>
      <c r="SD86" s="52"/>
      <c r="SE86" s="52"/>
      <c r="SF86" s="52"/>
      <c r="SG86" s="52"/>
      <c r="SH86" s="52"/>
      <c r="SI86" s="52"/>
      <c r="SJ86" s="52"/>
      <c r="SK86" s="52"/>
      <c r="SL86" s="52"/>
      <c r="SM86" s="52"/>
      <c r="SN86" s="52"/>
      <c r="SO86" s="52"/>
      <c r="SP86" s="52"/>
      <c r="SQ86" s="52"/>
      <c r="SR86" s="52"/>
      <c r="SS86" s="52"/>
      <c r="ST86" s="52"/>
      <c r="SU86" s="52"/>
      <c r="SV86" s="52"/>
      <c r="SW86" s="52"/>
      <c r="SX86" s="52"/>
      <c r="SY86" s="52"/>
      <c r="SZ86" s="52"/>
      <c r="TA86" s="52"/>
      <c r="TB86" s="52"/>
      <c r="TC86" s="52"/>
      <c r="TD86" s="52"/>
      <c r="TE86" s="52"/>
      <c r="TF86" s="52"/>
      <c r="TG86" s="52"/>
      <c r="TH86" s="52"/>
      <c r="TI86" s="52"/>
      <c r="TJ86" s="52"/>
      <c r="TK86" s="52"/>
      <c r="TL86" s="52"/>
      <c r="TM86" s="52"/>
      <c r="TN86" s="52"/>
      <c r="TO86" s="52"/>
      <c r="TP86" s="52"/>
      <c r="TQ86" s="52"/>
      <c r="TR86" s="52"/>
      <c r="TS86" s="52"/>
      <c r="TT86" s="52"/>
      <c r="TU86" s="52"/>
      <c r="TV86" s="52"/>
      <c r="TW86" s="52"/>
      <c r="TX86" s="52"/>
      <c r="TY86" s="52"/>
      <c r="TZ86" s="52"/>
      <c r="UA86" s="52"/>
      <c r="UB86" s="52"/>
      <c r="UC86" s="52"/>
      <c r="UD86" s="52"/>
      <c r="UE86" s="52"/>
      <c r="UF86" s="52"/>
      <c r="UG86" s="52"/>
      <c r="UH86" s="52"/>
      <c r="UI86" s="52"/>
      <c r="UJ86" s="52"/>
      <c r="UK86" s="52"/>
      <c r="UL86" s="52"/>
      <c r="UM86" s="52"/>
      <c r="UN86" s="52"/>
      <c r="UO86" s="52"/>
      <c r="UP86" s="52"/>
      <c r="UQ86" s="52"/>
      <c r="UR86" s="52"/>
      <c r="US86" s="52"/>
      <c r="UT86" s="52"/>
      <c r="UU86" s="52"/>
      <c r="UV86" s="52"/>
      <c r="UW86" s="52"/>
      <c r="UX86" s="52"/>
      <c r="UY86" s="52"/>
      <c r="UZ86" s="52"/>
      <c r="VA86" s="52"/>
      <c r="VB86" s="52"/>
      <c r="VC86" s="52"/>
      <c r="VD86" s="52"/>
      <c r="VE86" s="52"/>
      <c r="VF86" s="52"/>
      <c r="VG86" s="52"/>
      <c r="VH86" s="52"/>
      <c r="VI86" s="52"/>
      <c r="VJ86" s="52"/>
      <c r="VK86" s="52"/>
      <c r="VL86" s="52"/>
      <c r="VM86" s="52"/>
      <c r="VN86" s="52"/>
      <c r="VO86" s="52"/>
      <c r="VP86" s="52"/>
      <c r="VQ86" s="52"/>
      <c r="VR86" s="52"/>
      <c r="VS86" s="52"/>
      <c r="VT86" s="52"/>
      <c r="VU86" s="52"/>
      <c r="VV86" s="52"/>
      <c r="VW86" s="52"/>
      <c r="VX86" s="52"/>
      <c r="VY86" s="52"/>
      <c r="VZ86" s="52"/>
      <c r="WA86" s="52"/>
      <c r="WB86" s="52"/>
      <c r="WC86" s="52"/>
      <c r="WD86" s="52"/>
      <c r="WE86" s="52"/>
      <c r="WF86" s="52"/>
      <c r="WG86" s="52"/>
      <c r="WH86" s="52"/>
      <c r="WI86" s="52"/>
      <c r="WJ86" s="52"/>
      <c r="WK86" s="52"/>
      <c r="WL86" s="52"/>
      <c r="WM86" s="52"/>
      <c r="WN86" s="52"/>
      <c r="WO86" s="52"/>
      <c r="WP86" s="52"/>
      <c r="WQ86" s="52"/>
      <c r="WR86" s="52"/>
      <c r="WS86" s="52"/>
      <c r="WT86" s="52"/>
      <c r="WU86" s="52"/>
      <c r="WV86" s="52"/>
      <c r="WW86" s="52"/>
      <c r="WX86" s="52"/>
      <c r="WY86" s="52"/>
      <c r="WZ86" s="52"/>
      <c r="XA86" s="52"/>
      <c r="XB86" s="52"/>
      <c r="XC86" s="52"/>
      <c r="XD86" s="52"/>
      <c r="XE86" s="52"/>
      <c r="XF86" s="52"/>
      <c r="XG86" s="52"/>
      <c r="XH86" s="52"/>
      <c r="XI86" s="52"/>
      <c r="XJ86" s="52"/>
      <c r="XK86" s="52"/>
      <c r="XL86" s="52"/>
      <c r="XM86" s="52"/>
      <c r="XN86" s="52"/>
      <c r="XO86" s="52"/>
      <c r="XP86" s="52"/>
      <c r="XQ86" s="52"/>
      <c r="XR86" s="52"/>
      <c r="XS86" s="52"/>
      <c r="XT86" s="52"/>
      <c r="XU86" s="52"/>
      <c r="XV86" s="52"/>
      <c r="XW86" s="52"/>
      <c r="XX86" s="52"/>
      <c r="XY86" s="52"/>
      <c r="XZ86" s="52"/>
      <c r="YA86" s="52"/>
      <c r="YB86" s="52"/>
      <c r="YC86" s="52"/>
      <c r="YD86" s="52"/>
      <c r="YE86" s="52"/>
      <c r="YF86" s="52"/>
      <c r="YG86" s="52"/>
      <c r="YH86" s="52"/>
      <c r="YI86" s="52"/>
      <c r="YJ86" s="52"/>
      <c r="YK86" s="52"/>
      <c r="YL86" s="52"/>
      <c r="YM86" s="52"/>
      <c r="YN86" s="52"/>
      <c r="YO86" s="52"/>
      <c r="YP86" s="52"/>
      <c r="YQ86" s="52"/>
      <c r="YR86" s="52"/>
      <c r="YS86" s="52"/>
      <c r="YT86" s="52"/>
      <c r="YU86" s="52"/>
      <c r="YV86" s="52"/>
      <c r="YW86" s="52"/>
      <c r="YX86" s="52"/>
      <c r="YY86" s="52"/>
      <c r="YZ86" s="52"/>
      <c r="ZA86" s="52"/>
      <c r="ZB86" s="52"/>
      <c r="ZC86" s="52"/>
      <c r="ZD86" s="52"/>
      <c r="ZE86" s="52"/>
      <c r="ZF86" s="52"/>
      <c r="ZG86" s="52"/>
      <c r="ZH86" s="52"/>
      <c r="ZI86" s="52"/>
      <c r="ZJ86" s="52"/>
      <c r="ZK86" s="52"/>
      <c r="ZL86" s="52"/>
      <c r="ZM86" s="52"/>
      <c r="ZN86" s="52"/>
      <c r="ZO86" s="52"/>
      <c r="ZP86" s="52"/>
      <c r="ZQ86" s="52"/>
      <c r="ZR86" s="52"/>
      <c r="ZS86" s="52"/>
      <c r="ZT86" s="52"/>
      <c r="ZU86" s="52"/>
      <c r="ZV86" s="52"/>
      <c r="ZW86" s="52"/>
      <c r="ZX86" s="52"/>
      <c r="ZY86" s="52"/>
      <c r="ZZ86" s="52"/>
      <c r="AAA86" s="52"/>
      <c r="AAB86" s="52"/>
      <c r="AAC86" s="52"/>
      <c r="AAD86" s="52"/>
      <c r="AAE86" s="52"/>
      <c r="AAF86" s="52"/>
      <c r="AAG86" s="52"/>
      <c r="AAH86" s="52"/>
      <c r="AAI86" s="52"/>
      <c r="AAJ86" s="52"/>
      <c r="AAK86" s="52"/>
      <c r="AAL86" s="52"/>
      <c r="AAM86" s="52"/>
      <c r="AAN86" s="52"/>
      <c r="AAO86" s="52"/>
      <c r="AAP86" s="52"/>
      <c r="AAQ86" s="52"/>
      <c r="AAR86" s="52"/>
      <c r="AAS86" s="52"/>
      <c r="AAT86" s="52"/>
      <c r="AAU86" s="52"/>
      <c r="AAV86" s="52"/>
      <c r="AAW86" s="52"/>
      <c r="AAX86" s="52"/>
      <c r="AAY86" s="52"/>
      <c r="AAZ86" s="52"/>
      <c r="ABA86" s="52"/>
      <c r="ABB86" s="52"/>
      <c r="ABC86" s="52"/>
      <c r="ABD86" s="52"/>
      <c r="ABE86" s="52"/>
      <c r="ABF86" s="52"/>
      <c r="ABG86" s="52"/>
      <c r="ABH86" s="52"/>
      <c r="ABI86" s="52"/>
      <c r="ABJ86" s="52"/>
      <c r="ABK86" s="52"/>
      <c r="ABL86" s="52"/>
      <c r="ABM86" s="52"/>
      <c r="ABN86" s="52"/>
      <c r="ABO86" s="52"/>
      <c r="ABP86" s="52"/>
      <c r="ABQ86" s="52"/>
      <c r="ABR86" s="52"/>
      <c r="ABS86" s="52"/>
      <c r="ABT86" s="52"/>
      <c r="ABU86" s="52"/>
      <c r="ABV86" s="52"/>
      <c r="ABW86" s="52"/>
      <c r="ABX86" s="52"/>
      <c r="ABY86" s="52"/>
      <c r="ABZ86" s="52"/>
      <c r="ACA86" s="52"/>
      <c r="ACB86" s="52"/>
      <c r="ACC86" s="52"/>
      <c r="ACD86" s="52"/>
      <c r="ACE86" s="52"/>
      <c r="ACF86" s="52"/>
      <c r="ACG86" s="52"/>
      <c r="ACH86" s="52"/>
      <c r="ACI86" s="52"/>
      <c r="ACJ86" s="52"/>
      <c r="ACK86" s="52"/>
      <c r="ACL86" s="52"/>
      <c r="ACM86" s="52"/>
      <c r="ACN86" s="52"/>
      <c r="ACO86" s="52"/>
      <c r="ACP86" s="52"/>
      <c r="ACQ86" s="52"/>
      <c r="ACR86" s="52"/>
      <c r="ACS86" s="52"/>
      <c r="ACT86" s="52"/>
      <c r="ACU86" s="52"/>
      <c r="ACV86" s="52"/>
      <c r="ACW86" s="52"/>
      <c r="ACX86" s="52"/>
      <c r="ACY86" s="52"/>
      <c r="ACZ86" s="52"/>
      <c r="ADA86" s="52"/>
      <c r="ADB86" s="52"/>
      <c r="ADC86" s="52"/>
      <c r="ADD86" s="52"/>
      <c r="ADE86" s="52"/>
      <c r="ADF86" s="52"/>
      <c r="ADG86" s="52"/>
      <c r="ADH86" s="52"/>
      <c r="ADI86" s="52"/>
      <c r="ADJ86" s="52"/>
      <c r="ADK86" s="52"/>
      <c r="ADL86" s="52"/>
      <c r="ADM86" s="52"/>
      <c r="ADN86" s="52"/>
      <c r="ADO86" s="52"/>
      <c r="ADP86" s="52"/>
      <c r="ADQ86" s="52"/>
      <c r="ADR86" s="52"/>
      <c r="ADS86" s="52"/>
      <c r="ADT86" s="52"/>
      <c r="ADU86" s="52"/>
      <c r="ADV86" s="52"/>
      <c r="ADW86" s="52"/>
      <c r="ADX86" s="52"/>
      <c r="ADY86" s="52"/>
      <c r="ADZ86" s="52"/>
      <c r="AEA86" s="52"/>
      <c r="AEB86" s="52"/>
      <c r="AEC86" s="52"/>
      <c r="AED86" s="52"/>
      <c r="AEE86" s="52"/>
      <c r="AEF86" s="52"/>
      <c r="AEG86" s="52"/>
      <c r="AEH86" s="52"/>
      <c r="AEI86" s="52"/>
      <c r="AEJ86" s="52"/>
      <c r="AEK86" s="52"/>
      <c r="AEL86" s="52"/>
      <c r="AEM86" s="52"/>
      <c r="AEN86" s="52"/>
      <c r="AEO86" s="52"/>
      <c r="AEP86" s="52"/>
      <c r="AEQ86" s="52"/>
      <c r="AER86" s="52"/>
      <c r="AES86" s="52"/>
      <c r="AET86" s="52"/>
      <c r="AEU86" s="52"/>
      <c r="AEV86" s="52"/>
      <c r="AEW86" s="52"/>
      <c r="AEX86" s="52"/>
      <c r="AEY86" s="52"/>
      <c r="AEZ86" s="52"/>
      <c r="AFA86" s="52"/>
      <c r="AFB86" s="52"/>
      <c r="AFC86" s="52"/>
      <c r="AFD86" s="52"/>
      <c r="AFE86" s="52"/>
      <c r="AFF86" s="52"/>
      <c r="AFG86" s="52"/>
      <c r="AFH86" s="52"/>
      <c r="AFI86" s="52"/>
      <c r="AFJ86" s="52"/>
      <c r="AFK86" s="52"/>
      <c r="AFL86" s="52"/>
      <c r="AFM86" s="52"/>
      <c r="AFN86" s="52"/>
      <c r="AFO86" s="52"/>
      <c r="AFP86" s="52"/>
      <c r="AFQ86" s="52"/>
      <c r="AFR86" s="52"/>
      <c r="AFS86" s="52"/>
      <c r="AFT86" s="52"/>
      <c r="AFU86" s="52"/>
      <c r="AFV86" s="52"/>
      <c r="AFW86" s="52"/>
      <c r="AFX86" s="52"/>
      <c r="AFY86" s="52"/>
      <c r="AFZ86" s="52"/>
      <c r="AGA86" s="52"/>
      <c r="AGB86" s="52"/>
      <c r="AGC86" s="52"/>
      <c r="AGD86" s="52"/>
      <c r="AGE86" s="52"/>
      <c r="AGF86" s="52"/>
      <c r="AGG86" s="52"/>
      <c r="AGH86" s="52"/>
      <c r="AGI86" s="52"/>
      <c r="AGJ86" s="52"/>
      <c r="AGK86" s="52"/>
      <c r="AGL86" s="52"/>
      <c r="AGM86" s="52"/>
      <c r="AGN86" s="52"/>
      <c r="AGO86" s="52"/>
      <c r="AGP86" s="52"/>
      <c r="AGQ86" s="52"/>
      <c r="AGR86" s="52"/>
      <c r="AGS86" s="52"/>
      <c r="AGT86" s="52"/>
      <c r="AGU86" s="52"/>
      <c r="AGV86" s="52"/>
      <c r="AGW86" s="52"/>
      <c r="AGX86" s="52"/>
      <c r="AGY86" s="52"/>
      <c r="AGZ86" s="52"/>
      <c r="AHA86" s="52"/>
      <c r="AHB86" s="52"/>
      <c r="AHC86" s="52"/>
      <c r="AHD86" s="52"/>
      <c r="AHE86" s="52"/>
      <c r="AHF86" s="52"/>
      <c r="AHG86" s="52"/>
      <c r="AHH86" s="52"/>
      <c r="AHI86" s="52"/>
      <c r="AHJ86" s="52"/>
      <c r="AHK86" s="52"/>
      <c r="AHL86" s="52"/>
      <c r="AHM86" s="52"/>
      <c r="AHN86" s="52"/>
      <c r="AHO86" s="52"/>
      <c r="AHP86" s="52"/>
      <c r="AHQ86" s="52"/>
      <c r="AHR86" s="52"/>
      <c r="AHS86" s="52"/>
      <c r="AHT86" s="52"/>
      <c r="AHU86" s="52"/>
      <c r="AHV86" s="52"/>
      <c r="AHW86" s="52"/>
      <c r="AHX86" s="52"/>
      <c r="AHY86" s="52"/>
      <c r="AHZ86" s="52"/>
      <c r="AIA86" s="52"/>
      <c r="AIB86" s="52"/>
      <c r="AIC86" s="52"/>
      <c r="AID86" s="52"/>
      <c r="AIE86" s="52"/>
      <c r="AIF86" s="52"/>
      <c r="AIG86" s="52"/>
      <c r="AIH86" s="52"/>
      <c r="AII86" s="52"/>
      <c r="AIJ86" s="52"/>
      <c r="AIK86" s="52"/>
      <c r="AIL86" s="52"/>
      <c r="AIM86" s="52"/>
      <c r="AIN86" s="52"/>
      <c r="AIO86" s="52"/>
      <c r="AIP86" s="52"/>
      <c r="AIQ86" s="52"/>
      <c r="AIR86" s="52"/>
      <c r="AIS86" s="52"/>
      <c r="AIT86" s="52"/>
      <c r="AIU86" s="52"/>
      <c r="AIV86" s="52"/>
      <c r="AIW86" s="52"/>
      <c r="AIX86" s="52"/>
      <c r="AIY86" s="52"/>
      <c r="AIZ86" s="52"/>
      <c r="AJA86" s="52"/>
      <c r="AJB86" s="52"/>
      <c r="AJC86" s="52"/>
      <c r="AJD86" s="52"/>
      <c r="AJE86" s="52"/>
      <c r="AJF86" s="52"/>
      <c r="AJG86" s="52"/>
      <c r="AJH86" s="52"/>
      <c r="AJI86" s="52"/>
      <c r="AJJ86" s="52"/>
      <c r="AJK86" s="52"/>
      <c r="AJL86" s="52"/>
      <c r="AJM86" s="52"/>
      <c r="AJN86" s="52"/>
      <c r="AJO86" s="52"/>
      <c r="AJP86" s="52"/>
      <c r="AJQ86" s="52"/>
      <c r="AJR86" s="52"/>
      <c r="AJS86" s="52"/>
      <c r="AJT86" s="52"/>
      <c r="AJU86" s="52"/>
      <c r="AJV86" s="52"/>
      <c r="AJW86" s="52"/>
      <c r="AJX86" s="52"/>
      <c r="AJY86" s="52"/>
      <c r="AJZ86" s="52"/>
      <c r="AKA86" s="52"/>
      <c r="AKB86" s="52"/>
      <c r="AKC86" s="52"/>
      <c r="AKD86" s="52"/>
      <c r="AKE86" s="52"/>
      <c r="AKF86" s="52"/>
      <c r="AKG86" s="52"/>
      <c r="AKH86" s="52"/>
      <c r="AKI86" s="52"/>
      <c r="AKJ86" s="52"/>
      <c r="AKK86" s="52"/>
      <c r="AKL86" s="52"/>
      <c r="AKM86" s="52"/>
      <c r="AKN86" s="52"/>
      <c r="AKO86" s="52"/>
      <c r="AKP86" s="52"/>
      <c r="AKQ86" s="52"/>
      <c r="AKR86" s="52"/>
      <c r="AKS86" s="52"/>
      <c r="AKT86" s="52"/>
      <c r="AKU86" s="52"/>
      <c r="AKV86" s="52"/>
      <c r="AKW86" s="52"/>
      <c r="AKX86" s="52"/>
      <c r="AKY86" s="52"/>
      <c r="AKZ86" s="52"/>
      <c r="ALA86" s="52"/>
      <c r="ALB86" s="52"/>
      <c r="ALC86" s="52"/>
      <c r="ALD86" s="52"/>
      <c r="ALE86" s="52"/>
      <c r="ALF86" s="52"/>
      <c r="ALG86" s="52"/>
      <c r="ALH86" s="52"/>
      <c r="ALI86" s="52"/>
      <c r="ALJ86" s="52"/>
      <c r="ALK86" s="52"/>
      <c r="ALL86" s="52"/>
      <c r="ALM86" s="52"/>
      <c r="ALN86" s="52"/>
      <c r="ALO86" s="52"/>
      <c r="ALP86" s="52"/>
      <c r="ALQ86" s="52"/>
      <c r="ALR86" s="52"/>
      <c r="ALS86" s="52"/>
      <c r="ALT86" s="52"/>
      <c r="ALU86" s="52"/>
      <c r="ALV86" s="52"/>
      <c r="ALW86" s="52"/>
      <c r="ALX86" s="52"/>
      <c r="ALY86" s="52"/>
      <c r="ALZ86" s="52"/>
      <c r="AMA86" s="52"/>
      <c r="AMB86" s="52"/>
      <c r="AMC86" s="52"/>
      <c r="AMD86" s="52"/>
      <c r="AME86" s="52"/>
      <c r="AMF86" s="52"/>
      <c r="AMG86" s="52"/>
      <c r="AMH86" s="52"/>
      <c r="AMI86" s="52"/>
      <c r="AMJ86" s="52"/>
      <c r="AMK86" s="52"/>
      <c r="AML86" s="52"/>
      <c r="AMM86" s="52"/>
      <c r="AMN86" s="52"/>
      <c r="AMO86" s="52"/>
      <c r="AMP86" s="52"/>
      <c r="AMQ86" s="52"/>
      <c r="AMR86" s="52"/>
      <c r="AMS86" s="52"/>
      <c r="AMT86" s="52"/>
      <c r="AMU86" s="52"/>
      <c r="AMV86" s="52"/>
      <c r="AMW86" s="52"/>
      <c r="AMX86" s="52"/>
      <c r="AMY86" s="52"/>
      <c r="AMZ86" s="52"/>
      <c r="ANA86" s="52"/>
      <c r="ANB86" s="52"/>
      <c r="ANC86" s="52"/>
      <c r="AND86" s="52"/>
      <c r="ANE86" s="52"/>
      <c r="ANF86" s="52"/>
      <c r="ANG86" s="52"/>
      <c r="ANH86" s="52"/>
      <c r="ANI86" s="52"/>
      <c r="ANJ86" s="52"/>
      <c r="ANK86" s="52"/>
      <c r="ANL86" s="52"/>
      <c r="ANM86" s="52"/>
      <c r="ANN86" s="52"/>
      <c r="ANO86" s="52"/>
      <c r="ANP86" s="52"/>
      <c r="ANQ86" s="52"/>
      <c r="ANR86" s="52"/>
      <c r="ANS86" s="52"/>
      <c r="ANT86" s="52"/>
      <c r="ANU86" s="52"/>
      <c r="ANV86" s="52"/>
      <c r="ANW86" s="52"/>
      <c r="ANX86" s="52"/>
      <c r="ANY86" s="52"/>
      <c r="ANZ86" s="52"/>
      <c r="AOA86" s="52"/>
      <c r="AOB86" s="52"/>
      <c r="AOC86" s="52"/>
      <c r="AOD86" s="52"/>
      <c r="AOE86" s="52"/>
      <c r="AOF86" s="52"/>
      <c r="AOG86" s="52"/>
      <c r="AOH86" s="52"/>
      <c r="AOI86" s="52"/>
      <c r="AOJ86" s="52"/>
      <c r="AOK86" s="52"/>
      <c r="AOL86" s="52"/>
      <c r="AOM86" s="52"/>
      <c r="AON86" s="52"/>
      <c r="AOO86" s="52"/>
      <c r="AOP86" s="52"/>
      <c r="AOQ86" s="52"/>
      <c r="AOR86" s="52"/>
      <c r="AOS86" s="52"/>
      <c r="AOT86" s="52"/>
      <c r="AOU86" s="52"/>
      <c r="AOV86" s="52"/>
      <c r="AOW86" s="52"/>
      <c r="AOX86" s="52"/>
      <c r="AOY86" s="52"/>
      <c r="AOZ86" s="52"/>
      <c r="APA86" s="52"/>
      <c r="APB86" s="52"/>
      <c r="APC86" s="52"/>
      <c r="APD86" s="52"/>
      <c r="APE86" s="52"/>
      <c r="APF86" s="52"/>
      <c r="APG86" s="52"/>
      <c r="APH86" s="52"/>
      <c r="API86" s="52"/>
      <c r="APJ86" s="52"/>
      <c r="APK86" s="52"/>
      <c r="APL86" s="52"/>
      <c r="APM86" s="52"/>
      <c r="APN86" s="52"/>
      <c r="APO86" s="52"/>
      <c r="APP86" s="52"/>
      <c r="APQ86" s="52"/>
      <c r="APR86" s="52"/>
      <c r="APS86" s="52"/>
      <c r="APT86" s="52"/>
      <c r="APU86" s="52"/>
      <c r="APV86" s="52"/>
      <c r="APW86" s="52"/>
      <c r="APX86" s="52"/>
      <c r="APY86" s="52"/>
      <c r="APZ86" s="52"/>
      <c r="AQA86" s="52"/>
      <c r="AQB86" s="52"/>
      <c r="AQC86" s="52"/>
      <c r="AQD86" s="52"/>
      <c r="AQE86" s="52"/>
      <c r="AQF86" s="52"/>
      <c r="AQG86" s="52"/>
      <c r="AQH86" s="52"/>
      <c r="AQI86" s="52"/>
      <c r="AQJ86" s="52"/>
      <c r="AQK86" s="52"/>
      <c r="AQL86" s="52"/>
      <c r="AQM86" s="52"/>
      <c r="AQN86" s="52"/>
      <c r="AQO86" s="52"/>
      <c r="AQP86" s="52"/>
      <c r="AQQ86" s="52"/>
      <c r="AQR86" s="52"/>
      <c r="AQS86" s="52"/>
      <c r="AQT86" s="52"/>
      <c r="AQU86" s="52"/>
      <c r="AQV86" s="52"/>
      <c r="AQW86" s="52"/>
      <c r="AQX86" s="52"/>
      <c r="AQY86" s="52"/>
      <c r="AQZ86" s="52"/>
      <c r="ARA86" s="52"/>
      <c r="ARB86" s="52"/>
      <c r="ARC86" s="52"/>
      <c r="ARD86" s="52"/>
      <c r="ARE86" s="52"/>
      <c r="ARF86" s="52"/>
      <c r="ARG86" s="52"/>
      <c r="ARH86" s="52"/>
      <c r="ARI86" s="52"/>
      <c r="ARJ86" s="52"/>
      <c r="ARK86" s="52"/>
      <c r="ARL86" s="52"/>
      <c r="ARM86" s="52"/>
      <c r="ARN86" s="52"/>
      <c r="ARO86" s="52"/>
      <c r="ARP86" s="52"/>
      <c r="ARQ86" s="52"/>
      <c r="ARR86" s="52"/>
      <c r="ARS86" s="52"/>
      <c r="ART86" s="52"/>
      <c r="ARU86" s="52"/>
      <c r="ARV86" s="52"/>
      <c r="ARW86" s="52"/>
      <c r="ARX86" s="52"/>
      <c r="ARY86" s="52"/>
      <c r="ARZ86" s="52"/>
      <c r="ASA86" s="52"/>
      <c r="ASB86" s="52"/>
      <c r="ASC86" s="52"/>
      <c r="ASD86" s="52"/>
      <c r="ASE86" s="52"/>
      <c r="ASF86" s="52"/>
      <c r="ASG86" s="52"/>
      <c r="ASH86" s="52"/>
      <c r="ASI86" s="52"/>
      <c r="ASJ86" s="52"/>
      <c r="ASK86" s="52"/>
      <c r="ASL86" s="52"/>
      <c r="ASM86" s="52"/>
      <c r="ASN86" s="52"/>
      <c r="ASO86" s="52"/>
      <c r="ASP86" s="52"/>
      <c r="ASQ86" s="52"/>
      <c r="ASR86" s="52"/>
      <c r="ASS86" s="52"/>
      <c r="AST86" s="52"/>
      <c r="ASU86" s="52"/>
      <c r="ASV86" s="52"/>
      <c r="ASW86" s="52"/>
      <c r="ASX86" s="52"/>
      <c r="ASY86" s="52"/>
      <c r="ASZ86" s="52"/>
      <c r="ATA86" s="52"/>
      <c r="ATB86" s="52"/>
      <c r="ATC86" s="52"/>
      <c r="ATD86" s="52"/>
      <c r="ATE86" s="52"/>
      <c r="ATF86" s="52"/>
      <c r="ATG86" s="52"/>
      <c r="ATH86" s="52"/>
      <c r="ATI86" s="52"/>
      <c r="ATJ86" s="52"/>
      <c r="ATK86" s="52"/>
      <c r="ATL86" s="52"/>
      <c r="ATM86" s="52"/>
      <c r="ATN86" s="52"/>
      <c r="ATO86" s="52"/>
      <c r="ATP86" s="52"/>
      <c r="ATQ86" s="52"/>
      <c r="ATR86" s="52"/>
      <c r="ATS86" s="52"/>
      <c r="ATT86" s="52"/>
      <c r="ATU86" s="52"/>
      <c r="ATV86" s="52"/>
      <c r="ATW86" s="52"/>
      <c r="ATX86" s="52"/>
      <c r="ATY86" s="52"/>
      <c r="ATZ86" s="52"/>
      <c r="AUA86" s="52"/>
      <c r="AUB86" s="52"/>
      <c r="AUC86" s="52"/>
      <c r="AUD86" s="52"/>
      <c r="AUE86" s="52"/>
      <c r="AUF86" s="52"/>
      <c r="AUG86" s="52"/>
      <c r="AUH86" s="52"/>
      <c r="AUI86" s="52"/>
      <c r="AUJ86" s="52"/>
      <c r="AUK86" s="52"/>
      <c r="AUL86" s="52"/>
      <c r="AUM86" s="52"/>
      <c r="AUN86" s="52"/>
      <c r="AUO86" s="52"/>
      <c r="AUP86" s="52"/>
      <c r="AUQ86" s="52"/>
      <c r="AUR86" s="52"/>
      <c r="AUS86" s="52"/>
      <c r="AUT86" s="52"/>
      <c r="AUU86" s="52"/>
      <c r="AUV86" s="52"/>
      <c r="AUW86" s="52"/>
      <c r="AUX86" s="52"/>
      <c r="AUY86" s="52"/>
      <c r="AUZ86" s="52"/>
      <c r="AVA86" s="52"/>
      <c r="AVB86" s="52"/>
      <c r="AVC86" s="52"/>
      <c r="AVD86" s="52"/>
      <c r="AVE86" s="52"/>
      <c r="AVF86" s="52"/>
      <c r="AVG86" s="52"/>
      <c r="AVH86" s="52"/>
      <c r="AVI86" s="52"/>
      <c r="AVJ86" s="52"/>
      <c r="AVK86" s="52"/>
      <c r="AVL86" s="52"/>
      <c r="AVM86" s="52"/>
      <c r="AVN86" s="52"/>
      <c r="AVO86" s="52"/>
      <c r="AVP86" s="52"/>
      <c r="AVQ86" s="52"/>
      <c r="AVR86" s="52"/>
      <c r="AVS86" s="52"/>
      <c r="AVT86" s="52"/>
      <c r="AVU86" s="52"/>
      <c r="AVV86" s="52"/>
      <c r="AVW86" s="52"/>
      <c r="AVX86" s="52"/>
      <c r="AVY86" s="52"/>
      <c r="AVZ86" s="52"/>
      <c r="AWA86" s="52"/>
      <c r="AWB86" s="52"/>
      <c r="AWC86" s="52"/>
      <c r="AWD86" s="52"/>
      <c r="AWE86" s="52"/>
      <c r="AWF86" s="52"/>
      <c r="AWG86" s="52"/>
      <c r="AWH86" s="52"/>
      <c r="AWI86" s="52"/>
      <c r="AWJ86" s="52"/>
      <c r="AWK86" s="52"/>
      <c r="AWL86" s="52"/>
      <c r="AWM86" s="52"/>
      <c r="AWN86" s="52"/>
      <c r="AWO86" s="52"/>
      <c r="AWP86" s="52"/>
      <c r="AWQ86" s="52"/>
      <c r="AWR86" s="52"/>
      <c r="AWS86" s="52"/>
      <c r="AWT86" s="52"/>
      <c r="AWU86" s="52"/>
      <c r="AWV86" s="52"/>
      <c r="AWW86" s="52"/>
      <c r="AWX86" s="52"/>
      <c r="AWY86" s="52"/>
      <c r="AWZ86" s="52"/>
      <c r="AXA86" s="52"/>
      <c r="AXB86" s="52"/>
      <c r="AXC86" s="52"/>
      <c r="AXD86" s="52"/>
      <c r="AXE86" s="52"/>
      <c r="AXF86" s="52"/>
      <c r="AXG86" s="52"/>
      <c r="AXH86" s="52"/>
      <c r="AXI86" s="52"/>
      <c r="AXJ86" s="52"/>
      <c r="AXK86" s="52"/>
      <c r="AXL86" s="52"/>
      <c r="AXM86" s="52"/>
      <c r="AXN86" s="52"/>
      <c r="AXO86" s="52"/>
      <c r="AXP86" s="52"/>
      <c r="AXQ86" s="52"/>
      <c r="AXR86" s="52"/>
      <c r="AXS86" s="52"/>
      <c r="AXT86" s="52"/>
      <c r="AXU86" s="52"/>
      <c r="AXV86" s="52"/>
      <c r="AXW86" s="52"/>
      <c r="AXX86" s="52"/>
      <c r="AXY86" s="52"/>
      <c r="AXZ86" s="52"/>
      <c r="AYA86" s="52"/>
      <c r="AYB86" s="52"/>
      <c r="AYC86" s="52"/>
      <c r="AYD86" s="52"/>
      <c r="AYE86" s="52"/>
      <c r="AYF86" s="52"/>
      <c r="AYG86" s="52"/>
      <c r="AYH86" s="52"/>
      <c r="AYI86" s="52"/>
      <c r="AYJ86" s="52"/>
      <c r="AYK86" s="52"/>
      <c r="AYL86" s="52"/>
      <c r="AYM86" s="52"/>
      <c r="AYN86" s="52"/>
      <c r="AYO86" s="52"/>
      <c r="AYP86" s="52"/>
      <c r="AYQ86" s="52"/>
      <c r="AYR86" s="52"/>
      <c r="AYS86" s="52"/>
      <c r="AYT86" s="52"/>
      <c r="AYU86" s="52"/>
      <c r="AYV86" s="52"/>
      <c r="AYW86" s="52"/>
      <c r="AYX86" s="52"/>
      <c r="AYY86" s="52"/>
      <c r="AYZ86" s="52"/>
      <c r="AZA86" s="52"/>
      <c r="AZB86" s="52"/>
      <c r="AZC86" s="52"/>
      <c r="AZD86" s="52"/>
      <c r="AZE86" s="52"/>
      <c r="AZF86" s="52"/>
      <c r="AZG86" s="52"/>
      <c r="AZH86" s="52"/>
      <c r="AZI86" s="52"/>
      <c r="AZJ86" s="52"/>
      <c r="AZK86" s="52"/>
      <c r="AZL86" s="52"/>
      <c r="AZM86" s="52"/>
      <c r="AZN86" s="52"/>
      <c r="AZO86" s="52"/>
      <c r="AZP86" s="52"/>
      <c r="AZQ86" s="52"/>
      <c r="AZR86" s="52"/>
      <c r="AZS86" s="52"/>
      <c r="AZT86" s="52"/>
      <c r="AZU86" s="52"/>
      <c r="AZV86" s="52"/>
      <c r="AZW86" s="52"/>
      <c r="AZX86" s="52"/>
      <c r="AZY86" s="52"/>
      <c r="AZZ86" s="52"/>
      <c r="BAA86" s="52"/>
      <c r="BAB86" s="52"/>
      <c r="BAC86" s="52"/>
      <c r="BAD86" s="52"/>
      <c r="BAE86" s="52"/>
      <c r="BAF86" s="52"/>
      <c r="BAG86" s="52"/>
      <c r="BAH86" s="52"/>
      <c r="BAI86" s="52"/>
      <c r="BAJ86" s="52"/>
      <c r="BAK86" s="52"/>
      <c r="BAL86" s="52"/>
      <c r="BAM86" s="52"/>
      <c r="BAN86" s="52"/>
      <c r="BAO86" s="52"/>
      <c r="BAP86" s="52"/>
      <c r="BAQ86" s="52"/>
      <c r="BAR86" s="52"/>
      <c r="BAS86" s="52"/>
      <c r="BAT86" s="52"/>
      <c r="BAU86" s="52"/>
      <c r="BAV86" s="52"/>
      <c r="BAW86" s="52"/>
      <c r="BAX86" s="52"/>
      <c r="BAY86" s="52"/>
      <c r="BAZ86" s="52"/>
      <c r="BBA86" s="52"/>
      <c r="BBB86" s="52"/>
      <c r="BBC86" s="52"/>
      <c r="BBD86" s="52"/>
      <c r="BBE86" s="52"/>
      <c r="BBF86" s="52"/>
      <c r="BBG86" s="52"/>
      <c r="BBH86" s="52"/>
      <c r="BBI86" s="52"/>
      <c r="BBJ86" s="52"/>
      <c r="BBK86" s="52"/>
      <c r="BBL86" s="52"/>
      <c r="BBM86" s="52"/>
      <c r="BBN86" s="52"/>
      <c r="BBO86" s="52"/>
      <c r="BBP86" s="52"/>
      <c r="BBQ86" s="52"/>
      <c r="BBR86" s="52"/>
      <c r="BBS86" s="52"/>
      <c r="BBT86" s="52"/>
      <c r="BBU86" s="52"/>
      <c r="BBV86" s="52"/>
      <c r="BBW86" s="52"/>
      <c r="BBX86" s="52"/>
      <c r="BBY86" s="52"/>
      <c r="BBZ86" s="52"/>
      <c r="BCA86" s="52"/>
      <c r="BCB86" s="52"/>
      <c r="BCC86" s="52"/>
      <c r="BCD86" s="52"/>
      <c r="BCE86" s="52"/>
      <c r="BCF86" s="52"/>
      <c r="BCG86" s="52"/>
      <c r="BCH86" s="52"/>
      <c r="BCI86" s="52"/>
      <c r="BCJ86" s="52"/>
      <c r="BCK86" s="52"/>
      <c r="BCL86" s="52"/>
      <c r="BCM86" s="52"/>
      <c r="BCN86" s="52"/>
      <c r="BCO86" s="52"/>
      <c r="BCP86" s="52"/>
      <c r="BCQ86" s="52"/>
      <c r="BCR86" s="52"/>
      <c r="BCS86" s="52"/>
      <c r="BCT86" s="52"/>
      <c r="BCU86" s="52"/>
      <c r="BCV86" s="52"/>
      <c r="BCW86" s="52"/>
      <c r="BCX86" s="52"/>
      <c r="BCY86" s="52"/>
      <c r="BCZ86" s="52"/>
      <c r="BDA86" s="52"/>
      <c r="BDB86" s="52"/>
      <c r="BDC86" s="52"/>
      <c r="BDD86" s="52"/>
      <c r="BDE86" s="52"/>
      <c r="BDF86" s="52"/>
      <c r="BDG86" s="52"/>
      <c r="BDH86" s="52"/>
      <c r="BDI86" s="52"/>
      <c r="BDJ86" s="52"/>
      <c r="BDK86" s="52"/>
      <c r="BDL86" s="52"/>
      <c r="BDM86" s="52"/>
      <c r="BDN86" s="52"/>
      <c r="BDO86" s="52"/>
      <c r="BDP86" s="52"/>
      <c r="BDQ86" s="52"/>
      <c r="BDR86" s="52"/>
      <c r="BDS86" s="52"/>
      <c r="BDT86" s="52"/>
      <c r="BDU86" s="52"/>
      <c r="BDV86" s="52"/>
      <c r="BDW86" s="52"/>
      <c r="BDX86" s="52"/>
      <c r="BDY86" s="52"/>
      <c r="BDZ86" s="52"/>
      <c r="BEA86" s="52"/>
      <c r="BEB86" s="52"/>
      <c r="BEC86" s="52"/>
      <c r="BED86" s="52"/>
      <c r="BEE86" s="52"/>
      <c r="BEF86" s="52"/>
      <c r="BEG86" s="52"/>
      <c r="BEH86" s="52"/>
      <c r="BEI86" s="52"/>
      <c r="BEJ86" s="52"/>
      <c r="BEK86" s="52"/>
      <c r="BEL86" s="52"/>
      <c r="BEM86" s="52"/>
      <c r="BEN86" s="52"/>
      <c r="BEO86" s="52"/>
      <c r="BEP86" s="52"/>
      <c r="BEQ86" s="52"/>
      <c r="BER86" s="52"/>
      <c r="BES86" s="52"/>
      <c r="BET86" s="52"/>
      <c r="BEU86" s="52"/>
      <c r="BEV86" s="52"/>
      <c r="BEW86" s="52"/>
      <c r="BEX86" s="52"/>
      <c r="BEY86" s="52"/>
      <c r="BEZ86" s="52"/>
      <c r="BFA86" s="52"/>
      <c r="BFB86" s="52"/>
      <c r="BFC86" s="52"/>
      <c r="BFD86" s="52"/>
      <c r="BFE86" s="52"/>
      <c r="BFF86" s="52"/>
      <c r="BFG86" s="52"/>
      <c r="BFH86" s="52"/>
      <c r="BFI86" s="52"/>
      <c r="BFJ86" s="52"/>
      <c r="BFK86" s="52"/>
      <c r="BFL86" s="52"/>
      <c r="BFM86" s="52"/>
      <c r="BFN86" s="52"/>
      <c r="BFO86" s="52"/>
      <c r="BFP86" s="52"/>
      <c r="BFQ86" s="52"/>
      <c r="BFR86" s="52"/>
      <c r="BFS86" s="52"/>
      <c r="BFT86" s="52"/>
      <c r="BFU86" s="52"/>
      <c r="BFV86" s="52"/>
      <c r="BFW86" s="52"/>
      <c r="BFX86" s="52"/>
      <c r="BFY86" s="52"/>
      <c r="BFZ86" s="52"/>
      <c r="BGA86" s="52"/>
      <c r="BGB86" s="52"/>
      <c r="BGC86" s="52"/>
      <c r="BGD86" s="52"/>
      <c r="BGE86" s="52"/>
      <c r="BGF86" s="52"/>
      <c r="BGG86" s="52"/>
      <c r="BGH86" s="52"/>
      <c r="BGI86" s="52"/>
      <c r="BGJ86" s="52"/>
      <c r="BGK86" s="52"/>
      <c r="BGL86" s="52"/>
      <c r="BGM86" s="52"/>
      <c r="BGN86" s="52"/>
      <c r="BGO86" s="52"/>
      <c r="BGP86" s="52"/>
      <c r="BGQ86" s="52"/>
      <c r="BGR86" s="52"/>
      <c r="BGS86" s="52"/>
      <c r="BGT86" s="52"/>
      <c r="BGU86" s="52"/>
      <c r="BGV86" s="52"/>
      <c r="BGW86" s="52"/>
      <c r="BGX86" s="52"/>
      <c r="BGY86" s="52"/>
      <c r="BGZ86" s="52"/>
      <c r="BHA86" s="52"/>
      <c r="BHB86" s="52"/>
      <c r="BHC86" s="52"/>
      <c r="BHD86" s="52"/>
      <c r="BHE86" s="52"/>
      <c r="BHF86" s="52"/>
      <c r="BHG86" s="52"/>
      <c r="BHH86" s="52"/>
      <c r="BHI86" s="52"/>
      <c r="BHJ86" s="52"/>
      <c r="BHK86" s="52"/>
      <c r="BHL86" s="52"/>
      <c r="BHM86" s="52"/>
      <c r="BHN86" s="52"/>
      <c r="BHO86" s="52"/>
      <c r="BHP86" s="52"/>
      <c r="BHQ86" s="52"/>
      <c r="BHR86" s="52"/>
      <c r="BHS86" s="52"/>
      <c r="BHT86" s="52"/>
      <c r="BHU86" s="52"/>
      <c r="BHV86" s="52"/>
      <c r="BHW86" s="52"/>
      <c r="BHX86" s="52"/>
      <c r="BHY86" s="52"/>
      <c r="BHZ86" s="52"/>
      <c r="BIA86" s="52"/>
      <c r="BIB86" s="52"/>
      <c r="BIC86" s="52"/>
      <c r="BID86" s="52"/>
      <c r="BIE86" s="52"/>
      <c r="BIF86" s="52"/>
      <c r="BIG86" s="52"/>
      <c r="BIH86" s="52"/>
      <c r="BII86" s="52"/>
      <c r="BIJ86" s="52"/>
      <c r="BIK86" s="52"/>
      <c r="BIL86" s="52"/>
      <c r="BIM86" s="52"/>
      <c r="BIN86" s="52"/>
      <c r="BIO86" s="52"/>
      <c r="BIP86" s="52"/>
      <c r="BIQ86" s="52"/>
      <c r="BIR86" s="52"/>
      <c r="BIS86" s="52"/>
      <c r="BIT86" s="52"/>
      <c r="BIU86" s="52"/>
      <c r="BIV86" s="52"/>
      <c r="BIW86" s="52"/>
      <c r="BIX86" s="52"/>
      <c r="BIY86" s="52"/>
      <c r="BIZ86" s="52"/>
      <c r="BJA86" s="52"/>
      <c r="BJB86" s="52"/>
      <c r="BJC86" s="52"/>
      <c r="BJD86" s="52"/>
      <c r="BJE86" s="52"/>
      <c r="BJF86" s="52"/>
      <c r="BJG86" s="52"/>
      <c r="BJH86" s="52"/>
      <c r="BJI86" s="52"/>
      <c r="BJJ86" s="52"/>
      <c r="BJK86" s="52"/>
      <c r="BJL86" s="52"/>
      <c r="BJM86" s="52"/>
      <c r="BJN86" s="52"/>
      <c r="BJO86" s="52"/>
      <c r="BJP86" s="52"/>
      <c r="BJQ86" s="52"/>
      <c r="BJR86" s="52"/>
      <c r="BJS86" s="52"/>
      <c r="BJT86" s="52"/>
      <c r="BJU86" s="52"/>
      <c r="BJV86" s="52"/>
      <c r="BJW86" s="52"/>
      <c r="BJX86" s="52"/>
      <c r="BJY86" s="52"/>
      <c r="BJZ86" s="52"/>
      <c r="BKA86" s="52"/>
      <c r="BKB86" s="52"/>
      <c r="BKC86" s="52"/>
      <c r="BKD86" s="52"/>
      <c r="BKE86" s="52"/>
      <c r="BKF86" s="52"/>
      <c r="BKG86" s="52"/>
      <c r="BKH86" s="52"/>
      <c r="BKI86" s="52"/>
      <c r="BKJ86" s="52"/>
      <c r="BKK86" s="52"/>
      <c r="BKL86" s="52"/>
      <c r="BKM86" s="52"/>
      <c r="BKN86" s="52"/>
      <c r="BKO86" s="52"/>
      <c r="BKP86" s="52"/>
      <c r="BKQ86" s="52"/>
      <c r="BKR86" s="52"/>
      <c r="BKS86" s="52"/>
      <c r="BKT86" s="52"/>
      <c r="BKU86" s="52"/>
      <c r="BKV86" s="52"/>
      <c r="BKW86" s="52"/>
      <c r="BKX86" s="52"/>
      <c r="BKY86" s="52"/>
      <c r="BKZ86" s="52"/>
      <c r="BLA86" s="52"/>
      <c r="BLB86" s="52"/>
      <c r="BLC86" s="52"/>
      <c r="BLD86" s="52"/>
      <c r="BLE86" s="52"/>
      <c r="BLF86" s="52"/>
      <c r="BLG86" s="52"/>
      <c r="BLH86" s="52"/>
      <c r="BLI86" s="52"/>
      <c r="BLJ86" s="52"/>
      <c r="BLK86" s="52"/>
      <c r="BLL86" s="52"/>
      <c r="BLM86" s="52"/>
      <c r="BLN86" s="52"/>
      <c r="BLO86" s="52"/>
      <c r="BLP86" s="52"/>
      <c r="BLQ86" s="52"/>
      <c r="BLR86" s="52"/>
      <c r="BLS86" s="52"/>
      <c r="BLT86" s="52"/>
      <c r="BLU86" s="52"/>
      <c r="BLV86" s="52"/>
      <c r="BLW86" s="52"/>
      <c r="BLX86" s="52"/>
      <c r="BLY86" s="52"/>
      <c r="BLZ86" s="52"/>
      <c r="BMA86" s="52"/>
      <c r="BMB86" s="52"/>
      <c r="BMC86" s="52"/>
      <c r="BMD86" s="52"/>
      <c r="BME86" s="52"/>
      <c r="BMF86" s="52"/>
      <c r="BMG86" s="52"/>
      <c r="BMH86" s="52"/>
      <c r="BMI86" s="52"/>
      <c r="BMJ86" s="52"/>
      <c r="BMK86" s="52"/>
      <c r="BML86" s="52"/>
      <c r="BMM86" s="52"/>
      <c r="BMN86" s="52"/>
      <c r="BMO86" s="52"/>
      <c r="BMP86" s="52"/>
      <c r="BMQ86" s="52"/>
      <c r="BMR86" s="52"/>
      <c r="BMS86" s="52"/>
      <c r="BMT86" s="52"/>
      <c r="BMU86" s="52"/>
      <c r="BMV86" s="52"/>
      <c r="BMW86" s="52"/>
      <c r="BMX86" s="52"/>
      <c r="BMY86" s="52"/>
      <c r="BMZ86" s="52"/>
      <c r="BNA86" s="52"/>
      <c r="BNB86" s="52"/>
      <c r="BNC86" s="52"/>
      <c r="BND86" s="52"/>
      <c r="BNE86" s="52"/>
      <c r="BNF86" s="52"/>
      <c r="BNG86" s="52"/>
      <c r="BNH86" s="52"/>
      <c r="BNI86" s="52"/>
      <c r="BNJ86" s="52"/>
      <c r="BNK86" s="52"/>
      <c r="BNL86" s="52"/>
      <c r="BNM86" s="52"/>
      <c r="BNN86" s="52"/>
      <c r="BNO86" s="52"/>
      <c r="BNP86" s="52"/>
      <c r="BNQ86" s="52"/>
      <c r="BNR86" s="52"/>
      <c r="BNS86" s="52"/>
      <c r="BNT86" s="52"/>
      <c r="BNU86" s="52"/>
      <c r="BNV86" s="52"/>
      <c r="BNW86" s="52"/>
      <c r="BNX86" s="52"/>
      <c r="BNY86" s="52"/>
      <c r="BNZ86" s="52"/>
      <c r="BOA86" s="52"/>
      <c r="BOB86" s="52"/>
      <c r="BOC86" s="52"/>
      <c r="BOD86" s="52"/>
      <c r="BOE86" s="52"/>
      <c r="BOF86" s="52"/>
      <c r="BOG86" s="52"/>
      <c r="BOH86" s="52"/>
      <c r="BOI86" s="52"/>
      <c r="BOJ86" s="52"/>
      <c r="BOK86" s="52"/>
      <c r="BOL86" s="52"/>
      <c r="BOM86" s="52"/>
      <c r="BON86" s="52"/>
      <c r="BOO86" s="52"/>
      <c r="BOP86" s="52"/>
      <c r="BOQ86" s="52"/>
      <c r="BOR86" s="52"/>
      <c r="BOS86" s="52"/>
      <c r="BOT86" s="52"/>
      <c r="BOU86" s="52"/>
      <c r="BOV86" s="52"/>
      <c r="BOW86" s="52"/>
      <c r="BOX86" s="52"/>
      <c r="BOY86" s="52"/>
      <c r="BOZ86" s="52"/>
      <c r="BPA86" s="52"/>
      <c r="BPB86" s="52"/>
      <c r="BPC86" s="52"/>
      <c r="BPD86" s="52"/>
      <c r="BPE86" s="52"/>
      <c r="BPF86" s="52"/>
      <c r="BPG86" s="52"/>
      <c r="BPH86" s="52"/>
      <c r="BPI86" s="52"/>
      <c r="BPJ86" s="52"/>
      <c r="BPK86" s="52"/>
      <c r="BPL86" s="52"/>
      <c r="BPM86" s="52"/>
      <c r="BPN86" s="52"/>
      <c r="BPO86" s="52"/>
      <c r="BPP86" s="52"/>
      <c r="BPQ86" s="52"/>
      <c r="BPR86" s="52"/>
      <c r="BPS86" s="52"/>
      <c r="BPT86" s="52"/>
      <c r="BPU86" s="52"/>
      <c r="BPV86" s="52"/>
      <c r="BPW86" s="52"/>
      <c r="BPX86" s="52"/>
      <c r="BPY86" s="52"/>
      <c r="BPZ86" s="52"/>
      <c r="BQA86" s="52"/>
      <c r="BQB86" s="52"/>
      <c r="BQC86" s="52"/>
      <c r="BQD86" s="52"/>
      <c r="BQE86" s="52"/>
      <c r="BQF86" s="52"/>
      <c r="BQG86" s="52"/>
      <c r="BQH86" s="52"/>
      <c r="BQI86" s="52"/>
      <c r="BQJ86" s="52"/>
      <c r="BQK86" s="52"/>
      <c r="BQL86" s="52"/>
      <c r="BQM86" s="52"/>
      <c r="BQN86" s="52"/>
      <c r="BQO86" s="52"/>
      <c r="BQP86" s="52"/>
      <c r="BQQ86" s="52"/>
      <c r="BQR86" s="52"/>
      <c r="BQS86" s="52"/>
      <c r="BQT86" s="52"/>
      <c r="BQU86" s="52"/>
      <c r="BQV86" s="52"/>
      <c r="BQW86" s="52"/>
      <c r="BQX86" s="52"/>
      <c r="BQY86" s="52"/>
      <c r="BQZ86" s="52"/>
      <c r="BRA86" s="52"/>
      <c r="BRB86" s="52"/>
      <c r="BRC86" s="52"/>
      <c r="BRD86" s="52"/>
      <c r="BRE86" s="52"/>
      <c r="BRF86" s="52"/>
      <c r="BRG86" s="52"/>
      <c r="BRH86" s="52"/>
      <c r="BRI86" s="52"/>
      <c r="BRJ86" s="52"/>
      <c r="BRK86" s="52"/>
      <c r="BRL86" s="52"/>
      <c r="BRM86" s="52"/>
      <c r="BRN86" s="52"/>
      <c r="BRO86" s="52"/>
      <c r="BRP86" s="52"/>
      <c r="BRQ86" s="52"/>
      <c r="BRR86" s="52"/>
      <c r="BRS86" s="52"/>
      <c r="BRT86" s="52"/>
      <c r="BRU86" s="52"/>
      <c r="BRV86" s="52"/>
      <c r="BRW86" s="52"/>
      <c r="BRX86" s="52"/>
      <c r="BRY86" s="52"/>
      <c r="BRZ86" s="52"/>
      <c r="BSA86" s="52"/>
      <c r="BSB86" s="52"/>
      <c r="BSC86" s="52"/>
      <c r="BSD86" s="52"/>
      <c r="BSE86" s="52"/>
      <c r="BSF86" s="52"/>
      <c r="BSG86" s="52"/>
      <c r="BSH86" s="52"/>
      <c r="BSI86" s="52"/>
      <c r="BSJ86" s="52"/>
      <c r="BSK86" s="52"/>
      <c r="BSL86" s="52"/>
      <c r="BSM86" s="52"/>
      <c r="BSN86" s="52"/>
      <c r="BSO86" s="52"/>
      <c r="BSP86" s="52"/>
      <c r="BSQ86" s="52"/>
      <c r="BSR86" s="52"/>
      <c r="BSS86" s="52"/>
      <c r="BST86" s="52"/>
      <c r="BSU86" s="52"/>
      <c r="BSV86" s="52"/>
      <c r="BSW86" s="52"/>
      <c r="BSX86" s="52"/>
      <c r="BSY86" s="52"/>
      <c r="BSZ86" s="52"/>
      <c r="BTA86" s="52"/>
      <c r="BTB86" s="52"/>
      <c r="BTC86" s="52"/>
      <c r="BTD86" s="52"/>
      <c r="BTE86" s="52"/>
      <c r="BTF86" s="52"/>
      <c r="BTG86" s="52"/>
      <c r="BTH86" s="52"/>
      <c r="BTI86" s="52"/>
      <c r="BTJ86" s="52"/>
      <c r="BTK86" s="52"/>
      <c r="BTL86" s="52"/>
      <c r="BTM86" s="52"/>
      <c r="BTN86" s="52"/>
      <c r="BTO86" s="52"/>
      <c r="BTP86" s="52"/>
      <c r="BTQ86" s="52"/>
      <c r="BTR86" s="52"/>
      <c r="BTS86" s="52"/>
      <c r="BTT86" s="52"/>
      <c r="BTU86" s="52"/>
      <c r="BTV86" s="52"/>
      <c r="BTW86" s="52"/>
      <c r="BTX86" s="52"/>
      <c r="BTY86" s="52"/>
      <c r="BTZ86" s="52"/>
      <c r="BUA86" s="52"/>
      <c r="BUB86" s="52"/>
      <c r="BUC86" s="52"/>
      <c r="BUD86" s="52"/>
      <c r="BUE86" s="52"/>
      <c r="BUF86" s="52"/>
      <c r="BUG86" s="52"/>
      <c r="BUH86" s="52"/>
      <c r="BUI86" s="52"/>
      <c r="BUJ86" s="52"/>
      <c r="BUK86" s="52"/>
      <c r="BUL86" s="52"/>
      <c r="BUM86" s="52"/>
      <c r="BUN86" s="52"/>
      <c r="BUO86" s="52"/>
      <c r="BUP86" s="52"/>
      <c r="BUQ86" s="52"/>
      <c r="BUR86" s="52"/>
      <c r="BUS86" s="52"/>
      <c r="BUT86" s="52"/>
      <c r="BUU86" s="52"/>
      <c r="BUV86" s="52"/>
      <c r="BUW86" s="52"/>
      <c r="BUX86" s="52"/>
      <c r="BUY86" s="52"/>
      <c r="BUZ86" s="52"/>
      <c r="BVA86" s="52"/>
      <c r="BVB86" s="52"/>
      <c r="BVC86" s="52"/>
      <c r="BVD86" s="52"/>
      <c r="BVE86" s="52"/>
      <c r="BVF86" s="52"/>
      <c r="BVG86" s="52"/>
      <c r="BVH86" s="52"/>
      <c r="BVI86" s="52"/>
      <c r="BVJ86" s="52"/>
      <c r="BVK86" s="52"/>
      <c r="BVL86" s="52"/>
      <c r="BVM86" s="52"/>
      <c r="BVN86" s="52"/>
      <c r="BVO86" s="52"/>
      <c r="BVP86" s="52"/>
      <c r="BVQ86" s="52"/>
      <c r="BVR86" s="52"/>
      <c r="BVS86" s="52"/>
      <c r="BVT86" s="52"/>
      <c r="BVU86" s="52"/>
      <c r="BVV86" s="52"/>
      <c r="BVW86" s="52"/>
      <c r="BVX86" s="52"/>
      <c r="BVY86" s="52"/>
      <c r="BVZ86" s="52"/>
      <c r="BWA86" s="52"/>
      <c r="BWB86" s="52"/>
      <c r="BWC86" s="52"/>
      <c r="BWD86" s="52"/>
      <c r="BWE86" s="52"/>
      <c r="BWF86" s="52"/>
      <c r="BWG86" s="52"/>
      <c r="BWH86" s="52"/>
      <c r="BWI86" s="52"/>
      <c r="BWJ86" s="52"/>
      <c r="BWK86" s="52"/>
      <c r="BWL86" s="52"/>
      <c r="BWM86" s="52"/>
      <c r="BWN86" s="52"/>
      <c r="BWO86" s="52"/>
      <c r="BWP86" s="52"/>
      <c r="BWQ86" s="52"/>
      <c r="BWR86" s="52"/>
      <c r="BWS86" s="52"/>
      <c r="BWT86" s="52"/>
      <c r="BWU86" s="52"/>
      <c r="BWV86" s="52"/>
      <c r="BWW86" s="52"/>
      <c r="BWX86" s="52"/>
      <c r="BWY86" s="52"/>
      <c r="BWZ86" s="52"/>
      <c r="BXA86" s="52"/>
      <c r="BXB86" s="52"/>
      <c r="BXC86" s="52"/>
      <c r="BXD86" s="52"/>
      <c r="BXE86" s="52"/>
      <c r="BXF86" s="52"/>
      <c r="BXG86" s="52"/>
      <c r="BXH86" s="52"/>
      <c r="BXI86" s="52"/>
      <c r="BXJ86" s="52"/>
      <c r="BXK86" s="52"/>
      <c r="BXL86" s="52"/>
      <c r="BXM86" s="52"/>
      <c r="BXN86" s="52"/>
      <c r="BXO86" s="52"/>
      <c r="BXP86" s="52"/>
      <c r="BXQ86" s="52"/>
      <c r="BXR86" s="52"/>
      <c r="BXS86" s="52"/>
      <c r="BXT86" s="52"/>
      <c r="BXU86" s="52"/>
      <c r="BXV86" s="52"/>
      <c r="BXW86" s="52"/>
      <c r="BXX86" s="52"/>
      <c r="BXY86" s="52"/>
      <c r="BXZ86" s="52"/>
      <c r="BYA86" s="52"/>
      <c r="BYB86" s="52"/>
      <c r="BYC86" s="52"/>
      <c r="BYD86" s="52"/>
      <c r="BYE86" s="52"/>
      <c r="BYF86" s="52"/>
      <c r="BYG86" s="52"/>
      <c r="BYH86" s="52"/>
      <c r="BYI86" s="52"/>
      <c r="BYJ86" s="52"/>
      <c r="BYK86" s="52"/>
      <c r="BYL86" s="52"/>
      <c r="BYM86" s="52"/>
      <c r="BYN86" s="52"/>
      <c r="BYO86" s="52"/>
      <c r="BYP86" s="52"/>
      <c r="BYQ86" s="52"/>
      <c r="BYR86" s="52"/>
      <c r="BYS86" s="52"/>
      <c r="BYT86" s="52"/>
      <c r="BYU86" s="52"/>
      <c r="BYV86" s="52"/>
      <c r="BYW86" s="52"/>
      <c r="BYX86" s="52"/>
      <c r="BYY86" s="52"/>
      <c r="BYZ86" s="52"/>
      <c r="BZA86" s="52"/>
      <c r="BZB86" s="52"/>
      <c r="BZC86" s="52"/>
      <c r="BZD86" s="52"/>
      <c r="BZE86" s="52"/>
      <c r="BZF86" s="52"/>
      <c r="BZG86" s="52"/>
      <c r="BZH86" s="52"/>
      <c r="BZI86" s="52"/>
      <c r="BZJ86" s="52"/>
      <c r="BZK86" s="52"/>
      <c r="BZL86" s="52"/>
      <c r="BZM86" s="52"/>
      <c r="BZN86" s="52"/>
      <c r="BZO86" s="52"/>
      <c r="BZP86" s="52"/>
      <c r="BZQ86" s="52"/>
      <c r="BZR86" s="52"/>
      <c r="BZS86" s="52"/>
      <c r="BZT86" s="52"/>
      <c r="BZU86" s="52"/>
      <c r="BZV86" s="52"/>
      <c r="BZW86" s="52"/>
      <c r="BZX86" s="52"/>
      <c r="BZY86" s="52"/>
      <c r="BZZ86" s="52"/>
      <c r="CAA86" s="52"/>
      <c r="CAB86" s="52"/>
      <c r="CAC86" s="52"/>
      <c r="CAD86" s="52"/>
      <c r="CAE86" s="52"/>
      <c r="CAF86" s="52"/>
      <c r="CAG86" s="52"/>
      <c r="CAH86" s="52"/>
      <c r="CAI86" s="52"/>
      <c r="CAJ86" s="52"/>
      <c r="CAK86" s="52"/>
      <c r="CAL86" s="52"/>
      <c r="CAM86" s="52"/>
      <c r="CAN86" s="52"/>
      <c r="CAO86" s="52"/>
      <c r="CAP86" s="52"/>
      <c r="CAQ86" s="52"/>
      <c r="CAR86" s="52"/>
      <c r="CAS86" s="52"/>
      <c r="CAT86" s="52"/>
      <c r="CAU86" s="52"/>
      <c r="CAV86" s="52"/>
      <c r="CAW86" s="52"/>
      <c r="CAX86" s="52"/>
      <c r="CAY86" s="52"/>
      <c r="CAZ86" s="52"/>
      <c r="CBA86" s="52"/>
      <c r="CBB86" s="52"/>
      <c r="CBC86" s="52"/>
      <c r="CBD86" s="52"/>
      <c r="CBE86" s="52"/>
      <c r="CBF86" s="52"/>
      <c r="CBG86" s="52"/>
      <c r="CBH86" s="52"/>
      <c r="CBI86" s="52"/>
      <c r="CBJ86" s="52"/>
      <c r="CBK86" s="52"/>
      <c r="CBL86" s="52"/>
      <c r="CBM86" s="52"/>
      <c r="CBN86" s="52"/>
      <c r="CBO86" s="52"/>
      <c r="CBP86" s="52"/>
      <c r="CBQ86" s="52"/>
      <c r="CBR86" s="52"/>
      <c r="CBS86" s="52"/>
      <c r="CBT86" s="52"/>
      <c r="CBU86" s="52"/>
      <c r="CBV86" s="52"/>
      <c r="CBW86" s="52"/>
      <c r="CBX86" s="52"/>
      <c r="CBY86" s="52"/>
      <c r="CBZ86" s="52"/>
      <c r="CCA86" s="52"/>
      <c r="CCB86" s="52"/>
      <c r="CCC86" s="52"/>
      <c r="CCD86" s="52"/>
      <c r="CCE86" s="52"/>
      <c r="CCF86" s="52"/>
      <c r="CCG86" s="52"/>
      <c r="CCH86" s="52"/>
      <c r="CCI86" s="52"/>
      <c r="CCJ86" s="52"/>
      <c r="CCK86" s="52"/>
      <c r="CCL86" s="52"/>
      <c r="CCM86" s="52"/>
      <c r="CCN86" s="52"/>
      <c r="CCO86" s="52"/>
      <c r="CCP86" s="52"/>
      <c r="CCQ86" s="52"/>
      <c r="CCR86" s="52"/>
      <c r="CCS86" s="52"/>
      <c r="CCT86" s="52"/>
      <c r="CCU86" s="52"/>
      <c r="CCV86" s="52"/>
      <c r="CCW86" s="52"/>
      <c r="CCX86" s="52"/>
      <c r="CCY86" s="52"/>
      <c r="CCZ86" s="52"/>
      <c r="CDA86" s="52"/>
      <c r="CDB86" s="52"/>
      <c r="CDC86" s="52"/>
      <c r="CDD86" s="52"/>
      <c r="CDE86" s="52"/>
      <c r="CDF86" s="52"/>
      <c r="CDG86" s="52"/>
      <c r="CDH86" s="52"/>
      <c r="CDI86" s="52"/>
      <c r="CDJ86" s="52"/>
      <c r="CDK86" s="52"/>
      <c r="CDL86" s="52"/>
      <c r="CDM86" s="52"/>
      <c r="CDN86" s="52"/>
      <c r="CDO86" s="52"/>
      <c r="CDP86" s="52"/>
      <c r="CDQ86" s="52"/>
      <c r="CDR86" s="52"/>
      <c r="CDS86" s="52"/>
      <c r="CDT86" s="52"/>
      <c r="CDU86" s="52"/>
      <c r="CDV86" s="52"/>
      <c r="CDW86" s="52"/>
      <c r="CDX86" s="52"/>
      <c r="CDY86" s="52"/>
      <c r="CDZ86" s="52"/>
      <c r="CEA86" s="52"/>
      <c r="CEB86" s="52"/>
      <c r="CEC86" s="52"/>
      <c r="CED86" s="52"/>
      <c r="CEE86" s="52"/>
      <c r="CEF86" s="52"/>
      <c r="CEG86" s="52"/>
      <c r="CEH86" s="52"/>
      <c r="CEI86" s="52"/>
      <c r="CEJ86" s="52"/>
      <c r="CEK86" s="52"/>
      <c r="CEL86" s="52"/>
      <c r="CEM86" s="52"/>
      <c r="CEN86" s="52"/>
      <c r="CEO86" s="52"/>
      <c r="CEP86" s="52"/>
      <c r="CEQ86" s="52"/>
      <c r="CER86" s="52"/>
      <c r="CES86" s="52"/>
      <c r="CET86" s="52"/>
      <c r="CEU86" s="52"/>
      <c r="CEV86" s="52"/>
      <c r="CEW86" s="52"/>
      <c r="CEX86" s="52"/>
      <c r="CEY86" s="52"/>
      <c r="CEZ86" s="52"/>
      <c r="CFA86" s="52"/>
      <c r="CFB86" s="52"/>
      <c r="CFC86" s="52"/>
      <c r="CFD86" s="52"/>
      <c r="CFE86" s="52"/>
      <c r="CFF86" s="52"/>
      <c r="CFG86" s="52"/>
      <c r="CFH86" s="52"/>
      <c r="CFI86" s="52"/>
      <c r="CFJ86" s="52"/>
      <c r="CFK86" s="52"/>
      <c r="CFL86" s="52"/>
      <c r="CFM86" s="52"/>
      <c r="CFN86" s="52"/>
      <c r="CFO86" s="52"/>
      <c r="CFP86" s="52"/>
      <c r="CFQ86" s="52"/>
      <c r="CFR86" s="52"/>
      <c r="CFS86" s="52"/>
      <c r="CFT86" s="52"/>
      <c r="CFU86" s="52"/>
      <c r="CFV86" s="52"/>
      <c r="CFW86" s="52"/>
      <c r="CFX86" s="52"/>
      <c r="CFY86" s="52"/>
      <c r="CFZ86" s="52"/>
      <c r="CGA86" s="52"/>
      <c r="CGB86" s="52"/>
      <c r="CGC86" s="52"/>
      <c r="CGD86" s="52"/>
      <c r="CGE86" s="52"/>
      <c r="CGF86" s="52"/>
      <c r="CGG86" s="52"/>
      <c r="CGH86" s="52"/>
      <c r="CGI86" s="52"/>
      <c r="CGJ86" s="52"/>
      <c r="CGK86" s="52"/>
      <c r="CGL86" s="52"/>
      <c r="CGM86" s="52"/>
      <c r="CGN86" s="52"/>
      <c r="CGO86" s="52"/>
      <c r="CGP86" s="52"/>
      <c r="CGQ86" s="52"/>
      <c r="CGR86" s="52"/>
      <c r="CGS86" s="52"/>
      <c r="CGT86" s="52"/>
      <c r="CGU86" s="52"/>
      <c r="CGV86" s="52"/>
      <c r="CGW86" s="52"/>
      <c r="CGX86" s="52"/>
      <c r="CGY86" s="52"/>
      <c r="CGZ86" s="52"/>
      <c r="CHA86" s="52"/>
      <c r="CHB86" s="52"/>
      <c r="CHC86" s="52"/>
      <c r="CHD86" s="52"/>
      <c r="CHE86" s="52"/>
    </row>
    <row r="87" spans="1:2241" s="50" customFormat="1" ht="102" customHeight="1" x14ac:dyDescent="0.25">
      <c r="A87" s="102"/>
      <c r="B87" s="207" t="s">
        <v>462</v>
      </c>
      <c r="C87" s="103" t="s">
        <v>334</v>
      </c>
      <c r="D87" s="103" t="s">
        <v>270</v>
      </c>
      <c r="E87" s="103" t="s">
        <v>253</v>
      </c>
      <c r="F87" s="43" t="s">
        <v>382</v>
      </c>
      <c r="G87" s="116"/>
      <c r="H87" s="116" t="s">
        <v>283</v>
      </c>
      <c r="I87" s="166">
        <v>6000</v>
      </c>
      <c r="J87" s="166">
        <f t="shared" si="25"/>
        <v>2080</v>
      </c>
      <c r="K87" s="110">
        <f t="shared" si="26"/>
        <v>34.666666666666671</v>
      </c>
      <c r="L87" s="166">
        <v>3920</v>
      </c>
      <c r="M87" s="218"/>
      <c r="N87" s="108">
        <v>39003</v>
      </c>
      <c r="O87" s="102" t="s">
        <v>109</v>
      </c>
      <c r="P87" s="42"/>
      <c r="Q87" s="42"/>
      <c r="R87" s="42"/>
      <c r="S87" s="42"/>
      <c r="T87" s="42"/>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8"/>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36"/>
      <c r="DZ87" s="36"/>
      <c r="EA87" s="36"/>
      <c r="EB87" s="36"/>
      <c r="EC87" s="36"/>
      <c r="ED87" s="36"/>
      <c r="EE87" s="36"/>
      <c r="EF87" s="36"/>
      <c r="EG87" s="36"/>
      <c r="EH87" s="36"/>
      <c r="EI87" s="36"/>
      <c r="EJ87" s="36"/>
      <c r="EK87" s="36"/>
      <c r="EL87" s="36"/>
      <c r="EM87" s="36"/>
      <c r="EN87" s="36"/>
      <c r="EO87" s="52"/>
      <c r="EP87" s="52"/>
      <c r="EQ87" s="52"/>
      <c r="ER87" s="52"/>
      <c r="ES87" s="52"/>
      <c r="ET87" s="52"/>
      <c r="EU87" s="52"/>
      <c r="EV87" s="52"/>
      <c r="EW87" s="52"/>
      <c r="EX87" s="52"/>
      <c r="EY87" s="52"/>
      <c r="EZ87" s="52"/>
      <c r="FA87" s="52"/>
      <c r="FB87" s="52"/>
      <c r="FC87" s="52"/>
      <c r="FD87" s="52"/>
      <c r="FE87" s="52"/>
      <c r="FF87" s="52"/>
      <c r="FG87" s="52"/>
      <c r="FH87" s="52"/>
      <c r="FI87" s="52"/>
      <c r="FJ87" s="52"/>
      <c r="FK87" s="52"/>
      <c r="FL87" s="52"/>
      <c r="FM87" s="52"/>
      <c r="FN87" s="52"/>
      <c r="FO87" s="52"/>
      <c r="FP87" s="52"/>
      <c r="FQ87" s="52"/>
      <c r="FR87" s="52"/>
      <c r="FS87" s="52"/>
      <c r="FT87" s="52"/>
      <c r="FU87" s="52"/>
      <c r="FV87" s="52"/>
      <c r="FW87" s="52"/>
      <c r="FX87" s="52"/>
      <c r="FY87" s="52"/>
      <c r="FZ87" s="52"/>
      <c r="GA87" s="52"/>
      <c r="GB87" s="52"/>
      <c r="GC87" s="52"/>
      <c r="GD87" s="52"/>
      <c r="GE87" s="52"/>
      <c r="GF87" s="52"/>
      <c r="GG87" s="52"/>
      <c r="GH87" s="52"/>
      <c r="GI87" s="52"/>
      <c r="GJ87" s="52"/>
      <c r="GK87" s="52"/>
      <c r="GL87" s="52"/>
      <c r="GM87" s="52"/>
      <c r="GN87" s="52"/>
      <c r="GO87" s="52"/>
      <c r="GP87" s="52"/>
      <c r="GQ87" s="52"/>
      <c r="GR87" s="52"/>
      <c r="GS87" s="52"/>
      <c r="GT87" s="52"/>
      <c r="GU87" s="52"/>
      <c r="GV87" s="52"/>
      <c r="GW87" s="52"/>
      <c r="GX87" s="52"/>
      <c r="GY87" s="52"/>
      <c r="GZ87" s="52"/>
      <c r="HA87" s="52"/>
      <c r="HB87" s="52"/>
      <c r="HC87" s="52"/>
      <c r="HD87" s="52"/>
      <c r="HE87" s="52"/>
      <c r="HF87" s="52"/>
      <c r="HG87" s="52"/>
      <c r="HH87" s="52"/>
      <c r="HI87" s="52"/>
      <c r="HJ87" s="52"/>
      <c r="HK87" s="52"/>
      <c r="HL87" s="52"/>
      <c r="HM87" s="52"/>
      <c r="HN87" s="52"/>
      <c r="HO87" s="52"/>
      <c r="HP87" s="52"/>
      <c r="HQ87" s="52"/>
      <c r="HR87" s="52"/>
      <c r="HS87" s="52"/>
      <c r="HT87" s="52"/>
      <c r="HU87" s="52"/>
      <c r="HV87" s="52"/>
      <c r="HW87" s="52"/>
      <c r="HX87" s="52"/>
      <c r="HY87" s="52"/>
      <c r="HZ87" s="52"/>
      <c r="IA87" s="52"/>
      <c r="IB87" s="52"/>
      <c r="IC87" s="52"/>
      <c r="ID87" s="52"/>
      <c r="IE87" s="52"/>
      <c r="IF87" s="52"/>
      <c r="IG87" s="52"/>
      <c r="IH87" s="52"/>
      <c r="II87" s="52"/>
      <c r="IJ87" s="52"/>
      <c r="IK87" s="52"/>
      <c r="IL87" s="52"/>
      <c r="IM87" s="52"/>
      <c r="IN87" s="52"/>
      <c r="IO87" s="52"/>
      <c r="IP87" s="52"/>
      <c r="IQ87" s="52"/>
      <c r="IR87" s="52"/>
      <c r="IS87" s="52"/>
      <c r="IT87" s="52"/>
      <c r="IU87" s="52"/>
      <c r="IV87" s="52"/>
      <c r="IW87" s="52"/>
      <c r="IX87" s="52"/>
      <c r="IY87" s="52"/>
      <c r="IZ87" s="52"/>
      <c r="JA87" s="52"/>
      <c r="JB87" s="52"/>
      <c r="JC87" s="52"/>
      <c r="JD87" s="52"/>
      <c r="JE87" s="52"/>
      <c r="JF87" s="52"/>
      <c r="JG87" s="52"/>
      <c r="JH87" s="52"/>
      <c r="JI87" s="52"/>
      <c r="JJ87" s="52"/>
      <c r="JK87" s="52"/>
      <c r="JL87" s="52"/>
      <c r="JM87" s="52"/>
      <c r="JN87" s="52"/>
      <c r="JO87" s="52"/>
      <c r="JP87" s="52"/>
      <c r="JQ87" s="52"/>
      <c r="JR87" s="52"/>
      <c r="JS87" s="52"/>
      <c r="JT87" s="52"/>
      <c r="JU87" s="52"/>
      <c r="JV87" s="52"/>
      <c r="JW87" s="52"/>
      <c r="JX87" s="52"/>
      <c r="JY87" s="52"/>
      <c r="JZ87" s="52"/>
      <c r="KA87" s="52"/>
      <c r="KB87" s="52"/>
      <c r="KC87" s="52"/>
      <c r="KD87" s="52"/>
      <c r="KE87" s="52"/>
      <c r="KF87" s="52"/>
      <c r="KG87" s="52"/>
      <c r="KH87" s="52"/>
      <c r="KI87" s="52"/>
      <c r="KJ87" s="52"/>
      <c r="KK87" s="52"/>
      <c r="KL87" s="52"/>
      <c r="KM87" s="52"/>
      <c r="KN87" s="52"/>
      <c r="KO87" s="52"/>
      <c r="KP87" s="52"/>
      <c r="KQ87" s="52"/>
      <c r="KR87" s="52"/>
      <c r="KS87" s="52"/>
      <c r="KT87" s="52"/>
      <c r="KU87" s="52"/>
      <c r="KV87" s="52"/>
      <c r="KW87" s="52"/>
      <c r="KX87" s="52"/>
      <c r="KY87" s="52"/>
      <c r="KZ87" s="52"/>
      <c r="LA87" s="52"/>
      <c r="LB87" s="52"/>
      <c r="LC87" s="52"/>
      <c r="LD87" s="52"/>
      <c r="LE87" s="52"/>
      <c r="LF87" s="52"/>
      <c r="LG87" s="52"/>
      <c r="LH87" s="52"/>
      <c r="LI87" s="52"/>
      <c r="LJ87" s="52"/>
      <c r="LK87" s="52"/>
      <c r="LL87" s="52"/>
      <c r="LM87" s="52"/>
      <c r="LN87" s="52"/>
      <c r="LO87" s="52"/>
      <c r="LP87" s="52"/>
      <c r="LQ87" s="52"/>
      <c r="LR87" s="52"/>
      <c r="LS87" s="52"/>
      <c r="LT87" s="52"/>
      <c r="LU87" s="52"/>
      <c r="LV87" s="52"/>
      <c r="LW87" s="52"/>
      <c r="LX87" s="52"/>
      <c r="LY87" s="52"/>
      <c r="LZ87" s="52"/>
      <c r="MA87" s="52"/>
      <c r="MB87" s="52"/>
      <c r="MC87" s="52"/>
      <c r="MD87" s="52"/>
      <c r="ME87" s="52"/>
      <c r="MF87" s="52"/>
      <c r="MG87" s="52"/>
      <c r="MH87" s="52"/>
      <c r="MI87" s="52"/>
      <c r="MJ87" s="52"/>
      <c r="MK87" s="52"/>
      <c r="ML87" s="52"/>
      <c r="MM87" s="52"/>
      <c r="MN87" s="52"/>
      <c r="MO87" s="52"/>
      <c r="MP87" s="52"/>
      <c r="MQ87" s="52"/>
      <c r="MR87" s="52"/>
      <c r="MS87" s="52"/>
      <c r="MT87" s="52"/>
      <c r="MU87" s="52"/>
      <c r="MV87" s="52"/>
      <c r="MW87" s="52"/>
      <c r="MX87" s="52"/>
      <c r="MY87" s="52"/>
      <c r="MZ87" s="52"/>
      <c r="NA87" s="52"/>
      <c r="NB87" s="52"/>
      <c r="NC87" s="52"/>
      <c r="ND87" s="52"/>
      <c r="NE87" s="52"/>
      <c r="NF87" s="52"/>
      <c r="NG87" s="52"/>
      <c r="NH87" s="52"/>
      <c r="NI87" s="52"/>
      <c r="NJ87" s="52"/>
      <c r="NK87" s="52"/>
      <c r="NL87" s="52"/>
      <c r="NM87" s="52"/>
      <c r="NN87" s="52"/>
      <c r="NO87" s="52"/>
      <c r="NP87" s="52"/>
      <c r="NQ87" s="52"/>
      <c r="NR87" s="52"/>
      <c r="NS87" s="52"/>
      <c r="NT87" s="52"/>
      <c r="NU87" s="52"/>
      <c r="NV87" s="52"/>
      <c r="NW87" s="52"/>
      <c r="NX87" s="52"/>
      <c r="NY87" s="52"/>
      <c r="NZ87" s="52"/>
      <c r="OA87" s="52"/>
      <c r="OB87" s="52"/>
      <c r="OC87" s="52"/>
      <c r="OD87" s="52"/>
      <c r="OE87" s="52"/>
      <c r="OF87" s="52"/>
      <c r="OG87" s="52"/>
      <c r="OH87" s="52"/>
      <c r="OI87" s="52"/>
      <c r="OJ87" s="52"/>
      <c r="OK87" s="52"/>
      <c r="OL87" s="52"/>
      <c r="OM87" s="52"/>
      <c r="ON87" s="52"/>
      <c r="OO87" s="52"/>
      <c r="OP87" s="52"/>
      <c r="OQ87" s="52"/>
      <c r="OR87" s="52"/>
      <c r="OS87" s="52"/>
      <c r="OT87" s="52"/>
      <c r="OU87" s="52"/>
      <c r="OV87" s="52"/>
      <c r="OW87" s="52"/>
      <c r="OX87" s="52"/>
      <c r="OY87" s="52"/>
      <c r="OZ87" s="52"/>
      <c r="PA87" s="52"/>
      <c r="PB87" s="52"/>
      <c r="PC87" s="52"/>
      <c r="PD87" s="52"/>
      <c r="PE87" s="52"/>
      <c r="PF87" s="52"/>
      <c r="PG87" s="52"/>
      <c r="PH87" s="52"/>
      <c r="PI87" s="52"/>
      <c r="PJ87" s="52"/>
      <c r="PK87" s="52"/>
      <c r="PL87" s="52"/>
      <c r="PM87" s="52"/>
      <c r="PN87" s="52"/>
      <c r="PO87" s="52"/>
      <c r="PP87" s="52"/>
      <c r="PQ87" s="52"/>
      <c r="PR87" s="52"/>
      <c r="PS87" s="52"/>
      <c r="PT87" s="52"/>
      <c r="PU87" s="52"/>
      <c r="PV87" s="52"/>
      <c r="PW87" s="52"/>
      <c r="PX87" s="52"/>
      <c r="PY87" s="52"/>
      <c r="PZ87" s="52"/>
      <c r="QA87" s="52"/>
      <c r="QB87" s="52"/>
      <c r="QC87" s="52"/>
      <c r="QD87" s="52"/>
      <c r="QE87" s="52"/>
      <c r="QF87" s="52"/>
      <c r="QG87" s="52"/>
      <c r="QH87" s="52"/>
      <c r="QI87" s="52"/>
      <c r="QJ87" s="52"/>
      <c r="QK87" s="52"/>
      <c r="QL87" s="52"/>
      <c r="QM87" s="52"/>
      <c r="QN87" s="52"/>
      <c r="QO87" s="52"/>
      <c r="QP87" s="52"/>
      <c r="QQ87" s="52"/>
      <c r="QR87" s="52"/>
      <c r="QS87" s="52"/>
      <c r="QT87" s="52"/>
      <c r="QU87" s="52"/>
      <c r="QV87" s="52"/>
      <c r="QW87" s="52"/>
      <c r="QX87" s="52"/>
      <c r="QY87" s="52"/>
      <c r="QZ87" s="52"/>
      <c r="RA87" s="52"/>
      <c r="RB87" s="52"/>
      <c r="RC87" s="52"/>
      <c r="RD87" s="52"/>
      <c r="RE87" s="52"/>
      <c r="RF87" s="52"/>
      <c r="RG87" s="52"/>
      <c r="RH87" s="52"/>
      <c r="RI87" s="52"/>
      <c r="RJ87" s="52"/>
      <c r="RK87" s="52"/>
      <c r="RL87" s="52"/>
      <c r="RM87" s="52"/>
      <c r="RN87" s="52"/>
      <c r="RO87" s="52"/>
      <c r="RP87" s="52"/>
      <c r="RQ87" s="52"/>
      <c r="RR87" s="52"/>
      <c r="RS87" s="52"/>
      <c r="RT87" s="52"/>
      <c r="RU87" s="52"/>
      <c r="RV87" s="52"/>
      <c r="RW87" s="52"/>
      <c r="RX87" s="52"/>
      <c r="RY87" s="52"/>
      <c r="RZ87" s="52"/>
      <c r="SA87" s="52"/>
      <c r="SB87" s="52"/>
      <c r="SC87" s="52"/>
      <c r="SD87" s="52"/>
      <c r="SE87" s="52"/>
      <c r="SF87" s="52"/>
      <c r="SG87" s="52"/>
      <c r="SH87" s="52"/>
      <c r="SI87" s="52"/>
      <c r="SJ87" s="52"/>
      <c r="SK87" s="52"/>
      <c r="SL87" s="52"/>
      <c r="SM87" s="52"/>
      <c r="SN87" s="52"/>
      <c r="SO87" s="52"/>
      <c r="SP87" s="52"/>
      <c r="SQ87" s="52"/>
      <c r="SR87" s="52"/>
      <c r="SS87" s="52"/>
      <c r="ST87" s="52"/>
      <c r="SU87" s="52"/>
      <c r="SV87" s="52"/>
      <c r="SW87" s="52"/>
      <c r="SX87" s="52"/>
      <c r="SY87" s="52"/>
      <c r="SZ87" s="52"/>
      <c r="TA87" s="52"/>
      <c r="TB87" s="52"/>
      <c r="TC87" s="52"/>
      <c r="TD87" s="52"/>
      <c r="TE87" s="52"/>
      <c r="TF87" s="52"/>
      <c r="TG87" s="52"/>
      <c r="TH87" s="52"/>
      <c r="TI87" s="52"/>
      <c r="TJ87" s="52"/>
      <c r="TK87" s="52"/>
      <c r="TL87" s="52"/>
      <c r="TM87" s="52"/>
      <c r="TN87" s="52"/>
      <c r="TO87" s="52"/>
      <c r="TP87" s="52"/>
      <c r="TQ87" s="52"/>
      <c r="TR87" s="52"/>
      <c r="TS87" s="52"/>
      <c r="TT87" s="52"/>
      <c r="TU87" s="52"/>
      <c r="TV87" s="52"/>
      <c r="TW87" s="52"/>
      <c r="TX87" s="52"/>
      <c r="TY87" s="52"/>
      <c r="TZ87" s="52"/>
      <c r="UA87" s="52"/>
      <c r="UB87" s="52"/>
      <c r="UC87" s="52"/>
      <c r="UD87" s="52"/>
      <c r="UE87" s="52"/>
      <c r="UF87" s="52"/>
      <c r="UG87" s="52"/>
      <c r="UH87" s="52"/>
      <c r="UI87" s="52"/>
      <c r="UJ87" s="52"/>
      <c r="UK87" s="52"/>
      <c r="UL87" s="52"/>
      <c r="UM87" s="52"/>
      <c r="UN87" s="52"/>
      <c r="UO87" s="52"/>
      <c r="UP87" s="52"/>
      <c r="UQ87" s="52"/>
      <c r="UR87" s="52"/>
      <c r="US87" s="52"/>
      <c r="UT87" s="52"/>
      <c r="UU87" s="52"/>
      <c r="UV87" s="52"/>
      <c r="UW87" s="52"/>
      <c r="UX87" s="52"/>
      <c r="UY87" s="52"/>
      <c r="UZ87" s="52"/>
      <c r="VA87" s="52"/>
      <c r="VB87" s="52"/>
      <c r="VC87" s="52"/>
      <c r="VD87" s="52"/>
      <c r="VE87" s="52"/>
      <c r="VF87" s="52"/>
      <c r="VG87" s="52"/>
      <c r="VH87" s="52"/>
      <c r="VI87" s="52"/>
      <c r="VJ87" s="52"/>
      <c r="VK87" s="52"/>
      <c r="VL87" s="52"/>
      <c r="VM87" s="52"/>
      <c r="VN87" s="52"/>
      <c r="VO87" s="52"/>
      <c r="VP87" s="52"/>
      <c r="VQ87" s="52"/>
      <c r="VR87" s="52"/>
      <c r="VS87" s="52"/>
      <c r="VT87" s="52"/>
      <c r="VU87" s="52"/>
      <c r="VV87" s="52"/>
      <c r="VW87" s="52"/>
      <c r="VX87" s="52"/>
      <c r="VY87" s="52"/>
      <c r="VZ87" s="52"/>
      <c r="WA87" s="52"/>
      <c r="WB87" s="52"/>
      <c r="WC87" s="52"/>
      <c r="WD87" s="52"/>
      <c r="WE87" s="52"/>
      <c r="WF87" s="52"/>
      <c r="WG87" s="52"/>
      <c r="WH87" s="52"/>
      <c r="WI87" s="52"/>
      <c r="WJ87" s="52"/>
      <c r="WK87" s="52"/>
      <c r="WL87" s="52"/>
      <c r="WM87" s="52"/>
      <c r="WN87" s="52"/>
      <c r="WO87" s="52"/>
      <c r="WP87" s="52"/>
      <c r="WQ87" s="52"/>
      <c r="WR87" s="52"/>
      <c r="WS87" s="52"/>
      <c r="WT87" s="52"/>
      <c r="WU87" s="52"/>
      <c r="WV87" s="52"/>
      <c r="WW87" s="52"/>
      <c r="WX87" s="52"/>
      <c r="WY87" s="52"/>
      <c r="WZ87" s="52"/>
      <c r="XA87" s="52"/>
      <c r="XB87" s="52"/>
      <c r="XC87" s="52"/>
      <c r="XD87" s="52"/>
      <c r="XE87" s="52"/>
      <c r="XF87" s="52"/>
      <c r="XG87" s="52"/>
      <c r="XH87" s="52"/>
      <c r="XI87" s="52"/>
      <c r="XJ87" s="52"/>
      <c r="XK87" s="52"/>
      <c r="XL87" s="52"/>
      <c r="XM87" s="52"/>
      <c r="XN87" s="52"/>
      <c r="XO87" s="52"/>
      <c r="XP87" s="52"/>
      <c r="XQ87" s="52"/>
      <c r="XR87" s="52"/>
      <c r="XS87" s="52"/>
      <c r="XT87" s="52"/>
      <c r="XU87" s="52"/>
      <c r="XV87" s="52"/>
      <c r="XW87" s="52"/>
      <c r="XX87" s="52"/>
      <c r="XY87" s="52"/>
      <c r="XZ87" s="52"/>
      <c r="YA87" s="52"/>
      <c r="YB87" s="52"/>
      <c r="YC87" s="52"/>
      <c r="YD87" s="52"/>
      <c r="YE87" s="52"/>
      <c r="YF87" s="52"/>
      <c r="YG87" s="52"/>
      <c r="YH87" s="52"/>
      <c r="YI87" s="52"/>
      <c r="YJ87" s="52"/>
      <c r="YK87" s="52"/>
      <c r="YL87" s="52"/>
      <c r="YM87" s="52"/>
      <c r="YN87" s="52"/>
      <c r="YO87" s="52"/>
      <c r="YP87" s="52"/>
      <c r="YQ87" s="52"/>
      <c r="YR87" s="52"/>
      <c r="YS87" s="52"/>
      <c r="YT87" s="52"/>
      <c r="YU87" s="52"/>
      <c r="YV87" s="52"/>
      <c r="YW87" s="52"/>
      <c r="YX87" s="52"/>
      <c r="YY87" s="52"/>
      <c r="YZ87" s="52"/>
      <c r="ZA87" s="52"/>
      <c r="ZB87" s="52"/>
      <c r="ZC87" s="52"/>
      <c r="ZD87" s="52"/>
      <c r="ZE87" s="52"/>
      <c r="ZF87" s="52"/>
      <c r="ZG87" s="52"/>
      <c r="ZH87" s="52"/>
      <c r="ZI87" s="52"/>
      <c r="ZJ87" s="52"/>
      <c r="ZK87" s="52"/>
      <c r="ZL87" s="52"/>
      <c r="ZM87" s="52"/>
      <c r="ZN87" s="52"/>
      <c r="ZO87" s="52"/>
      <c r="ZP87" s="52"/>
      <c r="ZQ87" s="52"/>
      <c r="ZR87" s="52"/>
      <c r="ZS87" s="52"/>
      <c r="ZT87" s="52"/>
      <c r="ZU87" s="52"/>
      <c r="ZV87" s="52"/>
      <c r="ZW87" s="52"/>
      <c r="ZX87" s="52"/>
      <c r="ZY87" s="52"/>
      <c r="ZZ87" s="52"/>
      <c r="AAA87" s="52"/>
      <c r="AAB87" s="52"/>
      <c r="AAC87" s="52"/>
      <c r="AAD87" s="52"/>
      <c r="AAE87" s="52"/>
      <c r="AAF87" s="52"/>
      <c r="AAG87" s="52"/>
      <c r="AAH87" s="52"/>
      <c r="AAI87" s="52"/>
      <c r="AAJ87" s="52"/>
      <c r="AAK87" s="52"/>
      <c r="AAL87" s="52"/>
      <c r="AAM87" s="52"/>
      <c r="AAN87" s="52"/>
      <c r="AAO87" s="52"/>
      <c r="AAP87" s="52"/>
      <c r="AAQ87" s="52"/>
      <c r="AAR87" s="52"/>
      <c r="AAS87" s="52"/>
      <c r="AAT87" s="52"/>
      <c r="AAU87" s="52"/>
      <c r="AAV87" s="52"/>
      <c r="AAW87" s="52"/>
      <c r="AAX87" s="52"/>
      <c r="AAY87" s="52"/>
      <c r="AAZ87" s="52"/>
      <c r="ABA87" s="52"/>
      <c r="ABB87" s="52"/>
      <c r="ABC87" s="52"/>
      <c r="ABD87" s="52"/>
      <c r="ABE87" s="52"/>
      <c r="ABF87" s="52"/>
      <c r="ABG87" s="52"/>
      <c r="ABH87" s="52"/>
      <c r="ABI87" s="52"/>
      <c r="ABJ87" s="52"/>
      <c r="ABK87" s="52"/>
      <c r="ABL87" s="52"/>
      <c r="ABM87" s="52"/>
      <c r="ABN87" s="52"/>
      <c r="ABO87" s="52"/>
      <c r="ABP87" s="52"/>
      <c r="ABQ87" s="52"/>
      <c r="ABR87" s="52"/>
      <c r="ABS87" s="52"/>
      <c r="ABT87" s="52"/>
      <c r="ABU87" s="52"/>
      <c r="ABV87" s="52"/>
      <c r="ABW87" s="52"/>
      <c r="ABX87" s="52"/>
      <c r="ABY87" s="52"/>
      <c r="ABZ87" s="52"/>
      <c r="ACA87" s="52"/>
      <c r="ACB87" s="52"/>
      <c r="ACC87" s="52"/>
      <c r="ACD87" s="52"/>
      <c r="ACE87" s="52"/>
      <c r="ACF87" s="52"/>
      <c r="ACG87" s="52"/>
      <c r="ACH87" s="52"/>
      <c r="ACI87" s="52"/>
      <c r="ACJ87" s="52"/>
      <c r="ACK87" s="52"/>
      <c r="ACL87" s="52"/>
      <c r="ACM87" s="52"/>
      <c r="ACN87" s="52"/>
      <c r="ACO87" s="52"/>
      <c r="ACP87" s="52"/>
      <c r="ACQ87" s="52"/>
      <c r="ACR87" s="52"/>
      <c r="ACS87" s="52"/>
      <c r="ACT87" s="52"/>
      <c r="ACU87" s="52"/>
      <c r="ACV87" s="52"/>
      <c r="ACW87" s="52"/>
      <c r="ACX87" s="52"/>
      <c r="ACY87" s="52"/>
      <c r="ACZ87" s="52"/>
      <c r="ADA87" s="52"/>
      <c r="ADB87" s="52"/>
      <c r="ADC87" s="52"/>
      <c r="ADD87" s="52"/>
      <c r="ADE87" s="52"/>
      <c r="ADF87" s="52"/>
      <c r="ADG87" s="52"/>
      <c r="ADH87" s="52"/>
      <c r="ADI87" s="52"/>
      <c r="ADJ87" s="52"/>
      <c r="ADK87" s="52"/>
      <c r="ADL87" s="52"/>
      <c r="ADM87" s="52"/>
      <c r="ADN87" s="52"/>
      <c r="ADO87" s="52"/>
      <c r="ADP87" s="52"/>
      <c r="ADQ87" s="52"/>
      <c r="ADR87" s="52"/>
      <c r="ADS87" s="52"/>
      <c r="ADT87" s="52"/>
      <c r="ADU87" s="52"/>
      <c r="ADV87" s="52"/>
      <c r="ADW87" s="52"/>
      <c r="ADX87" s="52"/>
      <c r="ADY87" s="52"/>
      <c r="ADZ87" s="52"/>
      <c r="AEA87" s="52"/>
      <c r="AEB87" s="52"/>
      <c r="AEC87" s="52"/>
      <c r="AED87" s="52"/>
      <c r="AEE87" s="52"/>
      <c r="AEF87" s="52"/>
      <c r="AEG87" s="52"/>
      <c r="AEH87" s="52"/>
      <c r="AEI87" s="52"/>
      <c r="AEJ87" s="52"/>
      <c r="AEK87" s="52"/>
      <c r="AEL87" s="52"/>
      <c r="AEM87" s="52"/>
      <c r="AEN87" s="52"/>
      <c r="AEO87" s="52"/>
      <c r="AEP87" s="52"/>
      <c r="AEQ87" s="52"/>
      <c r="AER87" s="52"/>
      <c r="AES87" s="52"/>
      <c r="AET87" s="52"/>
      <c r="AEU87" s="52"/>
      <c r="AEV87" s="52"/>
      <c r="AEW87" s="52"/>
      <c r="AEX87" s="52"/>
      <c r="AEY87" s="52"/>
      <c r="AEZ87" s="52"/>
      <c r="AFA87" s="52"/>
      <c r="AFB87" s="52"/>
      <c r="AFC87" s="52"/>
      <c r="AFD87" s="52"/>
      <c r="AFE87" s="52"/>
      <c r="AFF87" s="52"/>
      <c r="AFG87" s="52"/>
      <c r="AFH87" s="52"/>
      <c r="AFI87" s="52"/>
      <c r="AFJ87" s="52"/>
      <c r="AFK87" s="52"/>
      <c r="AFL87" s="52"/>
      <c r="AFM87" s="52"/>
      <c r="AFN87" s="52"/>
      <c r="AFO87" s="52"/>
      <c r="AFP87" s="52"/>
      <c r="AFQ87" s="52"/>
      <c r="AFR87" s="52"/>
      <c r="AFS87" s="52"/>
      <c r="AFT87" s="52"/>
      <c r="AFU87" s="52"/>
      <c r="AFV87" s="52"/>
      <c r="AFW87" s="52"/>
      <c r="AFX87" s="52"/>
      <c r="AFY87" s="52"/>
      <c r="AFZ87" s="52"/>
      <c r="AGA87" s="52"/>
      <c r="AGB87" s="52"/>
      <c r="AGC87" s="52"/>
      <c r="AGD87" s="52"/>
      <c r="AGE87" s="52"/>
      <c r="AGF87" s="52"/>
      <c r="AGG87" s="52"/>
      <c r="AGH87" s="52"/>
      <c r="AGI87" s="52"/>
      <c r="AGJ87" s="52"/>
      <c r="AGK87" s="52"/>
      <c r="AGL87" s="52"/>
      <c r="AGM87" s="52"/>
      <c r="AGN87" s="52"/>
      <c r="AGO87" s="52"/>
      <c r="AGP87" s="52"/>
      <c r="AGQ87" s="52"/>
      <c r="AGR87" s="52"/>
      <c r="AGS87" s="52"/>
      <c r="AGT87" s="52"/>
      <c r="AGU87" s="52"/>
      <c r="AGV87" s="52"/>
      <c r="AGW87" s="52"/>
      <c r="AGX87" s="52"/>
      <c r="AGY87" s="52"/>
      <c r="AGZ87" s="52"/>
      <c r="AHA87" s="52"/>
      <c r="AHB87" s="52"/>
      <c r="AHC87" s="52"/>
      <c r="AHD87" s="52"/>
      <c r="AHE87" s="52"/>
      <c r="AHF87" s="52"/>
      <c r="AHG87" s="52"/>
      <c r="AHH87" s="52"/>
      <c r="AHI87" s="52"/>
      <c r="AHJ87" s="52"/>
      <c r="AHK87" s="52"/>
      <c r="AHL87" s="52"/>
      <c r="AHM87" s="52"/>
      <c r="AHN87" s="52"/>
      <c r="AHO87" s="52"/>
      <c r="AHP87" s="52"/>
      <c r="AHQ87" s="52"/>
      <c r="AHR87" s="52"/>
      <c r="AHS87" s="52"/>
      <c r="AHT87" s="52"/>
      <c r="AHU87" s="52"/>
      <c r="AHV87" s="52"/>
      <c r="AHW87" s="52"/>
      <c r="AHX87" s="52"/>
      <c r="AHY87" s="52"/>
      <c r="AHZ87" s="52"/>
      <c r="AIA87" s="52"/>
      <c r="AIB87" s="52"/>
      <c r="AIC87" s="52"/>
      <c r="AID87" s="52"/>
      <c r="AIE87" s="52"/>
      <c r="AIF87" s="52"/>
      <c r="AIG87" s="52"/>
      <c r="AIH87" s="52"/>
      <c r="AII87" s="52"/>
      <c r="AIJ87" s="52"/>
      <c r="AIK87" s="52"/>
      <c r="AIL87" s="52"/>
      <c r="AIM87" s="52"/>
      <c r="AIN87" s="52"/>
      <c r="AIO87" s="52"/>
      <c r="AIP87" s="52"/>
      <c r="AIQ87" s="52"/>
      <c r="AIR87" s="52"/>
      <c r="AIS87" s="52"/>
      <c r="AIT87" s="52"/>
      <c r="AIU87" s="52"/>
      <c r="AIV87" s="52"/>
      <c r="AIW87" s="52"/>
      <c r="AIX87" s="52"/>
      <c r="AIY87" s="52"/>
      <c r="AIZ87" s="52"/>
      <c r="AJA87" s="52"/>
      <c r="AJB87" s="52"/>
      <c r="AJC87" s="52"/>
      <c r="AJD87" s="52"/>
      <c r="AJE87" s="52"/>
      <c r="AJF87" s="52"/>
      <c r="AJG87" s="52"/>
      <c r="AJH87" s="52"/>
      <c r="AJI87" s="52"/>
      <c r="AJJ87" s="52"/>
      <c r="AJK87" s="52"/>
      <c r="AJL87" s="52"/>
      <c r="AJM87" s="52"/>
      <c r="AJN87" s="52"/>
      <c r="AJO87" s="52"/>
      <c r="AJP87" s="52"/>
      <c r="AJQ87" s="52"/>
      <c r="AJR87" s="52"/>
      <c r="AJS87" s="52"/>
      <c r="AJT87" s="52"/>
      <c r="AJU87" s="52"/>
      <c r="AJV87" s="52"/>
      <c r="AJW87" s="52"/>
      <c r="AJX87" s="52"/>
      <c r="AJY87" s="52"/>
      <c r="AJZ87" s="52"/>
      <c r="AKA87" s="52"/>
      <c r="AKB87" s="52"/>
      <c r="AKC87" s="52"/>
      <c r="AKD87" s="52"/>
      <c r="AKE87" s="52"/>
      <c r="AKF87" s="52"/>
      <c r="AKG87" s="52"/>
      <c r="AKH87" s="52"/>
      <c r="AKI87" s="52"/>
      <c r="AKJ87" s="52"/>
      <c r="AKK87" s="52"/>
      <c r="AKL87" s="52"/>
      <c r="AKM87" s="52"/>
      <c r="AKN87" s="52"/>
      <c r="AKO87" s="52"/>
      <c r="AKP87" s="52"/>
      <c r="AKQ87" s="52"/>
      <c r="AKR87" s="52"/>
      <c r="AKS87" s="52"/>
      <c r="AKT87" s="52"/>
      <c r="AKU87" s="52"/>
      <c r="AKV87" s="52"/>
      <c r="AKW87" s="52"/>
      <c r="AKX87" s="52"/>
      <c r="AKY87" s="52"/>
      <c r="AKZ87" s="52"/>
      <c r="ALA87" s="52"/>
      <c r="ALB87" s="52"/>
      <c r="ALC87" s="52"/>
      <c r="ALD87" s="52"/>
      <c r="ALE87" s="52"/>
      <c r="ALF87" s="52"/>
      <c r="ALG87" s="52"/>
      <c r="ALH87" s="52"/>
      <c r="ALI87" s="52"/>
      <c r="ALJ87" s="52"/>
      <c r="ALK87" s="52"/>
      <c r="ALL87" s="52"/>
      <c r="ALM87" s="52"/>
      <c r="ALN87" s="52"/>
      <c r="ALO87" s="52"/>
      <c r="ALP87" s="52"/>
      <c r="ALQ87" s="52"/>
      <c r="ALR87" s="52"/>
      <c r="ALS87" s="52"/>
      <c r="ALT87" s="52"/>
      <c r="ALU87" s="52"/>
      <c r="ALV87" s="52"/>
      <c r="ALW87" s="52"/>
      <c r="ALX87" s="52"/>
      <c r="ALY87" s="52"/>
      <c r="ALZ87" s="52"/>
      <c r="AMA87" s="52"/>
      <c r="AMB87" s="52"/>
      <c r="AMC87" s="52"/>
      <c r="AMD87" s="52"/>
      <c r="AME87" s="52"/>
      <c r="AMF87" s="52"/>
      <c r="AMG87" s="52"/>
      <c r="AMH87" s="52"/>
      <c r="AMI87" s="52"/>
      <c r="AMJ87" s="52"/>
      <c r="AMK87" s="52"/>
      <c r="AML87" s="52"/>
      <c r="AMM87" s="52"/>
      <c r="AMN87" s="52"/>
      <c r="AMO87" s="52"/>
      <c r="AMP87" s="52"/>
      <c r="AMQ87" s="52"/>
      <c r="AMR87" s="52"/>
      <c r="AMS87" s="52"/>
      <c r="AMT87" s="52"/>
      <c r="AMU87" s="52"/>
      <c r="AMV87" s="52"/>
      <c r="AMW87" s="52"/>
      <c r="AMX87" s="52"/>
      <c r="AMY87" s="52"/>
      <c r="AMZ87" s="52"/>
      <c r="ANA87" s="52"/>
      <c r="ANB87" s="52"/>
      <c r="ANC87" s="52"/>
      <c r="AND87" s="52"/>
      <c r="ANE87" s="52"/>
      <c r="ANF87" s="52"/>
      <c r="ANG87" s="52"/>
      <c r="ANH87" s="52"/>
      <c r="ANI87" s="52"/>
      <c r="ANJ87" s="52"/>
      <c r="ANK87" s="52"/>
      <c r="ANL87" s="52"/>
      <c r="ANM87" s="52"/>
      <c r="ANN87" s="52"/>
      <c r="ANO87" s="52"/>
      <c r="ANP87" s="52"/>
      <c r="ANQ87" s="52"/>
      <c r="ANR87" s="52"/>
      <c r="ANS87" s="52"/>
      <c r="ANT87" s="52"/>
      <c r="ANU87" s="52"/>
      <c r="ANV87" s="52"/>
      <c r="ANW87" s="52"/>
      <c r="ANX87" s="52"/>
      <c r="ANY87" s="52"/>
      <c r="ANZ87" s="52"/>
      <c r="AOA87" s="52"/>
      <c r="AOB87" s="52"/>
      <c r="AOC87" s="52"/>
      <c r="AOD87" s="52"/>
      <c r="AOE87" s="52"/>
      <c r="AOF87" s="52"/>
      <c r="AOG87" s="52"/>
      <c r="AOH87" s="52"/>
      <c r="AOI87" s="52"/>
      <c r="AOJ87" s="52"/>
      <c r="AOK87" s="52"/>
      <c r="AOL87" s="52"/>
      <c r="AOM87" s="52"/>
      <c r="AON87" s="52"/>
      <c r="AOO87" s="52"/>
      <c r="AOP87" s="52"/>
      <c r="AOQ87" s="52"/>
      <c r="AOR87" s="52"/>
      <c r="AOS87" s="52"/>
      <c r="AOT87" s="52"/>
      <c r="AOU87" s="52"/>
      <c r="AOV87" s="52"/>
      <c r="AOW87" s="52"/>
      <c r="AOX87" s="52"/>
      <c r="AOY87" s="52"/>
      <c r="AOZ87" s="52"/>
      <c r="APA87" s="52"/>
      <c r="APB87" s="52"/>
      <c r="APC87" s="52"/>
      <c r="APD87" s="52"/>
      <c r="APE87" s="52"/>
      <c r="APF87" s="52"/>
      <c r="APG87" s="52"/>
      <c r="APH87" s="52"/>
      <c r="API87" s="52"/>
      <c r="APJ87" s="52"/>
      <c r="APK87" s="52"/>
      <c r="APL87" s="52"/>
      <c r="APM87" s="52"/>
      <c r="APN87" s="52"/>
      <c r="APO87" s="52"/>
      <c r="APP87" s="52"/>
      <c r="APQ87" s="52"/>
      <c r="APR87" s="52"/>
      <c r="APS87" s="52"/>
      <c r="APT87" s="52"/>
      <c r="APU87" s="52"/>
      <c r="APV87" s="52"/>
      <c r="APW87" s="52"/>
      <c r="APX87" s="52"/>
      <c r="APY87" s="52"/>
      <c r="APZ87" s="52"/>
      <c r="AQA87" s="52"/>
      <c r="AQB87" s="52"/>
      <c r="AQC87" s="52"/>
      <c r="AQD87" s="52"/>
      <c r="AQE87" s="52"/>
      <c r="AQF87" s="52"/>
      <c r="AQG87" s="52"/>
      <c r="AQH87" s="52"/>
      <c r="AQI87" s="52"/>
      <c r="AQJ87" s="52"/>
      <c r="AQK87" s="52"/>
      <c r="AQL87" s="52"/>
      <c r="AQM87" s="52"/>
      <c r="AQN87" s="52"/>
      <c r="AQO87" s="52"/>
      <c r="AQP87" s="52"/>
      <c r="AQQ87" s="52"/>
      <c r="AQR87" s="52"/>
      <c r="AQS87" s="52"/>
      <c r="AQT87" s="52"/>
      <c r="AQU87" s="52"/>
      <c r="AQV87" s="52"/>
      <c r="AQW87" s="52"/>
      <c r="AQX87" s="52"/>
      <c r="AQY87" s="52"/>
      <c r="AQZ87" s="52"/>
      <c r="ARA87" s="52"/>
      <c r="ARB87" s="52"/>
      <c r="ARC87" s="52"/>
      <c r="ARD87" s="52"/>
      <c r="ARE87" s="52"/>
      <c r="ARF87" s="52"/>
      <c r="ARG87" s="52"/>
      <c r="ARH87" s="52"/>
      <c r="ARI87" s="52"/>
      <c r="ARJ87" s="52"/>
      <c r="ARK87" s="52"/>
      <c r="ARL87" s="52"/>
      <c r="ARM87" s="52"/>
      <c r="ARN87" s="52"/>
      <c r="ARO87" s="52"/>
      <c r="ARP87" s="52"/>
      <c r="ARQ87" s="52"/>
      <c r="ARR87" s="52"/>
      <c r="ARS87" s="52"/>
      <c r="ART87" s="52"/>
      <c r="ARU87" s="52"/>
      <c r="ARV87" s="52"/>
      <c r="ARW87" s="52"/>
      <c r="ARX87" s="52"/>
      <c r="ARY87" s="52"/>
      <c r="ARZ87" s="52"/>
      <c r="ASA87" s="52"/>
      <c r="ASB87" s="52"/>
      <c r="ASC87" s="52"/>
      <c r="ASD87" s="52"/>
      <c r="ASE87" s="52"/>
      <c r="ASF87" s="52"/>
      <c r="ASG87" s="52"/>
      <c r="ASH87" s="52"/>
      <c r="ASI87" s="52"/>
      <c r="ASJ87" s="52"/>
      <c r="ASK87" s="52"/>
      <c r="ASL87" s="52"/>
      <c r="ASM87" s="52"/>
      <c r="ASN87" s="52"/>
      <c r="ASO87" s="52"/>
      <c r="ASP87" s="52"/>
      <c r="ASQ87" s="52"/>
      <c r="ASR87" s="52"/>
      <c r="ASS87" s="52"/>
      <c r="AST87" s="52"/>
      <c r="ASU87" s="52"/>
      <c r="ASV87" s="52"/>
      <c r="ASW87" s="52"/>
      <c r="ASX87" s="52"/>
      <c r="ASY87" s="52"/>
      <c r="ASZ87" s="52"/>
      <c r="ATA87" s="52"/>
      <c r="ATB87" s="52"/>
      <c r="ATC87" s="52"/>
      <c r="ATD87" s="52"/>
      <c r="ATE87" s="52"/>
      <c r="ATF87" s="52"/>
      <c r="ATG87" s="52"/>
      <c r="ATH87" s="52"/>
      <c r="ATI87" s="52"/>
      <c r="ATJ87" s="52"/>
      <c r="ATK87" s="52"/>
      <c r="ATL87" s="52"/>
      <c r="ATM87" s="52"/>
      <c r="ATN87" s="52"/>
      <c r="ATO87" s="52"/>
      <c r="ATP87" s="52"/>
      <c r="ATQ87" s="52"/>
      <c r="ATR87" s="52"/>
      <c r="ATS87" s="52"/>
      <c r="ATT87" s="52"/>
      <c r="ATU87" s="52"/>
      <c r="ATV87" s="52"/>
      <c r="ATW87" s="52"/>
      <c r="ATX87" s="52"/>
      <c r="ATY87" s="52"/>
      <c r="ATZ87" s="52"/>
      <c r="AUA87" s="52"/>
      <c r="AUB87" s="52"/>
      <c r="AUC87" s="52"/>
      <c r="AUD87" s="52"/>
      <c r="AUE87" s="52"/>
      <c r="AUF87" s="52"/>
      <c r="AUG87" s="52"/>
      <c r="AUH87" s="52"/>
      <c r="AUI87" s="52"/>
      <c r="AUJ87" s="52"/>
      <c r="AUK87" s="52"/>
      <c r="AUL87" s="52"/>
      <c r="AUM87" s="52"/>
      <c r="AUN87" s="52"/>
      <c r="AUO87" s="52"/>
      <c r="AUP87" s="52"/>
      <c r="AUQ87" s="52"/>
      <c r="AUR87" s="52"/>
      <c r="AUS87" s="52"/>
      <c r="AUT87" s="52"/>
      <c r="AUU87" s="52"/>
      <c r="AUV87" s="52"/>
      <c r="AUW87" s="52"/>
      <c r="AUX87" s="52"/>
      <c r="AUY87" s="52"/>
      <c r="AUZ87" s="52"/>
      <c r="AVA87" s="52"/>
      <c r="AVB87" s="52"/>
      <c r="AVC87" s="52"/>
      <c r="AVD87" s="52"/>
      <c r="AVE87" s="52"/>
      <c r="AVF87" s="52"/>
      <c r="AVG87" s="52"/>
      <c r="AVH87" s="52"/>
      <c r="AVI87" s="52"/>
      <c r="AVJ87" s="52"/>
      <c r="AVK87" s="52"/>
      <c r="AVL87" s="52"/>
      <c r="AVM87" s="52"/>
      <c r="AVN87" s="52"/>
      <c r="AVO87" s="52"/>
      <c r="AVP87" s="52"/>
      <c r="AVQ87" s="52"/>
      <c r="AVR87" s="52"/>
      <c r="AVS87" s="52"/>
      <c r="AVT87" s="52"/>
      <c r="AVU87" s="52"/>
      <c r="AVV87" s="52"/>
      <c r="AVW87" s="52"/>
      <c r="AVX87" s="52"/>
      <c r="AVY87" s="52"/>
      <c r="AVZ87" s="52"/>
      <c r="AWA87" s="52"/>
      <c r="AWB87" s="52"/>
      <c r="AWC87" s="52"/>
      <c r="AWD87" s="52"/>
      <c r="AWE87" s="52"/>
      <c r="AWF87" s="52"/>
      <c r="AWG87" s="52"/>
      <c r="AWH87" s="52"/>
      <c r="AWI87" s="52"/>
      <c r="AWJ87" s="52"/>
      <c r="AWK87" s="52"/>
      <c r="AWL87" s="52"/>
      <c r="AWM87" s="52"/>
      <c r="AWN87" s="52"/>
      <c r="AWO87" s="52"/>
      <c r="AWP87" s="52"/>
      <c r="AWQ87" s="52"/>
      <c r="AWR87" s="52"/>
      <c r="AWS87" s="52"/>
      <c r="AWT87" s="52"/>
      <c r="AWU87" s="52"/>
      <c r="AWV87" s="52"/>
      <c r="AWW87" s="52"/>
      <c r="AWX87" s="52"/>
      <c r="AWY87" s="52"/>
      <c r="AWZ87" s="52"/>
      <c r="AXA87" s="52"/>
      <c r="AXB87" s="52"/>
      <c r="AXC87" s="52"/>
      <c r="AXD87" s="52"/>
      <c r="AXE87" s="52"/>
      <c r="AXF87" s="52"/>
      <c r="AXG87" s="52"/>
      <c r="AXH87" s="52"/>
      <c r="AXI87" s="52"/>
      <c r="AXJ87" s="52"/>
      <c r="AXK87" s="52"/>
      <c r="AXL87" s="52"/>
      <c r="AXM87" s="52"/>
      <c r="AXN87" s="52"/>
      <c r="AXO87" s="52"/>
      <c r="AXP87" s="52"/>
      <c r="AXQ87" s="52"/>
      <c r="AXR87" s="52"/>
      <c r="AXS87" s="52"/>
      <c r="AXT87" s="52"/>
      <c r="AXU87" s="52"/>
      <c r="AXV87" s="52"/>
      <c r="AXW87" s="52"/>
      <c r="AXX87" s="52"/>
      <c r="AXY87" s="52"/>
      <c r="AXZ87" s="52"/>
      <c r="AYA87" s="52"/>
      <c r="AYB87" s="52"/>
      <c r="AYC87" s="52"/>
      <c r="AYD87" s="52"/>
      <c r="AYE87" s="52"/>
      <c r="AYF87" s="52"/>
      <c r="AYG87" s="52"/>
      <c r="AYH87" s="52"/>
      <c r="AYI87" s="52"/>
      <c r="AYJ87" s="52"/>
      <c r="AYK87" s="52"/>
      <c r="AYL87" s="52"/>
      <c r="AYM87" s="52"/>
      <c r="AYN87" s="52"/>
      <c r="AYO87" s="52"/>
      <c r="AYP87" s="52"/>
      <c r="AYQ87" s="52"/>
      <c r="AYR87" s="52"/>
      <c r="AYS87" s="52"/>
      <c r="AYT87" s="52"/>
      <c r="AYU87" s="52"/>
      <c r="AYV87" s="52"/>
      <c r="AYW87" s="52"/>
      <c r="AYX87" s="52"/>
      <c r="AYY87" s="52"/>
      <c r="AYZ87" s="52"/>
      <c r="AZA87" s="52"/>
      <c r="AZB87" s="52"/>
      <c r="AZC87" s="52"/>
      <c r="AZD87" s="52"/>
      <c r="AZE87" s="52"/>
      <c r="AZF87" s="52"/>
      <c r="AZG87" s="52"/>
      <c r="AZH87" s="52"/>
      <c r="AZI87" s="52"/>
      <c r="AZJ87" s="52"/>
      <c r="AZK87" s="52"/>
      <c r="AZL87" s="52"/>
      <c r="AZM87" s="52"/>
      <c r="AZN87" s="52"/>
      <c r="AZO87" s="52"/>
      <c r="AZP87" s="52"/>
      <c r="AZQ87" s="52"/>
      <c r="AZR87" s="52"/>
      <c r="AZS87" s="52"/>
      <c r="AZT87" s="52"/>
      <c r="AZU87" s="52"/>
      <c r="AZV87" s="52"/>
      <c r="AZW87" s="52"/>
      <c r="AZX87" s="52"/>
      <c r="AZY87" s="52"/>
      <c r="AZZ87" s="52"/>
      <c r="BAA87" s="52"/>
      <c r="BAB87" s="52"/>
      <c r="BAC87" s="52"/>
      <c r="BAD87" s="52"/>
      <c r="BAE87" s="52"/>
      <c r="BAF87" s="52"/>
      <c r="BAG87" s="52"/>
      <c r="BAH87" s="52"/>
      <c r="BAI87" s="52"/>
      <c r="BAJ87" s="52"/>
      <c r="BAK87" s="52"/>
      <c r="BAL87" s="52"/>
      <c r="BAM87" s="52"/>
      <c r="BAN87" s="52"/>
      <c r="BAO87" s="52"/>
      <c r="BAP87" s="52"/>
      <c r="BAQ87" s="52"/>
      <c r="BAR87" s="52"/>
      <c r="BAS87" s="52"/>
      <c r="BAT87" s="52"/>
      <c r="BAU87" s="52"/>
      <c r="BAV87" s="52"/>
      <c r="BAW87" s="52"/>
      <c r="BAX87" s="52"/>
      <c r="BAY87" s="52"/>
      <c r="BAZ87" s="52"/>
      <c r="BBA87" s="52"/>
      <c r="BBB87" s="52"/>
      <c r="BBC87" s="52"/>
      <c r="BBD87" s="52"/>
      <c r="BBE87" s="52"/>
      <c r="BBF87" s="52"/>
      <c r="BBG87" s="52"/>
      <c r="BBH87" s="52"/>
      <c r="BBI87" s="52"/>
      <c r="BBJ87" s="52"/>
      <c r="BBK87" s="52"/>
      <c r="BBL87" s="52"/>
      <c r="BBM87" s="52"/>
      <c r="BBN87" s="52"/>
      <c r="BBO87" s="52"/>
      <c r="BBP87" s="52"/>
      <c r="BBQ87" s="52"/>
      <c r="BBR87" s="52"/>
      <c r="BBS87" s="52"/>
      <c r="BBT87" s="52"/>
      <c r="BBU87" s="52"/>
      <c r="BBV87" s="52"/>
      <c r="BBW87" s="52"/>
      <c r="BBX87" s="52"/>
      <c r="BBY87" s="52"/>
      <c r="BBZ87" s="52"/>
      <c r="BCA87" s="52"/>
      <c r="BCB87" s="52"/>
      <c r="BCC87" s="52"/>
      <c r="BCD87" s="52"/>
      <c r="BCE87" s="52"/>
      <c r="BCF87" s="52"/>
      <c r="BCG87" s="52"/>
      <c r="BCH87" s="52"/>
      <c r="BCI87" s="52"/>
      <c r="BCJ87" s="52"/>
      <c r="BCK87" s="52"/>
      <c r="BCL87" s="52"/>
      <c r="BCM87" s="52"/>
      <c r="BCN87" s="52"/>
      <c r="BCO87" s="52"/>
      <c r="BCP87" s="52"/>
      <c r="BCQ87" s="52"/>
      <c r="BCR87" s="52"/>
      <c r="BCS87" s="52"/>
      <c r="BCT87" s="52"/>
      <c r="BCU87" s="52"/>
      <c r="BCV87" s="52"/>
      <c r="BCW87" s="52"/>
      <c r="BCX87" s="52"/>
      <c r="BCY87" s="52"/>
      <c r="BCZ87" s="52"/>
      <c r="BDA87" s="52"/>
      <c r="BDB87" s="52"/>
      <c r="BDC87" s="52"/>
      <c r="BDD87" s="52"/>
      <c r="BDE87" s="52"/>
      <c r="BDF87" s="52"/>
      <c r="BDG87" s="52"/>
      <c r="BDH87" s="52"/>
      <c r="BDI87" s="52"/>
      <c r="BDJ87" s="52"/>
      <c r="BDK87" s="52"/>
      <c r="BDL87" s="52"/>
      <c r="BDM87" s="52"/>
      <c r="BDN87" s="52"/>
      <c r="BDO87" s="52"/>
      <c r="BDP87" s="52"/>
      <c r="BDQ87" s="52"/>
      <c r="BDR87" s="52"/>
      <c r="BDS87" s="52"/>
      <c r="BDT87" s="52"/>
      <c r="BDU87" s="52"/>
      <c r="BDV87" s="52"/>
      <c r="BDW87" s="52"/>
      <c r="BDX87" s="52"/>
      <c r="BDY87" s="52"/>
      <c r="BDZ87" s="52"/>
      <c r="BEA87" s="52"/>
      <c r="BEB87" s="52"/>
      <c r="BEC87" s="52"/>
      <c r="BED87" s="52"/>
      <c r="BEE87" s="52"/>
      <c r="BEF87" s="52"/>
      <c r="BEG87" s="52"/>
      <c r="BEH87" s="52"/>
      <c r="BEI87" s="52"/>
      <c r="BEJ87" s="52"/>
      <c r="BEK87" s="52"/>
      <c r="BEL87" s="52"/>
      <c r="BEM87" s="52"/>
      <c r="BEN87" s="52"/>
      <c r="BEO87" s="52"/>
      <c r="BEP87" s="52"/>
      <c r="BEQ87" s="52"/>
      <c r="BER87" s="52"/>
      <c r="BES87" s="52"/>
      <c r="BET87" s="52"/>
      <c r="BEU87" s="52"/>
      <c r="BEV87" s="52"/>
      <c r="BEW87" s="52"/>
      <c r="BEX87" s="52"/>
      <c r="BEY87" s="52"/>
      <c r="BEZ87" s="52"/>
      <c r="BFA87" s="52"/>
      <c r="BFB87" s="52"/>
      <c r="BFC87" s="52"/>
      <c r="BFD87" s="52"/>
      <c r="BFE87" s="52"/>
      <c r="BFF87" s="52"/>
      <c r="BFG87" s="52"/>
      <c r="BFH87" s="52"/>
      <c r="BFI87" s="52"/>
      <c r="BFJ87" s="52"/>
      <c r="BFK87" s="52"/>
      <c r="BFL87" s="52"/>
      <c r="BFM87" s="52"/>
      <c r="BFN87" s="52"/>
      <c r="BFO87" s="52"/>
      <c r="BFP87" s="52"/>
      <c r="BFQ87" s="52"/>
      <c r="BFR87" s="52"/>
      <c r="BFS87" s="52"/>
      <c r="BFT87" s="52"/>
      <c r="BFU87" s="52"/>
      <c r="BFV87" s="52"/>
      <c r="BFW87" s="52"/>
      <c r="BFX87" s="52"/>
      <c r="BFY87" s="52"/>
      <c r="BFZ87" s="52"/>
      <c r="BGA87" s="52"/>
      <c r="BGB87" s="52"/>
      <c r="BGC87" s="52"/>
      <c r="BGD87" s="52"/>
      <c r="BGE87" s="52"/>
      <c r="BGF87" s="52"/>
      <c r="BGG87" s="52"/>
      <c r="BGH87" s="52"/>
      <c r="BGI87" s="52"/>
      <c r="BGJ87" s="52"/>
      <c r="BGK87" s="52"/>
      <c r="BGL87" s="52"/>
      <c r="BGM87" s="52"/>
      <c r="BGN87" s="52"/>
      <c r="BGO87" s="52"/>
      <c r="BGP87" s="52"/>
      <c r="BGQ87" s="52"/>
      <c r="BGR87" s="52"/>
      <c r="BGS87" s="52"/>
      <c r="BGT87" s="52"/>
      <c r="BGU87" s="52"/>
      <c r="BGV87" s="52"/>
      <c r="BGW87" s="52"/>
      <c r="BGX87" s="52"/>
      <c r="BGY87" s="52"/>
      <c r="BGZ87" s="52"/>
      <c r="BHA87" s="52"/>
      <c r="BHB87" s="52"/>
      <c r="BHC87" s="52"/>
      <c r="BHD87" s="52"/>
      <c r="BHE87" s="52"/>
      <c r="BHF87" s="52"/>
      <c r="BHG87" s="52"/>
      <c r="BHH87" s="52"/>
      <c r="BHI87" s="52"/>
      <c r="BHJ87" s="52"/>
      <c r="BHK87" s="52"/>
      <c r="BHL87" s="52"/>
      <c r="BHM87" s="52"/>
      <c r="BHN87" s="52"/>
      <c r="BHO87" s="52"/>
      <c r="BHP87" s="52"/>
      <c r="BHQ87" s="52"/>
      <c r="BHR87" s="52"/>
      <c r="BHS87" s="52"/>
      <c r="BHT87" s="52"/>
      <c r="BHU87" s="52"/>
      <c r="BHV87" s="52"/>
      <c r="BHW87" s="52"/>
      <c r="BHX87" s="52"/>
      <c r="BHY87" s="52"/>
      <c r="BHZ87" s="52"/>
      <c r="BIA87" s="52"/>
      <c r="BIB87" s="52"/>
      <c r="BIC87" s="52"/>
      <c r="BID87" s="52"/>
      <c r="BIE87" s="52"/>
      <c r="BIF87" s="52"/>
      <c r="BIG87" s="52"/>
      <c r="BIH87" s="52"/>
      <c r="BII87" s="52"/>
      <c r="BIJ87" s="52"/>
      <c r="BIK87" s="52"/>
      <c r="BIL87" s="52"/>
      <c r="BIM87" s="52"/>
      <c r="BIN87" s="52"/>
      <c r="BIO87" s="52"/>
      <c r="BIP87" s="52"/>
      <c r="BIQ87" s="52"/>
      <c r="BIR87" s="52"/>
      <c r="BIS87" s="52"/>
      <c r="BIT87" s="52"/>
      <c r="BIU87" s="52"/>
      <c r="BIV87" s="52"/>
      <c r="BIW87" s="52"/>
      <c r="BIX87" s="52"/>
      <c r="BIY87" s="52"/>
      <c r="BIZ87" s="52"/>
      <c r="BJA87" s="52"/>
      <c r="BJB87" s="52"/>
      <c r="BJC87" s="52"/>
      <c r="BJD87" s="52"/>
      <c r="BJE87" s="52"/>
      <c r="BJF87" s="52"/>
      <c r="BJG87" s="52"/>
      <c r="BJH87" s="52"/>
      <c r="BJI87" s="52"/>
      <c r="BJJ87" s="52"/>
      <c r="BJK87" s="52"/>
      <c r="BJL87" s="52"/>
      <c r="BJM87" s="52"/>
      <c r="BJN87" s="52"/>
      <c r="BJO87" s="52"/>
      <c r="BJP87" s="52"/>
      <c r="BJQ87" s="52"/>
      <c r="BJR87" s="52"/>
      <c r="BJS87" s="52"/>
      <c r="BJT87" s="52"/>
      <c r="BJU87" s="52"/>
      <c r="BJV87" s="52"/>
      <c r="BJW87" s="52"/>
      <c r="BJX87" s="52"/>
      <c r="BJY87" s="52"/>
      <c r="BJZ87" s="52"/>
      <c r="BKA87" s="52"/>
      <c r="BKB87" s="52"/>
      <c r="BKC87" s="52"/>
      <c r="BKD87" s="52"/>
      <c r="BKE87" s="52"/>
      <c r="BKF87" s="52"/>
      <c r="BKG87" s="52"/>
      <c r="BKH87" s="52"/>
      <c r="BKI87" s="52"/>
      <c r="BKJ87" s="52"/>
      <c r="BKK87" s="52"/>
      <c r="BKL87" s="52"/>
      <c r="BKM87" s="52"/>
      <c r="BKN87" s="52"/>
      <c r="BKO87" s="52"/>
      <c r="BKP87" s="52"/>
      <c r="BKQ87" s="52"/>
      <c r="BKR87" s="52"/>
      <c r="BKS87" s="52"/>
      <c r="BKT87" s="52"/>
      <c r="BKU87" s="52"/>
      <c r="BKV87" s="52"/>
      <c r="BKW87" s="52"/>
      <c r="BKX87" s="52"/>
      <c r="BKY87" s="52"/>
      <c r="BKZ87" s="52"/>
      <c r="BLA87" s="52"/>
      <c r="BLB87" s="52"/>
      <c r="BLC87" s="52"/>
      <c r="BLD87" s="52"/>
      <c r="BLE87" s="52"/>
      <c r="BLF87" s="52"/>
      <c r="BLG87" s="52"/>
      <c r="BLH87" s="52"/>
      <c r="BLI87" s="52"/>
      <c r="BLJ87" s="52"/>
      <c r="BLK87" s="52"/>
      <c r="BLL87" s="52"/>
      <c r="BLM87" s="52"/>
      <c r="BLN87" s="52"/>
      <c r="BLO87" s="52"/>
      <c r="BLP87" s="52"/>
      <c r="BLQ87" s="52"/>
      <c r="BLR87" s="52"/>
      <c r="BLS87" s="52"/>
      <c r="BLT87" s="52"/>
      <c r="BLU87" s="52"/>
      <c r="BLV87" s="52"/>
      <c r="BLW87" s="52"/>
      <c r="BLX87" s="52"/>
      <c r="BLY87" s="52"/>
      <c r="BLZ87" s="52"/>
      <c r="BMA87" s="52"/>
      <c r="BMB87" s="52"/>
      <c r="BMC87" s="52"/>
      <c r="BMD87" s="52"/>
      <c r="BME87" s="52"/>
      <c r="BMF87" s="52"/>
      <c r="BMG87" s="52"/>
      <c r="BMH87" s="52"/>
      <c r="BMI87" s="52"/>
      <c r="BMJ87" s="52"/>
      <c r="BMK87" s="52"/>
      <c r="BML87" s="52"/>
      <c r="BMM87" s="52"/>
      <c r="BMN87" s="52"/>
      <c r="BMO87" s="52"/>
      <c r="BMP87" s="52"/>
      <c r="BMQ87" s="52"/>
      <c r="BMR87" s="52"/>
      <c r="BMS87" s="52"/>
      <c r="BMT87" s="52"/>
      <c r="BMU87" s="52"/>
      <c r="BMV87" s="52"/>
      <c r="BMW87" s="52"/>
      <c r="BMX87" s="52"/>
      <c r="BMY87" s="52"/>
      <c r="BMZ87" s="52"/>
      <c r="BNA87" s="52"/>
      <c r="BNB87" s="52"/>
      <c r="BNC87" s="52"/>
      <c r="BND87" s="52"/>
      <c r="BNE87" s="52"/>
      <c r="BNF87" s="52"/>
      <c r="BNG87" s="52"/>
      <c r="BNH87" s="52"/>
      <c r="BNI87" s="52"/>
      <c r="BNJ87" s="52"/>
      <c r="BNK87" s="52"/>
      <c r="BNL87" s="52"/>
      <c r="BNM87" s="52"/>
      <c r="BNN87" s="52"/>
      <c r="BNO87" s="52"/>
      <c r="BNP87" s="52"/>
      <c r="BNQ87" s="52"/>
      <c r="BNR87" s="52"/>
      <c r="BNS87" s="52"/>
      <c r="BNT87" s="52"/>
      <c r="BNU87" s="52"/>
      <c r="BNV87" s="52"/>
      <c r="BNW87" s="52"/>
      <c r="BNX87" s="52"/>
      <c r="BNY87" s="52"/>
      <c r="BNZ87" s="52"/>
      <c r="BOA87" s="52"/>
      <c r="BOB87" s="52"/>
      <c r="BOC87" s="52"/>
      <c r="BOD87" s="52"/>
      <c r="BOE87" s="52"/>
      <c r="BOF87" s="52"/>
      <c r="BOG87" s="52"/>
      <c r="BOH87" s="52"/>
      <c r="BOI87" s="52"/>
      <c r="BOJ87" s="52"/>
      <c r="BOK87" s="52"/>
      <c r="BOL87" s="52"/>
      <c r="BOM87" s="52"/>
      <c r="BON87" s="52"/>
      <c r="BOO87" s="52"/>
      <c r="BOP87" s="52"/>
      <c r="BOQ87" s="52"/>
      <c r="BOR87" s="52"/>
      <c r="BOS87" s="52"/>
      <c r="BOT87" s="52"/>
      <c r="BOU87" s="52"/>
      <c r="BOV87" s="52"/>
      <c r="BOW87" s="52"/>
      <c r="BOX87" s="52"/>
      <c r="BOY87" s="52"/>
      <c r="BOZ87" s="52"/>
      <c r="BPA87" s="52"/>
      <c r="BPB87" s="52"/>
      <c r="BPC87" s="52"/>
      <c r="BPD87" s="52"/>
      <c r="BPE87" s="52"/>
      <c r="BPF87" s="52"/>
      <c r="BPG87" s="52"/>
      <c r="BPH87" s="52"/>
      <c r="BPI87" s="52"/>
      <c r="BPJ87" s="52"/>
      <c r="BPK87" s="52"/>
      <c r="BPL87" s="52"/>
      <c r="BPM87" s="52"/>
      <c r="BPN87" s="52"/>
      <c r="BPO87" s="52"/>
      <c r="BPP87" s="52"/>
      <c r="BPQ87" s="52"/>
      <c r="BPR87" s="52"/>
      <c r="BPS87" s="52"/>
      <c r="BPT87" s="52"/>
      <c r="BPU87" s="52"/>
      <c r="BPV87" s="52"/>
      <c r="BPW87" s="52"/>
      <c r="BPX87" s="52"/>
      <c r="BPY87" s="52"/>
      <c r="BPZ87" s="52"/>
      <c r="BQA87" s="52"/>
      <c r="BQB87" s="52"/>
      <c r="BQC87" s="52"/>
      <c r="BQD87" s="52"/>
      <c r="BQE87" s="52"/>
      <c r="BQF87" s="52"/>
      <c r="BQG87" s="52"/>
      <c r="BQH87" s="52"/>
      <c r="BQI87" s="52"/>
      <c r="BQJ87" s="52"/>
      <c r="BQK87" s="52"/>
      <c r="BQL87" s="52"/>
      <c r="BQM87" s="52"/>
      <c r="BQN87" s="52"/>
      <c r="BQO87" s="52"/>
      <c r="BQP87" s="52"/>
      <c r="BQQ87" s="52"/>
      <c r="BQR87" s="52"/>
      <c r="BQS87" s="52"/>
      <c r="BQT87" s="52"/>
      <c r="BQU87" s="52"/>
      <c r="BQV87" s="52"/>
      <c r="BQW87" s="52"/>
      <c r="BQX87" s="52"/>
      <c r="BQY87" s="52"/>
      <c r="BQZ87" s="52"/>
      <c r="BRA87" s="52"/>
      <c r="BRB87" s="52"/>
      <c r="BRC87" s="52"/>
      <c r="BRD87" s="52"/>
      <c r="BRE87" s="52"/>
      <c r="BRF87" s="52"/>
      <c r="BRG87" s="52"/>
      <c r="BRH87" s="52"/>
      <c r="BRI87" s="52"/>
      <c r="BRJ87" s="52"/>
      <c r="BRK87" s="52"/>
      <c r="BRL87" s="52"/>
      <c r="BRM87" s="52"/>
      <c r="BRN87" s="52"/>
      <c r="BRO87" s="52"/>
      <c r="BRP87" s="52"/>
      <c r="BRQ87" s="52"/>
      <c r="BRR87" s="52"/>
      <c r="BRS87" s="52"/>
      <c r="BRT87" s="52"/>
      <c r="BRU87" s="52"/>
      <c r="BRV87" s="52"/>
      <c r="BRW87" s="52"/>
      <c r="BRX87" s="52"/>
      <c r="BRY87" s="52"/>
      <c r="BRZ87" s="52"/>
      <c r="BSA87" s="52"/>
      <c r="BSB87" s="52"/>
      <c r="BSC87" s="52"/>
      <c r="BSD87" s="52"/>
      <c r="BSE87" s="52"/>
      <c r="BSF87" s="52"/>
      <c r="BSG87" s="52"/>
      <c r="BSH87" s="52"/>
      <c r="BSI87" s="52"/>
      <c r="BSJ87" s="52"/>
      <c r="BSK87" s="52"/>
      <c r="BSL87" s="52"/>
      <c r="BSM87" s="52"/>
      <c r="BSN87" s="52"/>
      <c r="BSO87" s="52"/>
      <c r="BSP87" s="52"/>
      <c r="BSQ87" s="52"/>
      <c r="BSR87" s="52"/>
      <c r="BSS87" s="52"/>
      <c r="BST87" s="52"/>
      <c r="BSU87" s="52"/>
      <c r="BSV87" s="52"/>
      <c r="BSW87" s="52"/>
      <c r="BSX87" s="52"/>
      <c r="BSY87" s="52"/>
      <c r="BSZ87" s="52"/>
      <c r="BTA87" s="52"/>
      <c r="BTB87" s="52"/>
      <c r="BTC87" s="52"/>
      <c r="BTD87" s="52"/>
      <c r="BTE87" s="52"/>
      <c r="BTF87" s="52"/>
      <c r="BTG87" s="52"/>
      <c r="BTH87" s="52"/>
      <c r="BTI87" s="52"/>
      <c r="BTJ87" s="52"/>
      <c r="BTK87" s="52"/>
      <c r="BTL87" s="52"/>
      <c r="BTM87" s="52"/>
      <c r="BTN87" s="52"/>
      <c r="BTO87" s="52"/>
      <c r="BTP87" s="52"/>
      <c r="BTQ87" s="52"/>
      <c r="BTR87" s="52"/>
      <c r="BTS87" s="52"/>
      <c r="BTT87" s="52"/>
      <c r="BTU87" s="52"/>
      <c r="BTV87" s="52"/>
      <c r="BTW87" s="52"/>
      <c r="BTX87" s="52"/>
      <c r="BTY87" s="52"/>
      <c r="BTZ87" s="52"/>
      <c r="BUA87" s="52"/>
      <c r="BUB87" s="52"/>
      <c r="BUC87" s="52"/>
      <c r="BUD87" s="52"/>
      <c r="BUE87" s="52"/>
      <c r="BUF87" s="52"/>
      <c r="BUG87" s="52"/>
      <c r="BUH87" s="52"/>
      <c r="BUI87" s="52"/>
      <c r="BUJ87" s="52"/>
      <c r="BUK87" s="52"/>
      <c r="BUL87" s="52"/>
      <c r="BUM87" s="52"/>
      <c r="BUN87" s="52"/>
      <c r="BUO87" s="52"/>
      <c r="BUP87" s="52"/>
      <c r="BUQ87" s="52"/>
      <c r="BUR87" s="52"/>
      <c r="BUS87" s="52"/>
      <c r="BUT87" s="52"/>
      <c r="BUU87" s="52"/>
      <c r="BUV87" s="52"/>
      <c r="BUW87" s="52"/>
      <c r="BUX87" s="52"/>
      <c r="BUY87" s="52"/>
      <c r="BUZ87" s="52"/>
      <c r="BVA87" s="52"/>
      <c r="BVB87" s="52"/>
      <c r="BVC87" s="52"/>
      <c r="BVD87" s="52"/>
      <c r="BVE87" s="52"/>
      <c r="BVF87" s="52"/>
      <c r="BVG87" s="52"/>
      <c r="BVH87" s="52"/>
      <c r="BVI87" s="52"/>
      <c r="BVJ87" s="52"/>
      <c r="BVK87" s="52"/>
      <c r="BVL87" s="52"/>
      <c r="BVM87" s="52"/>
      <c r="BVN87" s="52"/>
      <c r="BVO87" s="52"/>
      <c r="BVP87" s="52"/>
      <c r="BVQ87" s="52"/>
      <c r="BVR87" s="52"/>
      <c r="BVS87" s="52"/>
      <c r="BVT87" s="52"/>
      <c r="BVU87" s="52"/>
      <c r="BVV87" s="52"/>
      <c r="BVW87" s="52"/>
      <c r="BVX87" s="52"/>
      <c r="BVY87" s="52"/>
      <c r="BVZ87" s="52"/>
      <c r="BWA87" s="52"/>
      <c r="BWB87" s="52"/>
      <c r="BWC87" s="52"/>
      <c r="BWD87" s="52"/>
      <c r="BWE87" s="52"/>
      <c r="BWF87" s="52"/>
      <c r="BWG87" s="52"/>
      <c r="BWH87" s="52"/>
      <c r="BWI87" s="52"/>
      <c r="BWJ87" s="52"/>
      <c r="BWK87" s="52"/>
      <c r="BWL87" s="52"/>
      <c r="BWM87" s="52"/>
      <c r="BWN87" s="52"/>
      <c r="BWO87" s="52"/>
      <c r="BWP87" s="52"/>
      <c r="BWQ87" s="52"/>
      <c r="BWR87" s="52"/>
      <c r="BWS87" s="52"/>
      <c r="BWT87" s="52"/>
      <c r="BWU87" s="52"/>
      <c r="BWV87" s="52"/>
      <c r="BWW87" s="52"/>
      <c r="BWX87" s="52"/>
      <c r="BWY87" s="52"/>
      <c r="BWZ87" s="52"/>
      <c r="BXA87" s="52"/>
      <c r="BXB87" s="52"/>
      <c r="BXC87" s="52"/>
      <c r="BXD87" s="52"/>
      <c r="BXE87" s="52"/>
      <c r="BXF87" s="52"/>
      <c r="BXG87" s="52"/>
      <c r="BXH87" s="52"/>
      <c r="BXI87" s="52"/>
      <c r="BXJ87" s="52"/>
      <c r="BXK87" s="52"/>
      <c r="BXL87" s="52"/>
      <c r="BXM87" s="52"/>
      <c r="BXN87" s="52"/>
      <c r="BXO87" s="52"/>
      <c r="BXP87" s="52"/>
      <c r="BXQ87" s="52"/>
      <c r="BXR87" s="52"/>
      <c r="BXS87" s="52"/>
      <c r="BXT87" s="52"/>
      <c r="BXU87" s="52"/>
      <c r="BXV87" s="52"/>
      <c r="BXW87" s="52"/>
      <c r="BXX87" s="52"/>
      <c r="BXY87" s="52"/>
      <c r="BXZ87" s="52"/>
      <c r="BYA87" s="52"/>
      <c r="BYB87" s="52"/>
      <c r="BYC87" s="52"/>
      <c r="BYD87" s="52"/>
      <c r="BYE87" s="52"/>
      <c r="BYF87" s="52"/>
      <c r="BYG87" s="52"/>
      <c r="BYH87" s="52"/>
      <c r="BYI87" s="52"/>
      <c r="BYJ87" s="52"/>
      <c r="BYK87" s="52"/>
      <c r="BYL87" s="52"/>
      <c r="BYM87" s="52"/>
      <c r="BYN87" s="52"/>
      <c r="BYO87" s="52"/>
      <c r="BYP87" s="52"/>
      <c r="BYQ87" s="52"/>
      <c r="BYR87" s="52"/>
      <c r="BYS87" s="52"/>
      <c r="BYT87" s="52"/>
      <c r="BYU87" s="52"/>
      <c r="BYV87" s="52"/>
      <c r="BYW87" s="52"/>
      <c r="BYX87" s="52"/>
      <c r="BYY87" s="52"/>
      <c r="BYZ87" s="52"/>
      <c r="BZA87" s="52"/>
      <c r="BZB87" s="52"/>
      <c r="BZC87" s="52"/>
      <c r="BZD87" s="52"/>
      <c r="BZE87" s="52"/>
      <c r="BZF87" s="52"/>
      <c r="BZG87" s="52"/>
      <c r="BZH87" s="52"/>
      <c r="BZI87" s="52"/>
      <c r="BZJ87" s="52"/>
      <c r="BZK87" s="52"/>
      <c r="BZL87" s="52"/>
      <c r="BZM87" s="52"/>
      <c r="BZN87" s="52"/>
      <c r="BZO87" s="52"/>
      <c r="BZP87" s="52"/>
      <c r="BZQ87" s="52"/>
      <c r="BZR87" s="52"/>
      <c r="BZS87" s="52"/>
      <c r="BZT87" s="52"/>
      <c r="BZU87" s="52"/>
      <c r="BZV87" s="52"/>
      <c r="BZW87" s="52"/>
      <c r="BZX87" s="52"/>
      <c r="BZY87" s="52"/>
      <c r="BZZ87" s="52"/>
      <c r="CAA87" s="52"/>
      <c r="CAB87" s="52"/>
      <c r="CAC87" s="52"/>
      <c r="CAD87" s="52"/>
      <c r="CAE87" s="52"/>
      <c r="CAF87" s="52"/>
      <c r="CAG87" s="52"/>
      <c r="CAH87" s="52"/>
      <c r="CAI87" s="52"/>
      <c r="CAJ87" s="52"/>
      <c r="CAK87" s="52"/>
      <c r="CAL87" s="52"/>
      <c r="CAM87" s="52"/>
      <c r="CAN87" s="52"/>
      <c r="CAO87" s="52"/>
      <c r="CAP87" s="52"/>
      <c r="CAQ87" s="52"/>
      <c r="CAR87" s="52"/>
      <c r="CAS87" s="52"/>
      <c r="CAT87" s="52"/>
      <c r="CAU87" s="52"/>
      <c r="CAV87" s="52"/>
      <c r="CAW87" s="52"/>
      <c r="CAX87" s="52"/>
      <c r="CAY87" s="52"/>
      <c r="CAZ87" s="52"/>
      <c r="CBA87" s="52"/>
      <c r="CBB87" s="52"/>
      <c r="CBC87" s="52"/>
      <c r="CBD87" s="52"/>
      <c r="CBE87" s="52"/>
      <c r="CBF87" s="52"/>
      <c r="CBG87" s="52"/>
      <c r="CBH87" s="52"/>
      <c r="CBI87" s="52"/>
      <c r="CBJ87" s="52"/>
      <c r="CBK87" s="52"/>
      <c r="CBL87" s="52"/>
      <c r="CBM87" s="52"/>
      <c r="CBN87" s="52"/>
      <c r="CBO87" s="52"/>
      <c r="CBP87" s="52"/>
      <c r="CBQ87" s="52"/>
      <c r="CBR87" s="52"/>
      <c r="CBS87" s="52"/>
      <c r="CBT87" s="52"/>
      <c r="CBU87" s="52"/>
      <c r="CBV87" s="52"/>
      <c r="CBW87" s="52"/>
      <c r="CBX87" s="52"/>
      <c r="CBY87" s="52"/>
      <c r="CBZ87" s="52"/>
      <c r="CCA87" s="52"/>
      <c r="CCB87" s="52"/>
      <c r="CCC87" s="52"/>
      <c r="CCD87" s="52"/>
      <c r="CCE87" s="52"/>
      <c r="CCF87" s="52"/>
      <c r="CCG87" s="52"/>
      <c r="CCH87" s="52"/>
      <c r="CCI87" s="52"/>
      <c r="CCJ87" s="52"/>
      <c r="CCK87" s="52"/>
      <c r="CCL87" s="52"/>
      <c r="CCM87" s="52"/>
      <c r="CCN87" s="52"/>
      <c r="CCO87" s="52"/>
      <c r="CCP87" s="52"/>
      <c r="CCQ87" s="52"/>
      <c r="CCR87" s="52"/>
      <c r="CCS87" s="52"/>
      <c r="CCT87" s="52"/>
      <c r="CCU87" s="52"/>
      <c r="CCV87" s="52"/>
      <c r="CCW87" s="52"/>
      <c r="CCX87" s="52"/>
      <c r="CCY87" s="52"/>
      <c r="CCZ87" s="52"/>
      <c r="CDA87" s="52"/>
      <c r="CDB87" s="52"/>
      <c r="CDC87" s="52"/>
      <c r="CDD87" s="52"/>
      <c r="CDE87" s="52"/>
      <c r="CDF87" s="52"/>
      <c r="CDG87" s="52"/>
      <c r="CDH87" s="52"/>
      <c r="CDI87" s="52"/>
      <c r="CDJ87" s="52"/>
      <c r="CDK87" s="52"/>
      <c r="CDL87" s="52"/>
      <c r="CDM87" s="52"/>
      <c r="CDN87" s="52"/>
      <c r="CDO87" s="52"/>
      <c r="CDP87" s="52"/>
      <c r="CDQ87" s="52"/>
      <c r="CDR87" s="52"/>
      <c r="CDS87" s="52"/>
      <c r="CDT87" s="52"/>
      <c r="CDU87" s="52"/>
      <c r="CDV87" s="52"/>
      <c r="CDW87" s="52"/>
      <c r="CDX87" s="52"/>
      <c r="CDY87" s="52"/>
      <c r="CDZ87" s="52"/>
      <c r="CEA87" s="52"/>
      <c r="CEB87" s="52"/>
      <c r="CEC87" s="52"/>
      <c r="CED87" s="52"/>
      <c r="CEE87" s="52"/>
      <c r="CEF87" s="52"/>
      <c r="CEG87" s="52"/>
      <c r="CEH87" s="52"/>
      <c r="CEI87" s="52"/>
      <c r="CEJ87" s="52"/>
      <c r="CEK87" s="52"/>
      <c r="CEL87" s="52"/>
      <c r="CEM87" s="52"/>
      <c r="CEN87" s="52"/>
      <c r="CEO87" s="52"/>
      <c r="CEP87" s="52"/>
      <c r="CEQ87" s="52"/>
      <c r="CER87" s="52"/>
      <c r="CES87" s="52"/>
      <c r="CET87" s="52"/>
      <c r="CEU87" s="52"/>
      <c r="CEV87" s="52"/>
      <c r="CEW87" s="52"/>
      <c r="CEX87" s="52"/>
      <c r="CEY87" s="52"/>
      <c r="CEZ87" s="52"/>
      <c r="CFA87" s="52"/>
      <c r="CFB87" s="52"/>
      <c r="CFC87" s="52"/>
      <c r="CFD87" s="52"/>
      <c r="CFE87" s="52"/>
      <c r="CFF87" s="52"/>
      <c r="CFG87" s="52"/>
      <c r="CFH87" s="52"/>
      <c r="CFI87" s="52"/>
      <c r="CFJ87" s="52"/>
      <c r="CFK87" s="52"/>
      <c r="CFL87" s="52"/>
      <c r="CFM87" s="52"/>
      <c r="CFN87" s="52"/>
      <c r="CFO87" s="52"/>
      <c r="CFP87" s="52"/>
      <c r="CFQ87" s="52"/>
      <c r="CFR87" s="52"/>
      <c r="CFS87" s="52"/>
      <c r="CFT87" s="52"/>
      <c r="CFU87" s="52"/>
      <c r="CFV87" s="52"/>
      <c r="CFW87" s="52"/>
      <c r="CFX87" s="52"/>
      <c r="CFY87" s="52"/>
      <c r="CFZ87" s="52"/>
      <c r="CGA87" s="52"/>
      <c r="CGB87" s="52"/>
      <c r="CGC87" s="52"/>
      <c r="CGD87" s="52"/>
      <c r="CGE87" s="52"/>
      <c r="CGF87" s="52"/>
      <c r="CGG87" s="52"/>
      <c r="CGH87" s="52"/>
      <c r="CGI87" s="52"/>
      <c r="CGJ87" s="52"/>
      <c r="CGK87" s="52"/>
      <c r="CGL87" s="52"/>
      <c r="CGM87" s="52"/>
      <c r="CGN87" s="52"/>
      <c r="CGO87" s="52"/>
      <c r="CGP87" s="52"/>
      <c r="CGQ87" s="52"/>
      <c r="CGR87" s="52"/>
      <c r="CGS87" s="52"/>
      <c r="CGT87" s="52"/>
      <c r="CGU87" s="52"/>
      <c r="CGV87" s="52"/>
      <c r="CGW87" s="52"/>
      <c r="CGX87" s="52"/>
      <c r="CGY87" s="52"/>
      <c r="CGZ87" s="52"/>
      <c r="CHA87" s="52"/>
      <c r="CHB87" s="52"/>
      <c r="CHC87" s="52"/>
      <c r="CHD87" s="52"/>
      <c r="CHE87" s="52"/>
    </row>
    <row r="88" spans="1:2241" s="50" customFormat="1" ht="102" customHeight="1" x14ac:dyDescent="0.25">
      <c r="A88" s="102"/>
      <c r="B88" s="207" t="s">
        <v>463</v>
      </c>
      <c r="C88" s="103" t="s">
        <v>335</v>
      </c>
      <c r="D88" s="103" t="s">
        <v>271</v>
      </c>
      <c r="E88" s="103" t="s">
        <v>253</v>
      </c>
      <c r="F88" s="43" t="s">
        <v>383</v>
      </c>
      <c r="G88" s="116"/>
      <c r="H88" s="116" t="s">
        <v>283</v>
      </c>
      <c r="I88" s="166">
        <v>6000</v>
      </c>
      <c r="J88" s="166">
        <f t="shared" si="25"/>
        <v>2060</v>
      </c>
      <c r="K88" s="110">
        <f t="shared" si="26"/>
        <v>34.333333333333336</v>
      </c>
      <c r="L88" s="166">
        <v>3940</v>
      </c>
      <c r="M88" s="218"/>
      <c r="N88" s="108">
        <v>39003</v>
      </c>
      <c r="O88" s="102" t="s">
        <v>109</v>
      </c>
      <c r="P88" s="42"/>
      <c r="Q88" s="42"/>
      <c r="R88" s="42"/>
      <c r="S88" s="42"/>
      <c r="T88" s="42"/>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8"/>
      <c r="BR88" s="36"/>
      <c r="BS88" s="36"/>
      <c r="BT88" s="36"/>
      <c r="BU88" s="36"/>
      <c r="BV88" s="36"/>
      <c r="BW88" s="36"/>
      <c r="BX88" s="36"/>
      <c r="BY88" s="36"/>
      <c r="BZ88" s="36"/>
      <c r="CA88" s="36"/>
      <c r="CB88" s="36"/>
      <c r="CC88" s="36"/>
      <c r="CD88" s="36"/>
      <c r="CE88" s="36"/>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36"/>
      <c r="DD88" s="36"/>
      <c r="DE88" s="36"/>
      <c r="DF88" s="36"/>
      <c r="DG88" s="36"/>
      <c r="DH88" s="36"/>
      <c r="DI88" s="36"/>
      <c r="DJ88" s="36"/>
      <c r="DK88" s="36"/>
      <c r="DL88" s="36"/>
      <c r="DM88" s="36"/>
      <c r="DN88" s="36"/>
      <c r="DO88" s="36"/>
      <c r="DP88" s="36"/>
      <c r="DQ88" s="36"/>
      <c r="DR88" s="36"/>
      <c r="DS88" s="36"/>
      <c r="DT88" s="36"/>
      <c r="DU88" s="36"/>
      <c r="DV88" s="36"/>
      <c r="DW88" s="36"/>
      <c r="DX88" s="36"/>
      <c r="DY88" s="36"/>
      <c r="DZ88" s="36"/>
      <c r="EA88" s="36"/>
      <c r="EB88" s="36"/>
      <c r="EC88" s="36"/>
      <c r="ED88" s="36"/>
      <c r="EE88" s="36"/>
      <c r="EF88" s="36"/>
      <c r="EG88" s="36"/>
      <c r="EH88" s="36"/>
      <c r="EI88" s="36"/>
      <c r="EJ88" s="36"/>
      <c r="EK88" s="36"/>
      <c r="EL88" s="36"/>
      <c r="EM88" s="36"/>
      <c r="EN88" s="36"/>
      <c r="EO88" s="52"/>
      <c r="EP88" s="52"/>
      <c r="EQ88" s="52"/>
      <c r="ER88" s="52"/>
      <c r="ES88" s="52"/>
      <c r="ET88" s="52"/>
      <c r="EU88" s="52"/>
      <c r="EV88" s="52"/>
      <c r="EW88" s="52"/>
      <c r="EX88" s="52"/>
      <c r="EY88" s="52"/>
      <c r="EZ88" s="52"/>
      <c r="FA88" s="52"/>
      <c r="FB88" s="52"/>
      <c r="FC88" s="52"/>
      <c r="FD88" s="52"/>
      <c r="FE88" s="52"/>
      <c r="FF88" s="52"/>
      <c r="FG88" s="52"/>
      <c r="FH88" s="52"/>
      <c r="FI88" s="52"/>
      <c r="FJ88" s="52"/>
      <c r="FK88" s="52"/>
      <c r="FL88" s="52"/>
      <c r="FM88" s="52"/>
      <c r="FN88" s="52"/>
      <c r="FO88" s="52"/>
      <c r="FP88" s="52"/>
      <c r="FQ88" s="52"/>
      <c r="FR88" s="52"/>
      <c r="FS88" s="52"/>
      <c r="FT88" s="52"/>
      <c r="FU88" s="52"/>
      <c r="FV88" s="52"/>
      <c r="FW88" s="52"/>
      <c r="FX88" s="52"/>
      <c r="FY88" s="52"/>
      <c r="FZ88" s="52"/>
      <c r="GA88" s="52"/>
      <c r="GB88" s="52"/>
      <c r="GC88" s="52"/>
      <c r="GD88" s="52"/>
      <c r="GE88" s="52"/>
      <c r="GF88" s="52"/>
      <c r="GG88" s="52"/>
      <c r="GH88" s="52"/>
      <c r="GI88" s="52"/>
      <c r="GJ88" s="52"/>
      <c r="GK88" s="52"/>
      <c r="GL88" s="52"/>
      <c r="GM88" s="52"/>
      <c r="GN88" s="52"/>
      <c r="GO88" s="52"/>
      <c r="GP88" s="52"/>
      <c r="GQ88" s="52"/>
      <c r="GR88" s="52"/>
      <c r="GS88" s="52"/>
      <c r="GT88" s="52"/>
      <c r="GU88" s="52"/>
      <c r="GV88" s="52"/>
      <c r="GW88" s="52"/>
      <c r="GX88" s="52"/>
      <c r="GY88" s="52"/>
      <c r="GZ88" s="52"/>
      <c r="HA88" s="52"/>
      <c r="HB88" s="52"/>
      <c r="HC88" s="52"/>
      <c r="HD88" s="52"/>
      <c r="HE88" s="52"/>
      <c r="HF88" s="52"/>
      <c r="HG88" s="52"/>
      <c r="HH88" s="52"/>
      <c r="HI88" s="52"/>
      <c r="HJ88" s="52"/>
      <c r="HK88" s="52"/>
      <c r="HL88" s="52"/>
      <c r="HM88" s="52"/>
      <c r="HN88" s="52"/>
      <c r="HO88" s="52"/>
      <c r="HP88" s="52"/>
      <c r="HQ88" s="52"/>
      <c r="HR88" s="52"/>
      <c r="HS88" s="52"/>
      <c r="HT88" s="52"/>
      <c r="HU88" s="52"/>
      <c r="HV88" s="52"/>
      <c r="HW88" s="52"/>
      <c r="HX88" s="52"/>
      <c r="HY88" s="52"/>
      <c r="HZ88" s="52"/>
      <c r="IA88" s="52"/>
      <c r="IB88" s="52"/>
      <c r="IC88" s="52"/>
      <c r="ID88" s="52"/>
      <c r="IE88" s="52"/>
      <c r="IF88" s="52"/>
      <c r="IG88" s="52"/>
      <c r="IH88" s="52"/>
      <c r="II88" s="52"/>
      <c r="IJ88" s="52"/>
      <c r="IK88" s="52"/>
      <c r="IL88" s="52"/>
      <c r="IM88" s="52"/>
      <c r="IN88" s="52"/>
      <c r="IO88" s="52"/>
      <c r="IP88" s="52"/>
      <c r="IQ88" s="52"/>
      <c r="IR88" s="52"/>
      <c r="IS88" s="52"/>
      <c r="IT88" s="52"/>
      <c r="IU88" s="52"/>
      <c r="IV88" s="52"/>
      <c r="IW88" s="52"/>
      <c r="IX88" s="52"/>
      <c r="IY88" s="52"/>
      <c r="IZ88" s="52"/>
      <c r="JA88" s="52"/>
      <c r="JB88" s="52"/>
      <c r="JC88" s="52"/>
      <c r="JD88" s="52"/>
      <c r="JE88" s="52"/>
      <c r="JF88" s="52"/>
      <c r="JG88" s="52"/>
      <c r="JH88" s="52"/>
      <c r="JI88" s="52"/>
      <c r="JJ88" s="52"/>
      <c r="JK88" s="52"/>
      <c r="JL88" s="52"/>
      <c r="JM88" s="52"/>
      <c r="JN88" s="52"/>
      <c r="JO88" s="52"/>
      <c r="JP88" s="52"/>
      <c r="JQ88" s="52"/>
      <c r="JR88" s="52"/>
      <c r="JS88" s="52"/>
      <c r="JT88" s="52"/>
      <c r="JU88" s="52"/>
      <c r="JV88" s="52"/>
      <c r="JW88" s="52"/>
      <c r="JX88" s="52"/>
      <c r="JY88" s="52"/>
      <c r="JZ88" s="52"/>
      <c r="KA88" s="52"/>
      <c r="KB88" s="52"/>
      <c r="KC88" s="52"/>
      <c r="KD88" s="52"/>
      <c r="KE88" s="52"/>
      <c r="KF88" s="52"/>
      <c r="KG88" s="52"/>
      <c r="KH88" s="52"/>
      <c r="KI88" s="52"/>
      <c r="KJ88" s="52"/>
      <c r="KK88" s="52"/>
      <c r="KL88" s="52"/>
      <c r="KM88" s="52"/>
      <c r="KN88" s="52"/>
      <c r="KO88" s="52"/>
      <c r="KP88" s="52"/>
      <c r="KQ88" s="52"/>
      <c r="KR88" s="52"/>
      <c r="KS88" s="52"/>
      <c r="KT88" s="52"/>
      <c r="KU88" s="52"/>
      <c r="KV88" s="52"/>
      <c r="KW88" s="52"/>
      <c r="KX88" s="52"/>
      <c r="KY88" s="52"/>
      <c r="KZ88" s="52"/>
      <c r="LA88" s="52"/>
      <c r="LB88" s="52"/>
      <c r="LC88" s="52"/>
      <c r="LD88" s="52"/>
      <c r="LE88" s="52"/>
      <c r="LF88" s="52"/>
      <c r="LG88" s="52"/>
      <c r="LH88" s="52"/>
      <c r="LI88" s="52"/>
      <c r="LJ88" s="52"/>
      <c r="LK88" s="52"/>
      <c r="LL88" s="52"/>
      <c r="LM88" s="52"/>
      <c r="LN88" s="52"/>
      <c r="LO88" s="52"/>
      <c r="LP88" s="52"/>
      <c r="LQ88" s="52"/>
      <c r="LR88" s="52"/>
      <c r="LS88" s="52"/>
      <c r="LT88" s="52"/>
      <c r="LU88" s="52"/>
      <c r="LV88" s="52"/>
      <c r="LW88" s="52"/>
      <c r="LX88" s="52"/>
      <c r="LY88" s="52"/>
      <c r="LZ88" s="52"/>
      <c r="MA88" s="52"/>
      <c r="MB88" s="52"/>
      <c r="MC88" s="52"/>
      <c r="MD88" s="52"/>
      <c r="ME88" s="52"/>
      <c r="MF88" s="52"/>
      <c r="MG88" s="52"/>
      <c r="MH88" s="52"/>
      <c r="MI88" s="52"/>
      <c r="MJ88" s="52"/>
      <c r="MK88" s="52"/>
      <c r="ML88" s="52"/>
      <c r="MM88" s="52"/>
      <c r="MN88" s="52"/>
      <c r="MO88" s="52"/>
      <c r="MP88" s="52"/>
      <c r="MQ88" s="52"/>
      <c r="MR88" s="52"/>
      <c r="MS88" s="52"/>
      <c r="MT88" s="52"/>
      <c r="MU88" s="52"/>
      <c r="MV88" s="52"/>
      <c r="MW88" s="52"/>
      <c r="MX88" s="52"/>
      <c r="MY88" s="52"/>
      <c r="MZ88" s="52"/>
      <c r="NA88" s="52"/>
      <c r="NB88" s="52"/>
      <c r="NC88" s="52"/>
      <c r="ND88" s="52"/>
      <c r="NE88" s="52"/>
      <c r="NF88" s="52"/>
      <c r="NG88" s="52"/>
      <c r="NH88" s="52"/>
      <c r="NI88" s="52"/>
      <c r="NJ88" s="52"/>
      <c r="NK88" s="52"/>
      <c r="NL88" s="52"/>
      <c r="NM88" s="52"/>
      <c r="NN88" s="52"/>
      <c r="NO88" s="52"/>
      <c r="NP88" s="52"/>
      <c r="NQ88" s="52"/>
      <c r="NR88" s="52"/>
      <c r="NS88" s="52"/>
      <c r="NT88" s="52"/>
      <c r="NU88" s="52"/>
      <c r="NV88" s="52"/>
      <c r="NW88" s="52"/>
      <c r="NX88" s="52"/>
      <c r="NY88" s="52"/>
      <c r="NZ88" s="52"/>
      <c r="OA88" s="52"/>
      <c r="OB88" s="52"/>
      <c r="OC88" s="52"/>
      <c r="OD88" s="52"/>
      <c r="OE88" s="52"/>
      <c r="OF88" s="52"/>
      <c r="OG88" s="52"/>
      <c r="OH88" s="52"/>
      <c r="OI88" s="52"/>
      <c r="OJ88" s="52"/>
      <c r="OK88" s="52"/>
      <c r="OL88" s="52"/>
      <c r="OM88" s="52"/>
      <c r="ON88" s="52"/>
      <c r="OO88" s="52"/>
      <c r="OP88" s="52"/>
      <c r="OQ88" s="52"/>
      <c r="OR88" s="52"/>
      <c r="OS88" s="52"/>
      <c r="OT88" s="52"/>
      <c r="OU88" s="52"/>
      <c r="OV88" s="52"/>
      <c r="OW88" s="52"/>
      <c r="OX88" s="52"/>
      <c r="OY88" s="52"/>
      <c r="OZ88" s="52"/>
      <c r="PA88" s="52"/>
      <c r="PB88" s="52"/>
      <c r="PC88" s="52"/>
      <c r="PD88" s="52"/>
      <c r="PE88" s="52"/>
      <c r="PF88" s="52"/>
      <c r="PG88" s="52"/>
      <c r="PH88" s="52"/>
      <c r="PI88" s="52"/>
      <c r="PJ88" s="52"/>
      <c r="PK88" s="52"/>
      <c r="PL88" s="52"/>
      <c r="PM88" s="52"/>
      <c r="PN88" s="52"/>
      <c r="PO88" s="52"/>
      <c r="PP88" s="52"/>
      <c r="PQ88" s="52"/>
      <c r="PR88" s="52"/>
      <c r="PS88" s="52"/>
      <c r="PT88" s="52"/>
      <c r="PU88" s="52"/>
      <c r="PV88" s="52"/>
      <c r="PW88" s="52"/>
      <c r="PX88" s="52"/>
      <c r="PY88" s="52"/>
      <c r="PZ88" s="52"/>
      <c r="QA88" s="52"/>
      <c r="QB88" s="52"/>
      <c r="QC88" s="52"/>
      <c r="QD88" s="52"/>
      <c r="QE88" s="52"/>
      <c r="QF88" s="52"/>
      <c r="QG88" s="52"/>
      <c r="QH88" s="52"/>
      <c r="QI88" s="52"/>
      <c r="QJ88" s="52"/>
      <c r="QK88" s="52"/>
      <c r="QL88" s="52"/>
      <c r="QM88" s="52"/>
      <c r="QN88" s="52"/>
      <c r="QO88" s="52"/>
      <c r="QP88" s="52"/>
      <c r="QQ88" s="52"/>
      <c r="QR88" s="52"/>
      <c r="QS88" s="52"/>
      <c r="QT88" s="52"/>
      <c r="QU88" s="52"/>
      <c r="QV88" s="52"/>
      <c r="QW88" s="52"/>
      <c r="QX88" s="52"/>
      <c r="QY88" s="52"/>
      <c r="QZ88" s="52"/>
      <c r="RA88" s="52"/>
      <c r="RB88" s="52"/>
      <c r="RC88" s="52"/>
      <c r="RD88" s="52"/>
      <c r="RE88" s="52"/>
      <c r="RF88" s="52"/>
      <c r="RG88" s="52"/>
      <c r="RH88" s="52"/>
      <c r="RI88" s="52"/>
      <c r="RJ88" s="52"/>
      <c r="RK88" s="52"/>
      <c r="RL88" s="52"/>
      <c r="RM88" s="52"/>
      <c r="RN88" s="52"/>
      <c r="RO88" s="52"/>
      <c r="RP88" s="52"/>
      <c r="RQ88" s="52"/>
      <c r="RR88" s="52"/>
      <c r="RS88" s="52"/>
      <c r="RT88" s="52"/>
      <c r="RU88" s="52"/>
      <c r="RV88" s="52"/>
      <c r="RW88" s="52"/>
      <c r="RX88" s="52"/>
      <c r="RY88" s="52"/>
      <c r="RZ88" s="52"/>
      <c r="SA88" s="52"/>
      <c r="SB88" s="52"/>
      <c r="SC88" s="52"/>
      <c r="SD88" s="52"/>
      <c r="SE88" s="52"/>
      <c r="SF88" s="52"/>
      <c r="SG88" s="52"/>
      <c r="SH88" s="52"/>
      <c r="SI88" s="52"/>
      <c r="SJ88" s="52"/>
      <c r="SK88" s="52"/>
      <c r="SL88" s="52"/>
      <c r="SM88" s="52"/>
      <c r="SN88" s="52"/>
      <c r="SO88" s="52"/>
      <c r="SP88" s="52"/>
      <c r="SQ88" s="52"/>
      <c r="SR88" s="52"/>
      <c r="SS88" s="52"/>
      <c r="ST88" s="52"/>
      <c r="SU88" s="52"/>
      <c r="SV88" s="52"/>
      <c r="SW88" s="52"/>
      <c r="SX88" s="52"/>
      <c r="SY88" s="52"/>
      <c r="SZ88" s="52"/>
      <c r="TA88" s="52"/>
      <c r="TB88" s="52"/>
      <c r="TC88" s="52"/>
      <c r="TD88" s="52"/>
      <c r="TE88" s="52"/>
      <c r="TF88" s="52"/>
      <c r="TG88" s="52"/>
      <c r="TH88" s="52"/>
      <c r="TI88" s="52"/>
      <c r="TJ88" s="52"/>
      <c r="TK88" s="52"/>
      <c r="TL88" s="52"/>
      <c r="TM88" s="52"/>
      <c r="TN88" s="52"/>
      <c r="TO88" s="52"/>
      <c r="TP88" s="52"/>
      <c r="TQ88" s="52"/>
      <c r="TR88" s="52"/>
      <c r="TS88" s="52"/>
      <c r="TT88" s="52"/>
      <c r="TU88" s="52"/>
      <c r="TV88" s="52"/>
      <c r="TW88" s="52"/>
      <c r="TX88" s="52"/>
      <c r="TY88" s="52"/>
      <c r="TZ88" s="52"/>
      <c r="UA88" s="52"/>
      <c r="UB88" s="52"/>
      <c r="UC88" s="52"/>
      <c r="UD88" s="52"/>
      <c r="UE88" s="52"/>
      <c r="UF88" s="52"/>
      <c r="UG88" s="52"/>
      <c r="UH88" s="52"/>
      <c r="UI88" s="52"/>
      <c r="UJ88" s="52"/>
      <c r="UK88" s="52"/>
      <c r="UL88" s="52"/>
      <c r="UM88" s="52"/>
      <c r="UN88" s="52"/>
      <c r="UO88" s="52"/>
      <c r="UP88" s="52"/>
      <c r="UQ88" s="52"/>
      <c r="UR88" s="52"/>
      <c r="US88" s="52"/>
      <c r="UT88" s="52"/>
      <c r="UU88" s="52"/>
      <c r="UV88" s="52"/>
      <c r="UW88" s="52"/>
      <c r="UX88" s="52"/>
      <c r="UY88" s="52"/>
      <c r="UZ88" s="52"/>
      <c r="VA88" s="52"/>
      <c r="VB88" s="52"/>
      <c r="VC88" s="52"/>
      <c r="VD88" s="52"/>
      <c r="VE88" s="52"/>
      <c r="VF88" s="52"/>
      <c r="VG88" s="52"/>
      <c r="VH88" s="52"/>
      <c r="VI88" s="52"/>
      <c r="VJ88" s="52"/>
      <c r="VK88" s="52"/>
      <c r="VL88" s="52"/>
      <c r="VM88" s="52"/>
      <c r="VN88" s="52"/>
      <c r="VO88" s="52"/>
      <c r="VP88" s="52"/>
      <c r="VQ88" s="52"/>
      <c r="VR88" s="52"/>
      <c r="VS88" s="52"/>
      <c r="VT88" s="52"/>
      <c r="VU88" s="52"/>
      <c r="VV88" s="52"/>
      <c r="VW88" s="52"/>
      <c r="VX88" s="52"/>
      <c r="VY88" s="52"/>
      <c r="VZ88" s="52"/>
      <c r="WA88" s="52"/>
      <c r="WB88" s="52"/>
      <c r="WC88" s="52"/>
      <c r="WD88" s="52"/>
      <c r="WE88" s="52"/>
      <c r="WF88" s="52"/>
      <c r="WG88" s="52"/>
      <c r="WH88" s="52"/>
      <c r="WI88" s="52"/>
      <c r="WJ88" s="52"/>
      <c r="WK88" s="52"/>
      <c r="WL88" s="52"/>
      <c r="WM88" s="52"/>
      <c r="WN88" s="52"/>
      <c r="WO88" s="52"/>
      <c r="WP88" s="52"/>
      <c r="WQ88" s="52"/>
      <c r="WR88" s="52"/>
      <c r="WS88" s="52"/>
      <c r="WT88" s="52"/>
      <c r="WU88" s="52"/>
      <c r="WV88" s="52"/>
      <c r="WW88" s="52"/>
      <c r="WX88" s="52"/>
      <c r="WY88" s="52"/>
      <c r="WZ88" s="52"/>
      <c r="XA88" s="52"/>
      <c r="XB88" s="52"/>
      <c r="XC88" s="52"/>
      <c r="XD88" s="52"/>
      <c r="XE88" s="52"/>
      <c r="XF88" s="52"/>
      <c r="XG88" s="52"/>
      <c r="XH88" s="52"/>
      <c r="XI88" s="52"/>
      <c r="XJ88" s="52"/>
      <c r="XK88" s="52"/>
      <c r="XL88" s="52"/>
      <c r="XM88" s="52"/>
      <c r="XN88" s="52"/>
      <c r="XO88" s="52"/>
      <c r="XP88" s="52"/>
      <c r="XQ88" s="52"/>
      <c r="XR88" s="52"/>
      <c r="XS88" s="52"/>
      <c r="XT88" s="52"/>
      <c r="XU88" s="52"/>
      <c r="XV88" s="52"/>
      <c r="XW88" s="52"/>
      <c r="XX88" s="52"/>
      <c r="XY88" s="52"/>
      <c r="XZ88" s="52"/>
      <c r="YA88" s="52"/>
      <c r="YB88" s="52"/>
      <c r="YC88" s="52"/>
      <c r="YD88" s="52"/>
      <c r="YE88" s="52"/>
      <c r="YF88" s="52"/>
      <c r="YG88" s="52"/>
      <c r="YH88" s="52"/>
      <c r="YI88" s="52"/>
      <c r="YJ88" s="52"/>
      <c r="YK88" s="52"/>
      <c r="YL88" s="52"/>
      <c r="YM88" s="52"/>
      <c r="YN88" s="52"/>
      <c r="YO88" s="52"/>
      <c r="YP88" s="52"/>
      <c r="YQ88" s="52"/>
      <c r="YR88" s="52"/>
      <c r="YS88" s="52"/>
      <c r="YT88" s="52"/>
      <c r="YU88" s="52"/>
      <c r="YV88" s="52"/>
      <c r="YW88" s="52"/>
      <c r="YX88" s="52"/>
      <c r="YY88" s="52"/>
      <c r="YZ88" s="52"/>
      <c r="ZA88" s="52"/>
      <c r="ZB88" s="52"/>
      <c r="ZC88" s="52"/>
      <c r="ZD88" s="52"/>
      <c r="ZE88" s="52"/>
      <c r="ZF88" s="52"/>
      <c r="ZG88" s="52"/>
      <c r="ZH88" s="52"/>
      <c r="ZI88" s="52"/>
      <c r="ZJ88" s="52"/>
      <c r="ZK88" s="52"/>
      <c r="ZL88" s="52"/>
      <c r="ZM88" s="52"/>
      <c r="ZN88" s="52"/>
      <c r="ZO88" s="52"/>
      <c r="ZP88" s="52"/>
      <c r="ZQ88" s="52"/>
      <c r="ZR88" s="52"/>
      <c r="ZS88" s="52"/>
      <c r="ZT88" s="52"/>
      <c r="ZU88" s="52"/>
      <c r="ZV88" s="52"/>
      <c r="ZW88" s="52"/>
      <c r="ZX88" s="52"/>
      <c r="ZY88" s="52"/>
      <c r="ZZ88" s="52"/>
      <c r="AAA88" s="52"/>
      <c r="AAB88" s="52"/>
      <c r="AAC88" s="52"/>
      <c r="AAD88" s="52"/>
      <c r="AAE88" s="52"/>
      <c r="AAF88" s="52"/>
      <c r="AAG88" s="52"/>
      <c r="AAH88" s="52"/>
      <c r="AAI88" s="52"/>
      <c r="AAJ88" s="52"/>
      <c r="AAK88" s="52"/>
      <c r="AAL88" s="52"/>
      <c r="AAM88" s="52"/>
      <c r="AAN88" s="52"/>
      <c r="AAO88" s="52"/>
      <c r="AAP88" s="52"/>
      <c r="AAQ88" s="52"/>
      <c r="AAR88" s="52"/>
      <c r="AAS88" s="52"/>
      <c r="AAT88" s="52"/>
      <c r="AAU88" s="52"/>
      <c r="AAV88" s="52"/>
      <c r="AAW88" s="52"/>
      <c r="AAX88" s="52"/>
      <c r="AAY88" s="52"/>
      <c r="AAZ88" s="52"/>
      <c r="ABA88" s="52"/>
      <c r="ABB88" s="52"/>
      <c r="ABC88" s="52"/>
      <c r="ABD88" s="52"/>
      <c r="ABE88" s="52"/>
      <c r="ABF88" s="52"/>
      <c r="ABG88" s="52"/>
      <c r="ABH88" s="52"/>
      <c r="ABI88" s="52"/>
      <c r="ABJ88" s="52"/>
      <c r="ABK88" s="52"/>
      <c r="ABL88" s="52"/>
      <c r="ABM88" s="52"/>
      <c r="ABN88" s="52"/>
      <c r="ABO88" s="52"/>
      <c r="ABP88" s="52"/>
      <c r="ABQ88" s="52"/>
      <c r="ABR88" s="52"/>
      <c r="ABS88" s="52"/>
      <c r="ABT88" s="52"/>
      <c r="ABU88" s="52"/>
      <c r="ABV88" s="52"/>
      <c r="ABW88" s="52"/>
      <c r="ABX88" s="52"/>
      <c r="ABY88" s="52"/>
      <c r="ABZ88" s="52"/>
      <c r="ACA88" s="52"/>
      <c r="ACB88" s="52"/>
      <c r="ACC88" s="52"/>
      <c r="ACD88" s="52"/>
      <c r="ACE88" s="52"/>
      <c r="ACF88" s="52"/>
      <c r="ACG88" s="52"/>
      <c r="ACH88" s="52"/>
      <c r="ACI88" s="52"/>
      <c r="ACJ88" s="52"/>
      <c r="ACK88" s="52"/>
      <c r="ACL88" s="52"/>
      <c r="ACM88" s="52"/>
      <c r="ACN88" s="52"/>
      <c r="ACO88" s="52"/>
      <c r="ACP88" s="52"/>
      <c r="ACQ88" s="52"/>
      <c r="ACR88" s="52"/>
      <c r="ACS88" s="52"/>
      <c r="ACT88" s="52"/>
      <c r="ACU88" s="52"/>
      <c r="ACV88" s="52"/>
      <c r="ACW88" s="52"/>
      <c r="ACX88" s="52"/>
      <c r="ACY88" s="52"/>
      <c r="ACZ88" s="52"/>
      <c r="ADA88" s="52"/>
      <c r="ADB88" s="52"/>
      <c r="ADC88" s="52"/>
      <c r="ADD88" s="52"/>
      <c r="ADE88" s="52"/>
      <c r="ADF88" s="52"/>
      <c r="ADG88" s="52"/>
      <c r="ADH88" s="52"/>
      <c r="ADI88" s="52"/>
      <c r="ADJ88" s="52"/>
      <c r="ADK88" s="52"/>
      <c r="ADL88" s="52"/>
      <c r="ADM88" s="52"/>
      <c r="ADN88" s="52"/>
      <c r="ADO88" s="52"/>
      <c r="ADP88" s="52"/>
      <c r="ADQ88" s="52"/>
      <c r="ADR88" s="52"/>
      <c r="ADS88" s="52"/>
      <c r="ADT88" s="52"/>
      <c r="ADU88" s="52"/>
      <c r="ADV88" s="52"/>
      <c r="ADW88" s="52"/>
      <c r="ADX88" s="52"/>
      <c r="ADY88" s="52"/>
      <c r="ADZ88" s="52"/>
      <c r="AEA88" s="52"/>
      <c r="AEB88" s="52"/>
      <c r="AEC88" s="52"/>
      <c r="AED88" s="52"/>
      <c r="AEE88" s="52"/>
      <c r="AEF88" s="52"/>
      <c r="AEG88" s="52"/>
      <c r="AEH88" s="52"/>
      <c r="AEI88" s="52"/>
      <c r="AEJ88" s="52"/>
      <c r="AEK88" s="52"/>
      <c r="AEL88" s="52"/>
      <c r="AEM88" s="52"/>
      <c r="AEN88" s="52"/>
      <c r="AEO88" s="52"/>
      <c r="AEP88" s="52"/>
      <c r="AEQ88" s="52"/>
      <c r="AER88" s="52"/>
      <c r="AES88" s="52"/>
      <c r="AET88" s="52"/>
      <c r="AEU88" s="52"/>
      <c r="AEV88" s="52"/>
      <c r="AEW88" s="52"/>
      <c r="AEX88" s="52"/>
      <c r="AEY88" s="52"/>
      <c r="AEZ88" s="52"/>
      <c r="AFA88" s="52"/>
      <c r="AFB88" s="52"/>
      <c r="AFC88" s="52"/>
      <c r="AFD88" s="52"/>
      <c r="AFE88" s="52"/>
      <c r="AFF88" s="52"/>
      <c r="AFG88" s="52"/>
      <c r="AFH88" s="52"/>
      <c r="AFI88" s="52"/>
      <c r="AFJ88" s="52"/>
      <c r="AFK88" s="52"/>
      <c r="AFL88" s="52"/>
      <c r="AFM88" s="52"/>
      <c r="AFN88" s="52"/>
      <c r="AFO88" s="52"/>
      <c r="AFP88" s="52"/>
      <c r="AFQ88" s="52"/>
      <c r="AFR88" s="52"/>
      <c r="AFS88" s="52"/>
      <c r="AFT88" s="52"/>
      <c r="AFU88" s="52"/>
      <c r="AFV88" s="52"/>
      <c r="AFW88" s="52"/>
      <c r="AFX88" s="52"/>
      <c r="AFY88" s="52"/>
      <c r="AFZ88" s="52"/>
      <c r="AGA88" s="52"/>
      <c r="AGB88" s="52"/>
      <c r="AGC88" s="52"/>
      <c r="AGD88" s="52"/>
      <c r="AGE88" s="52"/>
      <c r="AGF88" s="52"/>
      <c r="AGG88" s="52"/>
      <c r="AGH88" s="52"/>
      <c r="AGI88" s="52"/>
      <c r="AGJ88" s="52"/>
      <c r="AGK88" s="52"/>
      <c r="AGL88" s="52"/>
      <c r="AGM88" s="52"/>
      <c r="AGN88" s="52"/>
      <c r="AGO88" s="52"/>
      <c r="AGP88" s="52"/>
      <c r="AGQ88" s="52"/>
      <c r="AGR88" s="52"/>
      <c r="AGS88" s="52"/>
      <c r="AGT88" s="52"/>
      <c r="AGU88" s="52"/>
      <c r="AGV88" s="52"/>
      <c r="AGW88" s="52"/>
      <c r="AGX88" s="52"/>
      <c r="AGY88" s="52"/>
      <c r="AGZ88" s="52"/>
      <c r="AHA88" s="52"/>
      <c r="AHB88" s="52"/>
      <c r="AHC88" s="52"/>
      <c r="AHD88" s="52"/>
      <c r="AHE88" s="52"/>
      <c r="AHF88" s="52"/>
      <c r="AHG88" s="52"/>
      <c r="AHH88" s="52"/>
      <c r="AHI88" s="52"/>
      <c r="AHJ88" s="52"/>
      <c r="AHK88" s="52"/>
      <c r="AHL88" s="52"/>
      <c r="AHM88" s="52"/>
      <c r="AHN88" s="52"/>
      <c r="AHO88" s="52"/>
      <c r="AHP88" s="52"/>
      <c r="AHQ88" s="52"/>
      <c r="AHR88" s="52"/>
      <c r="AHS88" s="52"/>
      <c r="AHT88" s="52"/>
      <c r="AHU88" s="52"/>
      <c r="AHV88" s="52"/>
      <c r="AHW88" s="52"/>
      <c r="AHX88" s="52"/>
      <c r="AHY88" s="52"/>
      <c r="AHZ88" s="52"/>
      <c r="AIA88" s="52"/>
      <c r="AIB88" s="52"/>
      <c r="AIC88" s="52"/>
      <c r="AID88" s="52"/>
      <c r="AIE88" s="52"/>
      <c r="AIF88" s="52"/>
      <c r="AIG88" s="52"/>
      <c r="AIH88" s="52"/>
      <c r="AII88" s="52"/>
      <c r="AIJ88" s="52"/>
      <c r="AIK88" s="52"/>
      <c r="AIL88" s="52"/>
      <c r="AIM88" s="52"/>
      <c r="AIN88" s="52"/>
      <c r="AIO88" s="52"/>
      <c r="AIP88" s="52"/>
      <c r="AIQ88" s="52"/>
      <c r="AIR88" s="52"/>
      <c r="AIS88" s="52"/>
      <c r="AIT88" s="52"/>
      <c r="AIU88" s="52"/>
      <c r="AIV88" s="52"/>
      <c r="AIW88" s="52"/>
      <c r="AIX88" s="52"/>
      <c r="AIY88" s="52"/>
      <c r="AIZ88" s="52"/>
      <c r="AJA88" s="52"/>
      <c r="AJB88" s="52"/>
      <c r="AJC88" s="52"/>
      <c r="AJD88" s="52"/>
      <c r="AJE88" s="52"/>
      <c r="AJF88" s="52"/>
      <c r="AJG88" s="52"/>
      <c r="AJH88" s="52"/>
      <c r="AJI88" s="52"/>
      <c r="AJJ88" s="52"/>
      <c r="AJK88" s="52"/>
      <c r="AJL88" s="52"/>
      <c r="AJM88" s="52"/>
      <c r="AJN88" s="52"/>
      <c r="AJO88" s="52"/>
      <c r="AJP88" s="52"/>
      <c r="AJQ88" s="52"/>
      <c r="AJR88" s="52"/>
      <c r="AJS88" s="52"/>
      <c r="AJT88" s="52"/>
      <c r="AJU88" s="52"/>
      <c r="AJV88" s="52"/>
      <c r="AJW88" s="52"/>
      <c r="AJX88" s="52"/>
      <c r="AJY88" s="52"/>
      <c r="AJZ88" s="52"/>
      <c r="AKA88" s="52"/>
      <c r="AKB88" s="52"/>
      <c r="AKC88" s="52"/>
      <c r="AKD88" s="52"/>
      <c r="AKE88" s="52"/>
      <c r="AKF88" s="52"/>
      <c r="AKG88" s="52"/>
      <c r="AKH88" s="52"/>
      <c r="AKI88" s="52"/>
      <c r="AKJ88" s="52"/>
      <c r="AKK88" s="52"/>
      <c r="AKL88" s="52"/>
      <c r="AKM88" s="52"/>
      <c r="AKN88" s="52"/>
      <c r="AKO88" s="52"/>
      <c r="AKP88" s="52"/>
      <c r="AKQ88" s="52"/>
      <c r="AKR88" s="52"/>
      <c r="AKS88" s="52"/>
      <c r="AKT88" s="52"/>
      <c r="AKU88" s="52"/>
      <c r="AKV88" s="52"/>
      <c r="AKW88" s="52"/>
      <c r="AKX88" s="52"/>
      <c r="AKY88" s="52"/>
      <c r="AKZ88" s="52"/>
      <c r="ALA88" s="52"/>
      <c r="ALB88" s="52"/>
      <c r="ALC88" s="52"/>
      <c r="ALD88" s="52"/>
      <c r="ALE88" s="52"/>
      <c r="ALF88" s="52"/>
      <c r="ALG88" s="52"/>
      <c r="ALH88" s="52"/>
      <c r="ALI88" s="52"/>
      <c r="ALJ88" s="52"/>
      <c r="ALK88" s="52"/>
      <c r="ALL88" s="52"/>
      <c r="ALM88" s="52"/>
      <c r="ALN88" s="52"/>
      <c r="ALO88" s="52"/>
      <c r="ALP88" s="52"/>
      <c r="ALQ88" s="52"/>
      <c r="ALR88" s="52"/>
      <c r="ALS88" s="52"/>
      <c r="ALT88" s="52"/>
      <c r="ALU88" s="52"/>
      <c r="ALV88" s="52"/>
      <c r="ALW88" s="52"/>
      <c r="ALX88" s="52"/>
      <c r="ALY88" s="52"/>
      <c r="ALZ88" s="52"/>
      <c r="AMA88" s="52"/>
      <c r="AMB88" s="52"/>
      <c r="AMC88" s="52"/>
      <c r="AMD88" s="52"/>
      <c r="AME88" s="52"/>
      <c r="AMF88" s="52"/>
      <c r="AMG88" s="52"/>
      <c r="AMH88" s="52"/>
      <c r="AMI88" s="52"/>
      <c r="AMJ88" s="52"/>
      <c r="AMK88" s="52"/>
      <c r="AML88" s="52"/>
      <c r="AMM88" s="52"/>
      <c r="AMN88" s="52"/>
      <c r="AMO88" s="52"/>
      <c r="AMP88" s="52"/>
      <c r="AMQ88" s="52"/>
      <c r="AMR88" s="52"/>
      <c r="AMS88" s="52"/>
      <c r="AMT88" s="52"/>
      <c r="AMU88" s="52"/>
      <c r="AMV88" s="52"/>
      <c r="AMW88" s="52"/>
      <c r="AMX88" s="52"/>
      <c r="AMY88" s="52"/>
      <c r="AMZ88" s="52"/>
      <c r="ANA88" s="52"/>
      <c r="ANB88" s="52"/>
      <c r="ANC88" s="52"/>
      <c r="AND88" s="52"/>
      <c r="ANE88" s="52"/>
      <c r="ANF88" s="52"/>
      <c r="ANG88" s="52"/>
      <c r="ANH88" s="52"/>
      <c r="ANI88" s="52"/>
      <c r="ANJ88" s="52"/>
      <c r="ANK88" s="52"/>
      <c r="ANL88" s="52"/>
      <c r="ANM88" s="52"/>
      <c r="ANN88" s="52"/>
      <c r="ANO88" s="52"/>
      <c r="ANP88" s="52"/>
      <c r="ANQ88" s="52"/>
      <c r="ANR88" s="52"/>
      <c r="ANS88" s="52"/>
      <c r="ANT88" s="52"/>
      <c r="ANU88" s="52"/>
      <c r="ANV88" s="52"/>
      <c r="ANW88" s="52"/>
      <c r="ANX88" s="52"/>
      <c r="ANY88" s="52"/>
      <c r="ANZ88" s="52"/>
      <c r="AOA88" s="52"/>
      <c r="AOB88" s="52"/>
      <c r="AOC88" s="52"/>
      <c r="AOD88" s="52"/>
      <c r="AOE88" s="52"/>
      <c r="AOF88" s="52"/>
      <c r="AOG88" s="52"/>
      <c r="AOH88" s="52"/>
      <c r="AOI88" s="52"/>
      <c r="AOJ88" s="52"/>
      <c r="AOK88" s="52"/>
      <c r="AOL88" s="52"/>
      <c r="AOM88" s="52"/>
      <c r="AON88" s="52"/>
      <c r="AOO88" s="52"/>
      <c r="AOP88" s="52"/>
      <c r="AOQ88" s="52"/>
      <c r="AOR88" s="52"/>
      <c r="AOS88" s="52"/>
      <c r="AOT88" s="52"/>
      <c r="AOU88" s="52"/>
      <c r="AOV88" s="52"/>
      <c r="AOW88" s="52"/>
      <c r="AOX88" s="52"/>
      <c r="AOY88" s="52"/>
      <c r="AOZ88" s="52"/>
      <c r="APA88" s="52"/>
      <c r="APB88" s="52"/>
      <c r="APC88" s="52"/>
      <c r="APD88" s="52"/>
      <c r="APE88" s="52"/>
      <c r="APF88" s="52"/>
      <c r="APG88" s="52"/>
      <c r="APH88" s="52"/>
      <c r="API88" s="52"/>
      <c r="APJ88" s="52"/>
      <c r="APK88" s="52"/>
      <c r="APL88" s="52"/>
      <c r="APM88" s="52"/>
      <c r="APN88" s="52"/>
      <c r="APO88" s="52"/>
      <c r="APP88" s="52"/>
      <c r="APQ88" s="52"/>
      <c r="APR88" s="52"/>
      <c r="APS88" s="52"/>
      <c r="APT88" s="52"/>
      <c r="APU88" s="52"/>
      <c r="APV88" s="52"/>
      <c r="APW88" s="52"/>
      <c r="APX88" s="52"/>
      <c r="APY88" s="52"/>
      <c r="APZ88" s="52"/>
      <c r="AQA88" s="52"/>
      <c r="AQB88" s="52"/>
      <c r="AQC88" s="52"/>
      <c r="AQD88" s="52"/>
      <c r="AQE88" s="52"/>
      <c r="AQF88" s="52"/>
      <c r="AQG88" s="52"/>
      <c r="AQH88" s="52"/>
      <c r="AQI88" s="52"/>
      <c r="AQJ88" s="52"/>
      <c r="AQK88" s="52"/>
      <c r="AQL88" s="52"/>
      <c r="AQM88" s="52"/>
      <c r="AQN88" s="52"/>
      <c r="AQO88" s="52"/>
      <c r="AQP88" s="52"/>
      <c r="AQQ88" s="52"/>
      <c r="AQR88" s="52"/>
      <c r="AQS88" s="52"/>
      <c r="AQT88" s="52"/>
      <c r="AQU88" s="52"/>
      <c r="AQV88" s="52"/>
      <c r="AQW88" s="52"/>
      <c r="AQX88" s="52"/>
      <c r="AQY88" s="52"/>
      <c r="AQZ88" s="52"/>
      <c r="ARA88" s="52"/>
      <c r="ARB88" s="52"/>
      <c r="ARC88" s="52"/>
      <c r="ARD88" s="52"/>
      <c r="ARE88" s="52"/>
      <c r="ARF88" s="52"/>
      <c r="ARG88" s="52"/>
      <c r="ARH88" s="52"/>
      <c r="ARI88" s="52"/>
      <c r="ARJ88" s="52"/>
      <c r="ARK88" s="52"/>
      <c r="ARL88" s="52"/>
      <c r="ARM88" s="52"/>
      <c r="ARN88" s="52"/>
      <c r="ARO88" s="52"/>
      <c r="ARP88" s="52"/>
      <c r="ARQ88" s="52"/>
      <c r="ARR88" s="52"/>
      <c r="ARS88" s="52"/>
      <c r="ART88" s="52"/>
      <c r="ARU88" s="52"/>
      <c r="ARV88" s="52"/>
      <c r="ARW88" s="52"/>
      <c r="ARX88" s="52"/>
      <c r="ARY88" s="52"/>
      <c r="ARZ88" s="52"/>
      <c r="ASA88" s="52"/>
      <c r="ASB88" s="52"/>
      <c r="ASC88" s="52"/>
      <c r="ASD88" s="52"/>
      <c r="ASE88" s="52"/>
      <c r="ASF88" s="52"/>
      <c r="ASG88" s="52"/>
      <c r="ASH88" s="52"/>
      <c r="ASI88" s="52"/>
      <c r="ASJ88" s="52"/>
      <c r="ASK88" s="52"/>
      <c r="ASL88" s="52"/>
      <c r="ASM88" s="52"/>
      <c r="ASN88" s="52"/>
      <c r="ASO88" s="52"/>
      <c r="ASP88" s="52"/>
      <c r="ASQ88" s="52"/>
      <c r="ASR88" s="52"/>
      <c r="ASS88" s="52"/>
      <c r="AST88" s="52"/>
      <c r="ASU88" s="52"/>
      <c r="ASV88" s="52"/>
      <c r="ASW88" s="52"/>
      <c r="ASX88" s="52"/>
      <c r="ASY88" s="52"/>
      <c r="ASZ88" s="52"/>
      <c r="ATA88" s="52"/>
      <c r="ATB88" s="52"/>
      <c r="ATC88" s="52"/>
      <c r="ATD88" s="52"/>
      <c r="ATE88" s="52"/>
      <c r="ATF88" s="52"/>
      <c r="ATG88" s="52"/>
      <c r="ATH88" s="52"/>
      <c r="ATI88" s="52"/>
      <c r="ATJ88" s="52"/>
      <c r="ATK88" s="52"/>
      <c r="ATL88" s="52"/>
      <c r="ATM88" s="52"/>
      <c r="ATN88" s="52"/>
      <c r="ATO88" s="52"/>
      <c r="ATP88" s="52"/>
      <c r="ATQ88" s="52"/>
      <c r="ATR88" s="52"/>
      <c r="ATS88" s="52"/>
      <c r="ATT88" s="52"/>
      <c r="ATU88" s="52"/>
      <c r="ATV88" s="52"/>
      <c r="ATW88" s="52"/>
      <c r="ATX88" s="52"/>
      <c r="ATY88" s="52"/>
      <c r="ATZ88" s="52"/>
      <c r="AUA88" s="52"/>
      <c r="AUB88" s="52"/>
      <c r="AUC88" s="52"/>
      <c r="AUD88" s="52"/>
      <c r="AUE88" s="52"/>
      <c r="AUF88" s="52"/>
      <c r="AUG88" s="52"/>
      <c r="AUH88" s="52"/>
      <c r="AUI88" s="52"/>
      <c r="AUJ88" s="52"/>
      <c r="AUK88" s="52"/>
      <c r="AUL88" s="52"/>
      <c r="AUM88" s="52"/>
      <c r="AUN88" s="52"/>
      <c r="AUO88" s="52"/>
      <c r="AUP88" s="52"/>
      <c r="AUQ88" s="52"/>
      <c r="AUR88" s="52"/>
      <c r="AUS88" s="52"/>
      <c r="AUT88" s="52"/>
      <c r="AUU88" s="52"/>
      <c r="AUV88" s="52"/>
      <c r="AUW88" s="52"/>
      <c r="AUX88" s="52"/>
      <c r="AUY88" s="52"/>
      <c r="AUZ88" s="52"/>
      <c r="AVA88" s="52"/>
      <c r="AVB88" s="52"/>
      <c r="AVC88" s="52"/>
      <c r="AVD88" s="52"/>
      <c r="AVE88" s="52"/>
      <c r="AVF88" s="52"/>
      <c r="AVG88" s="52"/>
      <c r="AVH88" s="52"/>
      <c r="AVI88" s="52"/>
      <c r="AVJ88" s="52"/>
      <c r="AVK88" s="52"/>
      <c r="AVL88" s="52"/>
      <c r="AVM88" s="52"/>
      <c r="AVN88" s="52"/>
      <c r="AVO88" s="52"/>
      <c r="AVP88" s="52"/>
      <c r="AVQ88" s="52"/>
      <c r="AVR88" s="52"/>
      <c r="AVS88" s="52"/>
      <c r="AVT88" s="52"/>
      <c r="AVU88" s="52"/>
      <c r="AVV88" s="52"/>
      <c r="AVW88" s="52"/>
      <c r="AVX88" s="52"/>
      <c r="AVY88" s="52"/>
      <c r="AVZ88" s="52"/>
      <c r="AWA88" s="52"/>
      <c r="AWB88" s="52"/>
      <c r="AWC88" s="52"/>
      <c r="AWD88" s="52"/>
      <c r="AWE88" s="52"/>
      <c r="AWF88" s="52"/>
      <c r="AWG88" s="52"/>
      <c r="AWH88" s="52"/>
      <c r="AWI88" s="52"/>
      <c r="AWJ88" s="52"/>
      <c r="AWK88" s="52"/>
      <c r="AWL88" s="52"/>
      <c r="AWM88" s="52"/>
      <c r="AWN88" s="52"/>
      <c r="AWO88" s="52"/>
      <c r="AWP88" s="52"/>
      <c r="AWQ88" s="52"/>
      <c r="AWR88" s="52"/>
      <c r="AWS88" s="52"/>
      <c r="AWT88" s="52"/>
      <c r="AWU88" s="52"/>
      <c r="AWV88" s="52"/>
      <c r="AWW88" s="52"/>
      <c r="AWX88" s="52"/>
      <c r="AWY88" s="52"/>
      <c r="AWZ88" s="52"/>
      <c r="AXA88" s="52"/>
      <c r="AXB88" s="52"/>
      <c r="AXC88" s="52"/>
      <c r="AXD88" s="52"/>
      <c r="AXE88" s="52"/>
      <c r="AXF88" s="52"/>
      <c r="AXG88" s="52"/>
      <c r="AXH88" s="52"/>
      <c r="AXI88" s="52"/>
      <c r="AXJ88" s="52"/>
      <c r="AXK88" s="52"/>
      <c r="AXL88" s="52"/>
      <c r="AXM88" s="52"/>
      <c r="AXN88" s="52"/>
      <c r="AXO88" s="52"/>
      <c r="AXP88" s="52"/>
      <c r="AXQ88" s="52"/>
      <c r="AXR88" s="52"/>
      <c r="AXS88" s="52"/>
      <c r="AXT88" s="52"/>
      <c r="AXU88" s="52"/>
      <c r="AXV88" s="52"/>
      <c r="AXW88" s="52"/>
      <c r="AXX88" s="52"/>
      <c r="AXY88" s="52"/>
      <c r="AXZ88" s="52"/>
      <c r="AYA88" s="52"/>
      <c r="AYB88" s="52"/>
      <c r="AYC88" s="52"/>
      <c r="AYD88" s="52"/>
      <c r="AYE88" s="52"/>
      <c r="AYF88" s="52"/>
      <c r="AYG88" s="52"/>
      <c r="AYH88" s="52"/>
      <c r="AYI88" s="52"/>
      <c r="AYJ88" s="52"/>
      <c r="AYK88" s="52"/>
      <c r="AYL88" s="52"/>
      <c r="AYM88" s="52"/>
      <c r="AYN88" s="52"/>
      <c r="AYO88" s="52"/>
      <c r="AYP88" s="52"/>
      <c r="AYQ88" s="52"/>
      <c r="AYR88" s="52"/>
      <c r="AYS88" s="52"/>
      <c r="AYT88" s="52"/>
      <c r="AYU88" s="52"/>
      <c r="AYV88" s="52"/>
      <c r="AYW88" s="52"/>
      <c r="AYX88" s="52"/>
      <c r="AYY88" s="52"/>
      <c r="AYZ88" s="52"/>
      <c r="AZA88" s="52"/>
      <c r="AZB88" s="52"/>
      <c r="AZC88" s="52"/>
      <c r="AZD88" s="52"/>
      <c r="AZE88" s="52"/>
      <c r="AZF88" s="52"/>
      <c r="AZG88" s="52"/>
      <c r="AZH88" s="52"/>
      <c r="AZI88" s="52"/>
      <c r="AZJ88" s="52"/>
      <c r="AZK88" s="52"/>
      <c r="AZL88" s="52"/>
      <c r="AZM88" s="52"/>
      <c r="AZN88" s="52"/>
      <c r="AZO88" s="52"/>
      <c r="AZP88" s="52"/>
      <c r="AZQ88" s="52"/>
      <c r="AZR88" s="52"/>
      <c r="AZS88" s="52"/>
      <c r="AZT88" s="52"/>
      <c r="AZU88" s="52"/>
      <c r="AZV88" s="52"/>
      <c r="AZW88" s="52"/>
      <c r="AZX88" s="52"/>
      <c r="AZY88" s="52"/>
      <c r="AZZ88" s="52"/>
      <c r="BAA88" s="52"/>
      <c r="BAB88" s="52"/>
      <c r="BAC88" s="52"/>
      <c r="BAD88" s="52"/>
      <c r="BAE88" s="52"/>
      <c r="BAF88" s="52"/>
      <c r="BAG88" s="52"/>
      <c r="BAH88" s="52"/>
      <c r="BAI88" s="52"/>
      <c r="BAJ88" s="52"/>
      <c r="BAK88" s="52"/>
      <c r="BAL88" s="52"/>
      <c r="BAM88" s="52"/>
      <c r="BAN88" s="52"/>
      <c r="BAO88" s="52"/>
      <c r="BAP88" s="52"/>
      <c r="BAQ88" s="52"/>
      <c r="BAR88" s="52"/>
      <c r="BAS88" s="52"/>
      <c r="BAT88" s="52"/>
      <c r="BAU88" s="52"/>
      <c r="BAV88" s="52"/>
      <c r="BAW88" s="52"/>
      <c r="BAX88" s="52"/>
      <c r="BAY88" s="52"/>
      <c r="BAZ88" s="52"/>
      <c r="BBA88" s="52"/>
      <c r="BBB88" s="52"/>
      <c r="BBC88" s="52"/>
      <c r="BBD88" s="52"/>
      <c r="BBE88" s="52"/>
      <c r="BBF88" s="52"/>
      <c r="BBG88" s="52"/>
      <c r="BBH88" s="52"/>
      <c r="BBI88" s="52"/>
      <c r="BBJ88" s="52"/>
      <c r="BBK88" s="52"/>
      <c r="BBL88" s="52"/>
      <c r="BBM88" s="52"/>
      <c r="BBN88" s="52"/>
      <c r="BBO88" s="52"/>
      <c r="BBP88" s="52"/>
      <c r="BBQ88" s="52"/>
      <c r="BBR88" s="52"/>
      <c r="BBS88" s="52"/>
      <c r="BBT88" s="52"/>
      <c r="BBU88" s="52"/>
      <c r="BBV88" s="52"/>
      <c r="BBW88" s="52"/>
      <c r="BBX88" s="52"/>
      <c r="BBY88" s="52"/>
      <c r="BBZ88" s="52"/>
      <c r="BCA88" s="52"/>
      <c r="BCB88" s="52"/>
      <c r="BCC88" s="52"/>
      <c r="BCD88" s="52"/>
      <c r="BCE88" s="52"/>
      <c r="BCF88" s="52"/>
      <c r="BCG88" s="52"/>
      <c r="BCH88" s="52"/>
      <c r="BCI88" s="52"/>
      <c r="BCJ88" s="52"/>
      <c r="BCK88" s="52"/>
      <c r="BCL88" s="52"/>
      <c r="BCM88" s="52"/>
      <c r="BCN88" s="52"/>
      <c r="BCO88" s="52"/>
      <c r="BCP88" s="52"/>
      <c r="BCQ88" s="52"/>
      <c r="BCR88" s="52"/>
      <c r="BCS88" s="52"/>
      <c r="BCT88" s="52"/>
      <c r="BCU88" s="52"/>
      <c r="BCV88" s="52"/>
      <c r="BCW88" s="52"/>
      <c r="BCX88" s="52"/>
      <c r="BCY88" s="52"/>
      <c r="BCZ88" s="52"/>
      <c r="BDA88" s="52"/>
      <c r="BDB88" s="52"/>
      <c r="BDC88" s="52"/>
      <c r="BDD88" s="52"/>
      <c r="BDE88" s="52"/>
      <c r="BDF88" s="52"/>
      <c r="BDG88" s="52"/>
      <c r="BDH88" s="52"/>
      <c r="BDI88" s="52"/>
      <c r="BDJ88" s="52"/>
      <c r="BDK88" s="52"/>
      <c r="BDL88" s="52"/>
      <c r="BDM88" s="52"/>
      <c r="BDN88" s="52"/>
      <c r="BDO88" s="52"/>
      <c r="BDP88" s="52"/>
      <c r="BDQ88" s="52"/>
      <c r="BDR88" s="52"/>
      <c r="BDS88" s="52"/>
      <c r="BDT88" s="52"/>
      <c r="BDU88" s="52"/>
      <c r="BDV88" s="52"/>
      <c r="BDW88" s="52"/>
      <c r="BDX88" s="52"/>
      <c r="BDY88" s="52"/>
      <c r="BDZ88" s="52"/>
      <c r="BEA88" s="52"/>
      <c r="BEB88" s="52"/>
      <c r="BEC88" s="52"/>
      <c r="BED88" s="52"/>
      <c r="BEE88" s="52"/>
      <c r="BEF88" s="52"/>
      <c r="BEG88" s="52"/>
      <c r="BEH88" s="52"/>
      <c r="BEI88" s="52"/>
      <c r="BEJ88" s="52"/>
      <c r="BEK88" s="52"/>
      <c r="BEL88" s="52"/>
      <c r="BEM88" s="52"/>
      <c r="BEN88" s="52"/>
      <c r="BEO88" s="52"/>
      <c r="BEP88" s="52"/>
      <c r="BEQ88" s="52"/>
      <c r="BER88" s="52"/>
      <c r="BES88" s="52"/>
      <c r="BET88" s="52"/>
      <c r="BEU88" s="52"/>
      <c r="BEV88" s="52"/>
      <c r="BEW88" s="52"/>
      <c r="BEX88" s="52"/>
      <c r="BEY88" s="52"/>
      <c r="BEZ88" s="52"/>
      <c r="BFA88" s="52"/>
      <c r="BFB88" s="52"/>
      <c r="BFC88" s="52"/>
      <c r="BFD88" s="52"/>
      <c r="BFE88" s="52"/>
      <c r="BFF88" s="52"/>
      <c r="BFG88" s="52"/>
      <c r="BFH88" s="52"/>
      <c r="BFI88" s="52"/>
      <c r="BFJ88" s="52"/>
      <c r="BFK88" s="52"/>
      <c r="BFL88" s="52"/>
      <c r="BFM88" s="52"/>
      <c r="BFN88" s="52"/>
      <c r="BFO88" s="52"/>
      <c r="BFP88" s="52"/>
      <c r="BFQ88" s="52"/>
      <c r="BFR88" s="52"/>
      <c r="BFS88" s="52"/>
      <c r="BFT88" s="52"/>
      <c r="BFU88" s="52"/>
      <c r="BFV88" s="52"/>
      <c r="BFW88" s="52"/>
      <c r="BFX88" s="52"/>
      <c r="BFY88" s="52"/>
      <c r="BFZ88" s="52"/>
      <c r="BGA88" s="52"/>
      <c r="BGB88" s="52"/>
      <c r="BGC88" s="52"/>
      <c r="BGD88" s="52"/>
      <c r="BGE88" s="52"/>
      <c r="BGF88" s="52"/>
      <c r="BGG88" s="52"/>
      <c r="BGH88" s="52"/>
      <c r="BGI88" s="52"/>
      <c r="BGJ88" s="52"/>
      <c r="BGK88" s="52"/>
      <c r="BGL88" s="52"/>
      <c r="BGM88" s="52"/>
      <c r="BGN88" s="52"/>
      <c r="BGO88" s="52"/>
      <c r="BGP88" s="52"/>
      <c r="BGQ88" s="52"/>
      <c r="BGR88" s="52"/>
      <c r="BGS88" s="52"/>
      <c r="BGT88" s="52"/>
      <c r="BGU88" s="52"/>
      <c r="BGV88" s="52"/>
      <c r="BGW88" s="52"/>
      <c r="BGX88" s="52"/>
      <c r="BGY88" s="52"/>
      <c r="BGZ88" s="52"/>
      <c r="BHA88" s="52"/>
      <c r="BHB88" s="52"/>
      <c r="BHC88" s="52"/>
      <c r="BHD88" s="52"/>
      <c r="BHE88" s="52"/>
      <c r="BHF88" s="52"/>
      <c r="BHG88" s="52"/>
      <c r="BHH88" s="52"/>
      <c r="BHI88" s="52"/>
      <c r="BHJ88" s="52"/>
      <c r="BHK88" s="52"/>
      <c r="BHL88" s="52"/>
      <c r="BHM88" s="52"/>
      <c r="BHN88" s="52"/>
      <c r="BHO88" s="52"/>
      <c r="BHP88" s="52"/>
      <c r="BHQ88" s="52"/>
      <c r="BHR88" s="52"/>
      <c r="BHS88" s="52"/>
      <c r="BHT88" s="52"/>
      <c r="BHU88" s="52"/>
      <c r="BHV88" s="52"/>
      <c r="BHW88" s="52"/>
      <c r="BHX88" s="52"/>
      <c r="BHY88" s="52"/>
      <c r="BHZ88" s="52"/>
      <c r="BIA88" s="52"/>
      <c r="BIB88" s="52"/>
      <c r="BIC88" s="52"/>
      <c r="BID88" s="52"/>
      <c r="BIE88" s="52"/>
      <c r="BIF88" s="52"/>
      <c r="BIG88" s="52"/>
      <c r="BIH88" s="52"/>
      <c r="BII88" s="52"/>
      <c r="BIJ88" s="52"/>
      <c r="BIK88" s="52"/>
      <c r="BIL88" s="52"/>
      <c r="BIM88" s="52"/>
      <c r="BIN88" s="52"/>
      <c r="BIO88" s="52"/>
      <c r="BIP88" s="52"/>
      <c r="BIQ88" s="52"/>
      <c r="BIR88" s="52"/>
      <c r="BIS88" s="52"/>
      <c r="BIT88" s="52"/>
      <c r="BIU88" s="52"/>
      <c r="BIV88" s="52"/>
      <c r="BIW88" s="52"/>
      <c r="BIX88" s="52"/>
      <c r="BIY88" s="52"/>
      <c r="BIZ88" s="52"/>
      <c r="BJA88" s="52"/>
      <c r="BJB88" s="52"/>
      <c r="BJC88" s="52"/>
      <c r="BJD88" s="52"/>
      <c r="BJE88" s="52"/>
      <c r="BJF88" s="52"/>
      <c r="BJG88" s="52"/>
      <c r="BJH88" s="52"/>
      <c r="BJI88" s="52"/>
      <c r="BJJ88" s="52"/>
      <c r="BJK88" s="52"/>
      <c r="BJL88" s="52"/>
      <c r="BJM88" s="52"/>
      <c r="BJN88" s="52"/>
      <c r="BJO88" s="52"/>
      <c r="BJP88" s="52"/>
      <c r="BJQ88" s="52"/>
      <c r="BJR88" s="52"/>
      <c r="BJS88" s="52"/>
      <c r="BJT88" s="52"/>
      <c r="BJU88" s="52"/>
      <c r="BJV88" s="52"/>
      <c r="BJW88" s="52"/>
      <c r="BJX88" s="52"/>
      <c r="BJY88" s="52"/>
      <c r="BJZ88" s="52"/>
      <c r="BKA88" s="52"/>
      <c r="BKB88" s="52"/>
      <c r="BKC88" s="52"/>
      <c r="BKD88" s="52"/>
      <c r="BKE88" s="52"/>
      <c r="BKF88" s="52"/>
      <c r="BKG88" s="52"/>
      <c r="BKH88" s="52"/>
      <c r="BKI88" s="52"/>
      <c r="BKJ88" s="52"/>
      <c r="BKK88" s="52"/>
      <c r="BKL88" s="52"/>
      <c r="BKM88" s="52"/>
      <c r="BKN88" s="52"/>
      <c r="BKO88" s="52"/>
      <c r="BKP88" s="52"/>
      <c r="BKQ88" s="52"/>
      <c r="BKR88" s="52"/>
      <c r="BKS88" s="52"/>
      <c r="BKT88" s="52"/>
      <c r="BKU88" s="52"/>
      <c r="BKV88" s="52"/>
      <c r="BKW88" s="52"/>
      <c r="BKX88" s="52"/>
      <c r="BKY88" s="52"/>
      <c r="BKZ88" s="52"/>
      <c r="BLA88" s="52"/>
      <c r="BLB88" s="52"/>
      <c r="BLC88" s="52"/>
      <c r="BLD88" s="52"/>
      <c r="BLE88" s="52"/>
      <c r="BLF88" s="52"/>
      <c r="BLG88" s="52"/>
      <c r="BLH88" s="52"/>
      <c r="BLI88" s="52"/>
      <c r="BLJ88" s="52"/>
      <c r="BLK88" s="52"/>
      <c r="BLL88" s="52"/>
      <c r="BLM88" s="52"/>
      <c r="BLN88" s="52"/>
      <c r="BLO88" s="52"/>
      <c r="BLP88" s="52"/>
      <c r="BLQ88" s="52"/>
      <c r="BLR88" s="52"/>
      <c r="BLS88" s="52"/>
      <c r="BLT88" s="52"/>
      <c r="BLU88" s="52"/>
      <c r="BLV88" s="52"/>
      <c r="BLW88" s="52"/>
      <c r="BLX88" s="52"/>
      <c r="BLY88" s="52"/>
      <c r="BLZ88" s="52"/>
      <c r="BMA88" s="52"/>
      <c r="BMB88" s="52"/>
      <c r="BMC88" s="52"/>
      <c r="BMD88" s="52"/>
      <c r="BME88" s="52"/>
      <c r="BMF88" s="52"/>
      <c r="BMG88" s="52"/>
      <c r="BMH88" s="52"/>
      <c r="BMI88" s="52"/>
      <c r="BMJ88" s="52"/>
      <c r="BMK88" s="52"/>
      <c r="BML88" s="52"/>
      <c r="BMM88" s="52"/>
      <c r="BMN88" s="52"/>
      <c r="BMO88" s="52"/>
      <c r="BMP88" s="52"/>
      <c r="BMQ88" s="52"/>
      <c r="BMR88" s="52"/>
      <c r="BMS88" s="52"/>
      <c r="BMT88" s="52"/>
      <c r="BMU88" s="52"/>
      <c r="BMV88" s="52"/>
      <c r="BMW88" s="52"/>
      <c r="BMX88" s="52"/>
      <c r="BMY88" s="52"/>
      <c r="BMZ88" s="52"/>
      <c r="BNA88" s="52"/>
      <c r="BNB88" s="52"/>
      <c r="BNC88" s="52"/>
      <c r="BND88" s="52"/>
      <c r="BNE88" s="52"/>
      <c r="BNF88" s="52"/>
      <c r="BNG88" s="52"/>
      <c r="BNH88" s="52"/>
      <c r="BNI88" s="52"/>
      <c r="BNJ88" s="52"/>
      <c r="BNK88" s="52"/>
      <c r="BNL88" s="52"/>
      <c r="BNM88" s="52"/>
      <c r="BNN88" s="52"/>
      <c r="BNO88" s="52"/>
      <c r="BNP88" s="52"/>
      <c r="BNQ88" s="52"/>
      <c r="BNR88" s="52"/>
      <c r="BNS88" s="52"/>
      <c r="BNT88" s="52"/>
      <c r="BNU88" s="52"/>
      <c r="BNV88" s="52"/>
      <c r="BNW88" s="52"/>
      <c r="BNX88" s="52"/>
      <c r="BNY88" s="52"/>
      <c r="BNZ88" s="52"/>
      <c r="BOA88" s="52"/>
      <c r="BOB88" s="52"/>
      <c r="BOC88" s="52"/>
      <c r="BOD88" s="52"/>
      <c r="BOE88" s="52"/>
      <c r="BOF88" s="52"/>
      <c r="BOG88" s="52"/>
      <c r="BOH88" s="52"/>
      <c r="BOI88" s="52"/>
      <c r="BOJ88" s="52"/>
      <c r="BOK88" s="52"/>
      <c r="BOL88" s="52"/>
      <c r="BOM88" s="52"/>
      <c r="BON88" s="52"/>
      <c r="BOO88" s="52"/>
      <c r="BOP88" s="52"/>
      <c r="BOQ88" s="52"/>
      <c r="BOR88" s="52"/>
      <c r="BOS88" s="52"/>
      <c r="BOT88" s="52"/>
      <c r="BOU88" s="52"/>
      <c r="BOV88" s="52"/>
      <c r="BOW88" s="52"/>
      <c r="BOX88" s="52"/>
      <c r="BOY88" s="52"/>
      <c r="BOZ88" s="52"/>
      <c r="BPA88" s="52"/>
      <c r="BPB88" s="52"/>
      <c r="BPC88" s="52"/>
      <c r="BPD88" s="52"/>
      <c r="BPE88" s="52"/>
      <c r="BPF88" s="52"/>
      <c r="BPG88" s="52"/>
      <c r="BPH88" s="52"/>
      <c r="BPI88" s="52"/>
      <c r="BPJ88" s="52"/>
      <c r="BPK88" s="52"/>
      <c r="BPL88" s="52"/>
      <c r="BPM88" s="52"/>
      <c r="BPN88" s="52"/>
      <c r="BPO88" s="52"/>
      <c r="BPP88" s="52"/>
      <c r="BPQ88" s="52"/>
      <c r="BPR88" s="52"/>
      <c r="BPS88" s="52"/>
      <c r="BPT88" s="52"/>
      <c r="BPU88" s="52"/>
      <c r="BPV88" s="52"/>
      <c r="BPW88" s="52"/>
      <c r="BPX88" s="52"/>
      <c r="BPY88" s="52"/>
      <c r="BPZ88" s="52"/>
      <c r="BQA88" s="52"/>
      <c r="BQB88" s="52"/>
      <c r="BQC88" s="52"/>
      <c r="BQD88" s="52"/>
      <c r="BQE88" s="52"/>
      <c r="BQF88" s="52"/>
      <c r="BQG88" s="52"/>
      <c r="BQH88" s="52"/>
      <c r="BQI88" s="52"/>
      <c r="BQJ88" s="52"/>
      <c r="BQK88" s="52"/>
      <c r="BQL88" s="52"/>
      <c r="BQM88" s="52"/>
      <c r="BQN88" s="52"/>
      <c r="BQO88" s="52"/>
      <c r="BQP88" s="52"/>
      <c r="BQQ88" s="52"/>
      <c r="BQR88" s="52"/>
      <c r="BQS88" s="52"/>
      <c r="BQT88" s="52"/>
      <c r="BQU88" s="52"/>
      <c r="BQV88" s="52"/>
      <c r="BQW88" s="52"/>
      <c r="BQX88" s="52"/>
      <c r="BQY88" s="52"/>
      <c r="BQZ88" s="52"/>
      <c r="BRA88" s="52"/>
      <c r="BRB88" s="52"/>
      <c r="BRC88" s="52"/>
      <c r="BRD88" s="52"/>
      <c r="BRE88" s="52"/>
      <c r="BRF88" s="52"/>
      <c r="BRG88" s="52"/>
      <c r="BRH88" s="52"/>
      <c r="BRI88" s="52"/>
      <c r="BRJ88" s="52"/>
      <c r="BRK88" s="52"/>
      <c r="BRL88" s="52"/>
      <c r="BRM88" s="52"/>
      <c r="BRN88" s="52"/>
      <c r="BRO88" s="52"/>
      <c r="BRP88" s="52"/>
      <c r="BRQ88" s="52"/>
      <c r="BRR88" s="52"/>
      <c r="BRS88" s="52"/>
      <c r="BRT88" s="52"/>
      <c r="BRU88" s="52"/>
      <c r="BRV88" s="52"/>
      <c r="BRW88" s="52"/>
      <c r="BRX88" s="52"/>
      <c r="BRY88" s="52"/>
      <c r="BRZ88" s="52"/>
      <c r="BSA88" s="52"/>
      <c r="BSB88" s="52"/>
      <c r="BSC88" s="52"/>
      <c r="BSD88" s="52"/>
      <c r="BSE88" s="52"/>
      <c r="BSF88" s="52"/>
      <c r="BSG88" s="52"/>
      <c r="BSH88" s="52"/>
      <c r="BSI88" s="52"/>
      <c r="BSJ88" s="52"/>
      <c r="BSK88" s="52"/>
      <c r="BSL88" s="52"/>
      <c r="BSM88" s="52"/>
      <c r="BSN88" s="52"/>
      <c r="BSO88" s="52"/>
      <c r="BSP88" s="52"/>
      <c r="BSQ88" s="52"/>
      <c r="BSR88" s="52"/>
      <c r="BSS88" s="52"/>
      <c r="BST88" s="52"/>
      <c r="BSU88" s="52"/>
      <c r="BSV88" s="52"/>
      <c r="BSW88" s="52"/>
      <c r="BSX88" s="52"/>
      <c r="BSY88" s="52"/>
      <c r="BSZ88" s="52"/>
      <c r="BTA88" s="52"/>
      <c r="BTB88" s="52"/>
      <c r="BTC88" s="52"/>
      <c r="BTD88" s="52"/>
      <c r="BTE88" s="52"/>
      <c r="BTF88" s="52"/>
      <c r="BTG88" s="52"/>
      <c r="BTH88" s="52"/>
      <c r="BTI88" s="52"/>
      <c r="BTJ88" s="52"/>
      <c r="BTK88" s="52"/>
      <c r="BTL88" s="52"/>
      <c r="BTM88" s="52"/>
      <c r="BTN88" s="52"/>
      <c r="BTO88" s="52"/>
      <c r="BTP88" s="52"/>
      <c r="BTQ88" s="52"/>
      <c r="BTR88" s="52"/>
      <c r="BTS88" s="52"/>
      <c r="BTT88" s="52"/>
      <c r="BTU88" s="52"/>
      <c r="BTV88" s="52"/>
      <c r="BTW88" s="52"/>
      <c r="BTX88" s="52"/>
      <c r="BTY88" s="52"/>
      <c r="BTZ88" s="52"/>
      <c r="BUA88" s="52"/>
      <c r="BUB88" s="52"/>
      <c r="BUC88" s="52"/>
      <c r="BUD88" s="52"/>
      <c r="BUE88" s="52"/>
      <c r="BUF88" s="52"/>
      <c r="BUG88" s="52"/>
      <c r="BUH88" s="52"/>
      <c r="BUI88" s="52"/>
      <c r="BUJ88" s="52"/>
      <c r="BUK88" s="52"/>
      <c r="BUL88" s="52"/>
      <c r="BUM88" s="52"/>
      <c r="BUN88" s="52"/>
      <c r="BUO88" s="52"/>
      <c r="BUP88" s="52"/>
      <c r="BUQ88" s="52"/>
      <c r="BUR88" s="52"/>
      <c r="BUS88" s="52"/>
      <c r="BUT88" s="52"/>
      <c r="BUU88" s="52"/>
      <c r="BUV88" s="52"/>
      <c r="BUW88" s="52"/>
      <c r="BUX88" s="52"/>
      <c r="BUY88" s="52"/>
      <c r="BUZ88" s="52"/>
      <c r="BVA88" s="52"/>
      <c r="BVB88" s="52"/>
      <c r="BVC88" s="52"/>
      <c r="BVD88" s="52"/>
      <c r="BVE88" s="52"/>
      <c r="BVF88" s="52"/>
      <c r="BVG88" s="52"/>
      <c r="BVH88" s="52"/>
      <c r="BVI88" s="52"/>
      <c r="BVJ88" s="52"/>
      <c r="BVK88" s="52"/>
      <c r="BVL88" s="52"/>
      <c r="BVM88" s="52"/>
      <c r="BVN88" s="52"/>
      <c r="BVO88" s="52"/>
      <c r="BVP88" s="52"/>
      <c r="BVQ88" s="52"/>
      <c r="BVR88" s="52"/>
      <c r="BVS88" s="52"/>
      <c r="BVT88" s="52"/>
      <c r="BVU88" s="52"/>
      <c r="BVV88" s="52"/>
      <c r="BVW88" s="52"/>
      <c r="BVX88" s="52"/>
      <c r="BVY88" s="52"/>
      <c r="BVZ88" s="52"/>
      <c r="BWA88" s="52"/>
      <c r="BWB88" s="52"/>
      <c r="BWC88" s="52"/>
      <c r="BWD88" s="52"/>
      <c r="BWE88" s="52"/>
      <c r="BWF88" s="52"/>
      <c r="BWG88" s="52"/>
      <c r="BWH88" s="52"/>
      <c r="BWI88" s="52"/>
      <c r="BWJ88" s="52"/>
      <c r="BWK88" s="52"/>
      <c r="BWL88" s="52"/>
      <c r="BWM88" s="52"/>
      <c r="BWN88" s="52"/>
      <c r="BWO88" s="52"/>
      <c r="BWP88" s="52"/>
      <c r="BWQ88" s="52"/>
      <c r="BWR88" s="52"/>
      <c r="BWS88" s="52"/>
      <c r="BWT88" s="52"/>
      <c r="BWU88" s="52"/>
      <c r="BWV88" s="52"/>
      <c r="BWW88" s="52"/>
      <c r="BWX88" s="52"/>
      <c r="BWY88" s="52"/>
      <c r="BWZ88" s="52"/>
      <c r="BXA88" s="52"/>
      <c r="BXB88" s="52"/>
      <c r="BXC88" s="52"/>
      <c r="BXD88" s="52"/>
      <c r="BXE88" s="52"/>
      <c r="BXF88" s="52"/>
      <c r="BXG88" s="52"/>
      <c r="BXH88" s="52"/>
      <c r="BXI88" s="52"/>
      <c r="BXJ88" s="52"/>
      <c r="BXK88" s="52"/>
      <c r="BXL88" s="52"/>
      <c r="BXM88" s="52"/>
      <c r="BXN88" s="52"/>
      <c r="BXO88" s="52"/>
      <c r="BXP88" s="52"/>
      <c r="BXQ88" s="52"/>
      <c r="BXR88" s="52"/>
      <c r="BXS88" s="52"/>
      <c r="BXT88" s="52"/>
      <c r="BXU88" s="52"/>
      <c r="BXV88" s="52"/>
      <c r="BXW88" s="52"/>
      <c r="BXX88" s="52"/>
      <c r="BXY88" s="52"/>
      <c r="BXZ88" s="52"/>
      <c r="BYA88" s="52"/>
      <c r="BYB88" s="52"/>
      <c r="BYC88" s="52"/>
      <c r="BYD88" s="52"/>
      <c r="BYE88" s="52"/>
      <c r="BYF88" s="52"/>
      <c r="BYG88" s="52"/>
      <c r="BYH88" s="52"/>
      <c r="BYI88" s="52"/>
      <c r="BYJ88" s="52"/>
      <c r="BYK88" s="52"/>
      <c r="BYL88" s="52"/>
      <c r="BYM88" s="52"/>
      <c r="BYN88" s="52"/>
      <c r="BYO88" s="52"/>
      <c r="BYP88" s="52"/>
      <c r="BYQ88" s="52"/>
      <c r="BYR88" s="52"/>
      <c r="BYS88" s="52"/>
      <c r="BYT88" s="52"/>
      <c r="BYU88" s="52"/>
      <c r="BYV88" s="52"/>
      <c r="BYW88" s="52"/>
      <c r="BYX88" s="52"/>
      <c r="BYY88" s="52"/>
      <c r="BYZ88" s="52"/>
      <c r="BZA88" s="52"/>
      <c r="BZB88" s="52"/>
      <c r="BZC88" s="52"/>
      <c r="BZD88" s="52"/>
      <c r="BZE88" s="52"/>
      <c r="BZF88" s="52"/>
      <c r="BZG88" s="52"/>
      <c r="BZH88" s="52"/>
      <c r="BZI88" s="52"/>
      <c r="BZJ88" s="52"/>
      <c r="BZK88" s="52"/>
      <c r="BZL88" s="52"/>
      <c r="BZM88" s="52"/>
      <c r="BZN88" s="52"/>
      <c r="BZO88" s="52"/>
      <c r="BZP88" s="52"/>
      <c r="BZQ88" s="52"/>
      <c r="BZR88" s="52"/>
      <c r="BZS88" s="52"/>
      <c r="BZT88" s="52"/>
      <c r="BZU88" s="52"/>
      <c r="BZV88" s="52"/>
      <c r="BZW88" s="52"/>
      <c r="BZX88" s="52"/>
      <c r="BZY88" s="52"/>
      <c r="BZZ88" s="52"/>
      <c r="CAA88" s="52"/>
      <c r="CAB88" s="52"/>
      <c r="CAC88" s="52"/>
      <c r="CAD88" s="52"/>
      <c r="CAE88" s="52"/>
      <c r="CAF88" s="52"/>
      <c r="CAG88" s="52"/>
      <c r="CAH88" s="52"/>
      <c r="CAI88" s="52"/>
      <c r="CAJ88" s="52"/>
      <c r="CAK88" s="52"/>
      <c r="CAL88" s="52"/>
      <c r="CAM88" s="52"/>
      <c r="CAN88" s="52"/>
      <c r="CAO88" s="52"/>
      <c r="CAP88" s="52"/>
      <c r="CAQ88" s="52"/>
      <c r="CAR88" s="52"/>
      <c r="CAS88" s="52"/>
      <c r="CAT88" s="52"/>
      <c r="CAU88" s="52"/>
      <c r="CAV88" s="52"/>
      <c r="CAW88" s="52"/>
      <c r="CAX88" s="52"/>
      <c r="CAY88" s="52"/>
      <c r="CAZ88" s="52"/>
      <c r="CBA88" s="52"/>
      <c r="CBB88" s="52"/>
      <c r="CBC88" s="52"/>
      <c r="CBD88" s="52"/>
      <c r="CBE88" s="52"/>
      <c r="CBF88" s="52"/>
      <c r="CBG88" s="52"/>
      <c r="CBH88" s="52"/>
      <c r="CBI88" s="52"/>
      <c r="CBJ88" s="52"/>
      <c r="CBK88" s="52"/>
      <c r="CBL88" s="52"/>
      <c r="CBM88" s="52"/>
      <c r="CBN88" s="52"/>
      <c r="CBO88" s="52"/>
      <c r="CBP88" s="52"/>
      <c r="CBQ88" s="52"/>
      <c r="CBR88" s="52"/>
      <c r="CBS88" s="52"/>
      <c r="CBT88" s="52"/>
      <c r="CBU88" s="52"/>
      <c r="CBV88" s="52"/>
      <c r="CBW88" s="52"/>
      <c r="CBX88" s="52"/>
      <c r="CBY88" s="52"/>
      <c r="CBZ88" s="52"/>
      <c r="CCA88" s="52"/>
      <c r="CCB88" s="52"/>
      <c r="CCC88" s="52"/>
      <c r="CCD88" s="52"/>
      <c r="CCE88" s="52"/>
      <c r="CCF88" s="52"/>
      <c r="CCG88" s="52"/>
      <c r="CCH88" s="52"/>
      <c r="CCI88" s="52"/>
      <c r="CCJ88" s="52"/>
      <c r="CCK88" s="52"/>
      <c r="CCL88" s="52"/>
      <c r="CCM88" s="52"/>
      <c r="CCN88" s="52"/>
      <c r="CCO88" s="52"/>
      <c r="CCP88" s="52"/>
      <c r="CCQ88" s="52"/>
      <c r="CCR88" s="52"/>
      <c r="CCS88" s="52"/>
      <c r="CCT88" s="52"/>
      <c r="CCU88" s="52"/>
      <c r="CCV88" s="52"/>
      <c r="CCW88" s="52"/>
      <c r="CCX88" s="52"/>
      <c r="CCY88" s="52"/>
      <c r="CCZ88" s="52"/>
      <c r="CDA88" s="52"/>
      <c r="CDB88" s="52"/>
      <c r="CDC88" s="52"/>
      <c r="CDD88" s="52"/>
      <c r="CDE88" s="52"/>
      <c r="CDF88" s="52"/>
      <c r="CDG88" s="52"/>
      <c r="CDH88" s="52"/>
      <c r="CDI88" s="52"/>
      <c r="CDJ88" s="52"/>
      <c r="CDK88" s="52"/>
      <c r="CDL88" s="52"/>
      <c r="CDM88" s="52"/>
      <c r="CDN88" s="52"/>
      <c r="CDO88" s="52"/>
      <c r="CDP88" s="52"/>
      <c r="CDQ88" s="52"/>
      <c r="CDR88" s="52"/>
      <c r="CDS88" s="52"/>
      <c r="CDT88" s="52"/>
      <c r="CDU88" s="52"/>
      <c r="CDV88" s="52"/>
      <c r="CDW88" s="52"/>
      <c r="CDX88" s="52"/>
      <c r="CDY88" s="52"/>
      <c r="CDZ88" s="52"/>
      <c r="CEA88" s="52"/>
      <c r="CEB88" s="52"/>
      <c r="CEC88" s="52"/>
      <c r="CED88" s="52"/>
      <c r="CEE88" s="52"/>
      <c r="CEF88" s="52"/>
      <c r="CEG88" s="52"/>
      <c r="CEH88" s="52"/>
      <c r="CEI88" s="52"/>
      <c r="CEJ88" s="52"/>
      <c r="CEK88" s="52"/>
      <c r="CEL88" s="52"/>
      <c r="CEM88" s="52"/>
      <c r="CEN88" s="52"/>
      <c r="CEO88" s="52"/>
      <c r="CEP88" s="52"/>
      <c r="CEQ88" s="52"/>
      <c r="CER88" s="52"/>
      <c r="CES88" s="52"/>
      <c r="CET88" s="52"/>
      <c r="CEU88" s="52"/>
      <c r="CEV88" s="52"/>
      <c r="CEW88" s="52"/>
      <c r="CEX88" s="52"/>
      <c r="CEY88" s="52"/>
      <c r="CEZ88" s="52"/>
      <c r="CFA88" s="52"/>
      <c r="CFB88" s="52"/>
      <c r="CFC88" s="52"/>
      <c r="CFD88" s="52"/>
      <c r="CFE88" s="52"/>
      <c r="CFF88" s="52"/>
      <c r="CFG88" s="52"/>
      <c r="CFH88" s="52"/>
      <c r="CFI88" s="52"/>
      <c r="CFJ88" s="52"/>
      <c r="CFK88" s="52"/>
      <c r="CFL88" s="52"/>
      <c r="CFM88" s="52"/>
      <c r="CFN88" s="52"/>
      <c r="CFO88" s="52"/>
      <c r="CFP88" s="52"/>
      <c r="CFQ88" s="52"/>
      <c r="CFR88" s="52"/>
      <c r="CFS88" s="52"/>
      <c r="CFT88" s="52"/>
      <c r="CFU88" s="52"/>
      <c r="CFV88" s="52"/>
      <c r="CFW88" s="52"/>
      <c r="CFX88" s="52"/>
      <c r="CFY88" s="52"/>
      <c r="CFZ88" s="52"/>
      <c r="CGA88" s="52"/>
      <c r="CGB88" s="52"/>
      <c r="CGC88" s="52"/>
      <c r="CGD88" s="52"/>
      <c r="CGE88" s="52"/>
      <c r="CGF88" s="52"/>
      <c r="CGG88" s="52"/>
      <c r="CGH88" s="52"/>
      <c r="CGI88" s="52"/>
      <c r="CGJ88" s="52"/>
      <c r="CGK88" s="52"/>
      <c r="CGL88" s="52"/>
      <c r="CGM88" s="52"/>
      <c r="CGN88" s="52"/>
      <c r="CGO88" s="52"/>
      <c r="CGP88" s="52"/>
      <c r="CGQ88" s="52"/>
      <c r="CGR88" s="52"/>
      <c r="CGS88" s="52"/>
      <c r="CGT88" s="52"/>
      <c r="CGU88" s="52"/>
      <c r="CGV88" s="52"/>
      <c r="CGW88" s="52"/>
      <c r="CGX88" s="52"/>
      <c r="CGY88" s="52"/>
      <c r="CGZ88" s="52"/>
      <c r="CHA88" s="52"/>
      <c r="CHB88" s="52"/>
      <c r="CHC88" s="52"/>
      <c r="CHD88" s="52"/>
      <c r="CHE88" s="52"/>
    </row>
    <row r="89" spans="1:2241" s="50" customFormat="1" ht="102" customHeight="1" x14ac:dyDescent="0.25">
      <c r="A89" s="102"/>
      <c r="B89" s="207" t="s">
        <v>464</v>
      </c>
      <c r="C89" s="103" t="s">
        <v>336</v>
      </c>
      <c r="D89" s="103" t="s">
        <v>271</v>
      </c>
      <c r="E89" s="103" t="s">
        <v>253</v>
      </c>
      <c r="F89" s="43" t="s">
        <v>384</v>
      </c>
      <c r="G89" s="116"/>
      <c r="H89" s="116" t="s">
        <v>284</v>
      </c>
      <c r="I89" s="166">
        <v>6000</v>
      </c>
      <c r="J89" s="166">
        <f t="shared" si="25"/>
        <v>2080</v>
      </c>
      <c r="K89" s="110">
        <f t="shared" si="26"/>
        <v>34.666666666666671</v>
      </c>
      <c r="L89" s="166">
        <v>3920</v>
      </c>
      <c r="M89" s="218"/>
      <c r="N89" s="108">
        <v>39003</v>
      </c>
      <c r="O89" s="102" t="s">
        <v>109</v>
      </c>
      <c r="P89" s="42"/>
      <c r="Q89" s="42"/>
      <c r="R89" s="42"/>
      <c r="S89" s="42"/>
      <c r="T89" s="42"/>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8"/>
      <c r="BR89" s="36"/>
      <c r="BS89" s="36"/>
      <c r="BT89" s="36"/>
      <c r="BU89" s="36"/>
      <c r="BV89" s="36"/>
      <c r="BW89" s="36"/>
      <c r="BX89" s="36"/>
      <c r="BY89" s="36"/>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36"/>
      <c r="DL89" s="36"/>
      <c r="DM89" s="36"/>
      <c r="DN89" s="36"/>
      <c r="DO89" s="36"/>
      <c r="DP89" s="36"/>
      <c r="DQ89" s="36"/>
      <c r="DR89" s="36"/>
      <c r="DS89" s="36"/>
      <c r="DT89" s="36"/>
      <c r="DU89" s="36"/>
      <c r="DV89" s="36"/>
      <c r="DW89" s="36"/>
      <c r="DX89" s="36"/>
      <c r="DY89" s="36"/>
      <c r="DZ89" s="36"/>
      <c r="EA89" s="36"/>
      <c r="EB89" s="36"/>
      <c r="EC89" s="36"/>
      <c r="ED89" s="36"/>
      <c r="EE89" s="36"/>
      <c r="EF89" s="36"/>
      <c r="EG89" s="36"/>
      <c r="EH89" s="36"/>
      <c r="EI89" s="36"/>
      <c r="EJ89" s="36"/>
      <c r="EK89" s="36"/>
      <c r="EL89" s="36"/>
      <c r="EM89" s="36"/>
      <c r="EN89" s="36"/>
      <c r="EO89" s="52"/>
      <c r="EP89" s="52"/>
      <c r="EQ89" s="52"/>
      <c r="ER89" s="52"/>
      <c r="ES89" s="52"/>
      <c r="ET89" s="52"/>
      <c r="EU89" s="52"/>
      <c r="EV89" s="52"/>
      <c r="EW89" s="52"/>
      <c r="EX89" s="52"/>
      <c r="EY89" s="52"/>
      <c r="EZ89" s="52"/>
      <c r="FA89" s="52"/>
      <c r="FB89" s="52"/>
      <c r="FC89" s="52"/>
      <c r="FD89" s="52"/>
      <c r="FE89" s="52"/>
      <c r="FF89" s="52"/>
      <c r="FG89" s="52"/>
      <c r="FH89" s="52"/>
      <c r="FI89" s="52"/>
      <c r="FJ89" s="52"/>
      <c r="FK89" s="52"/>
      <c r="FL89" s="52"/>
      <c r="FM89" s="52"/>
      <c r="FN89" s="52"/>
      <c r="FO89" s="52"/>
      <c r="FP89" s="52"/>
      <c r="FQ89" s="52"/>
      <c r="FR89" s="52"/>
      <c r="FS89" s="52"/>
      <c r="FT89" s="52"/>
      <c r="FU89" s="52"/>
      <c r="FV89" s="52"/>
      <c r="FW89" s="52"/>
      <c r="FX89" s="52"/>
      <c r="FY89" s="52"/>
      <c r="FZ89" s="52"/>
      <c r="GA89" s="52"/>
      <c r="GB89" s="52"/>
      <c r="GC89" s="52"/>
      <c r="GD89" s="52"/>
      <c r="GE89" s="52"/>
      <c r="GF89" s="52"/>
      <c r="GG89" s="52"/>
      <c r="GH89" s="52"/>
      <c r="GI89" s="52"/>
      <c r="GJ89" s="52"/>
      <c r="GK89" s="52"/>
      <c r="GL89" s="52"/>
      <c r="GM89" s="52"/>
      <c r="GN89" s="52"/>
      <c r="GO89" s="52"/>
      <c r="GP89" s="52"/>
      <c r="GQ89" s="52"/>
      <c r="GR89" s="52"/>
      <c r="GS89" s="52"/>
      <c r="GT89" s="52"/>
      <c r="GU89" s="52"/>
      <c r="GV89" s="52"/>
      <c r="GW89" s="52"/>
      <c r="GX89" s="52"/>
      <c r="GY89" s="52"/>
      <c r="GZ89" s="52"/>
      <c r="HA89" s="52"/>
      <c r="HB89" s="52"/>
      <c r="HC89" s="52"/>
      <c r="HD89" s="52"/>
      <c r="HE89" s="52"/>
      <c r="HF89" s="52"/>
      <c r="HG89" s="52"/>
      <c r="HH89" s="52"/>
      <c r="HI89" s="52"/>
      <c r="HJ89" s="52"/>
      <c r="HK89" s="52"/>
      <c r="HL89" s="52"/>
      <c r="HM89" s="52"/>
      <c r="HN89" s="52"/>
      <c r="HO89" s="52"/>
      <c r="HP89" s="52"/>
      <c r="HQ89" s="52"/>
      <c r="HR89" s="52"/>
      <c r="HS89" s="52"/>
      <c r="HT89" s="52"/>
      <c r="HU89" s="52"/>
      <c r="HV89" s="52"/>
      <c r="HW89" s="52"/>
      <c r="HX89" s="52"/>
      <c r="HY89" s="52"/>
      <c r="HZ89" s="52"/>
      <c r="IA89" s="52"/>
      <c r="IB89" s="52"/>
      <c r="IC89" s="52"/>
      <c r="ID89" s="52"/>
      <c r="IE89" s="52"/>
      <c r="IF89" s="52"/>
      <c r="IG89" s="52"/>
      <c r="IH89" s="52"/>
      <c r="II89" s="52"/>
      <c r="IJ89" s="52"/>
      <c r="IK89" s="52"/>
      <c r="IL89" s="52"/>
      <c r="IM89" s="52"/>
      <c r="IN89" s="52"/>
      <c r="IO89" s="52"/>
      <c r="IP89" s="52"/>
      <c r="IQ89" s="52"/>
      <c r="IR89" s="52"/>
      <c r="IS89" s="52"/>
      <c r="IT89" s="52"/>
      <c r="IU89" s="52"/>
      <c r="IV89" s="52"/>
      <c r="IW89" s="52"/>
      <c r="IX89" s="52"/>
      <c r="IY89" s="52"/>
      <c r="IZ89" s="52"/>
      <c r="JA89" s="52"/>
      <c r="JB89" s="52"/>
      <c r="JC89" s="52"/>
      <c r="JD89" s="52"/>
      <c r="JE89" s="52"/>
      <c r="JF89" s="52"/>
      <c r="JG89" s="52"/>
      <c r="JH89" s="52"/>
      <c r="JI89" s="52"/>
      <c r="JJ89" s="52"/>
      <c r="JK89" s="52"/>
      <c r="JL89" s="52"/>
      <c r="JM89" s="52"/>
      <c r="JN89" s="52"/>
      <c r="JO89" s="52"/>
      <c r="JP89" s="52"/>
      <c r="JQ89" s="52"/>
      <c r="JR89" s="52"/>
      <c r="JS89" s="52"/>
      <c r="JT89" s="52"/>
      <c r="JU89" s="52"/>
      <c r="JV89" s="52"/>
      <c r="JW89" s="52"/>
      <c r="JX89" s="52"/>
      <c r="JY89" s="52"/>
      <c r="JZ89" s="52"/>
      <c r="KA89" s="52"/>
      <c r="KB89" s="52"/>
      <c r="KC89" s="52"/>
      <c r="KD89" s="52"/>
      <c r="KE89" s="52"/>
      <c r="KF89" s="52"/>
      <c r="KG89" s="52"/>
      <c r="KH89" s="52"/>
      <c r="KI89" s="52"/>
      <c r="KJ89" s="52"/>
      <c r="KK89" s="52"/>
      <c r="KL89" s="52"/>
      <c r="KM89" s="52"/>
      <c r="KN89" s="52"/>
      <c r="KO89" s="52"/>
      <c r="KP89" s="52"/>
      <c r="KQ89" s="52"/>
      <c r="KR89" s="52"/>
      <c r="KS89" s="52"/>
      <c r="KT89" s="52"/>
      <c r="KU89" s="52"/>
      <c r="KV89" s="52"/>
      <c r="KW89" s="52"/>
      <c r="KX89" s="52"/>
      <c r="KY89" s="52"/>
      <c r="KZ89" s="52"/>
      <c r="LA89" s="52"/>
      <c r="LB89" s="52"/>
      <c r="LC89" s="52"/>
      <c r="LD89" s="52"/>
      <c r="LE89" s="52"/>
      <c r="LF89" s="52"/>
      <c r="LG89" s="52"/>
      <c r="LH89" s="52"/>
      <c r="LI89" s="52"/>
      <c r="LJ89" s="52"/>
      <c r="LK89" s="52"/>
      <c r="LL89" s="52"/>
      <c r="LM89" s="52"/>
      <c r="LN89" s="52"/>
      <c r="LO89" s="52"/>
      <c r="LP89" s="52"/>
      <c r="LQ89" s="52"/>
      <c r="LR89" s="52"/>
      <c r="LS89" s="52"/>
      <c r="LT89" s="52"/>
      <c r="LU89" s="52"/>
      <c r="LV89" s="52"/>
      <c r="LW89" s="52"/>
      <c r="LX89" s="52"/>
      <c r="LY89" s="52"/>
      <c r="LZ89" s="52"/>
      <c r="MA89" s="52"/>
      <c r="MB89" s="52"/>
      <c r="MC89" s="52"/>
      <c r="MD89" s="52"/>
      <c r="ME89" s="52"/>
      <c r="MF89" s="52"/>
      <c r="MG89" s="52"/>
      <c r="MH89" s="52"/>
      <c r="MI89" s="52"/>
      <c r="MJ89" s="52"/>
      <c r="MK89" s="52"/>
      <c r="ML89" s="52"/>
      <c r="MM89" s="52"/>
      <c r="MN89" s="52"/>
      <c r="MO89" s="52"/>
      <c r="MP89" s="52"/>
      <c r="MQ89" s="52"/>
      <c r="MR89" s="52"/>
      <c r="MS89" s="52"/>
      <c r="MT89" s="52"/>
      <c r="MU89" s="52"/>
      <c r="MV89" s="52"/>
      <c r="MW89" s="52"/>
      <c r="MX89" s="52"/>
      <c r="MY89" s="52"/>
      <c r="MZ89" s="52"/>
      <c r="NA89" s="52"/>
      <c r="NB89" s="52"/>
      <c r="NC89" s="52"/>
      <c r="ND89" s="52"/>
      <c r="NE89" s="52"/>
      <c r="NF89" s="52"/>
      <c r="NG89" s="52"/>
      <c r="NH89" s="52"/>
      <c r="NI89" s="52"/>
      <c r="NJ89" s="52"/>
      <c r="NK89" s="52"/>
      <c r="NL89" s="52"/>
      <c r="NM89" s="52"/>
      <c r="NN89" s="52"/>
      <c r="NO89" s="52"/>
      <c r="NP89" s="52"/>
      <c r="NQ89" s="52"/>
      <c r="NR89" s="52"/>
      <c r="NS89" s="52"/>
      <c r="NT89" s="52"/>
      <c r="NU89" s="52"/>
      <c r="NV89" s="52"/>
      <c r="NW89" s="52"/>
      <c r="NX89" s="52"/>
      <c r="NY89" s="52"/>
      <c r="NZ89" s="52"/>
      <c r="OA89" s="52"/>
      <c r="OB89" s="52"/>
      <c r="OC89" s="52"/>
      <c r="OD89" s="52"/>
      <c r="OE89" s="52"/>
      <c r="OF89" s="52"/>
      <c r="OG89" s="52"/>
      <c r="OH89" s="52"/>
      <c r="OI89" s="52"/>
      <c r="OJ89" s="52"/>
      <c r="OK89" s="52"/>
      <c r="OL89" s="52"/>
      <c r="OM89" s="52"/>
      <c r="ON89" s="52"/>
      <c r="OO89" s="52"/>
      <c r="OP89" s="52"/>
      <c r="OQ89" s="52"/>
      <c r="OR89" s="52"/>
      <c r="OS89" s="52"/>
      <c r="OT89" s="52"/>
      <c r="OU89" s="52"/>
      <c r="OV89" s="52"/>
      <c r="OW89" s="52"/>
      <c r="OX89" s="52"/>
      <c r="OY89" s="52"/>
      <c r="OZ89" s="52"/>
      <c r="PA89" s="52"/>
      <c r="PB89" s="52"/>
      <c r="PC89" s="52"/>
      <c r="PD89" s="52"/>
      <c r="PE89" s="52"/>
      <c r="PF89" s="52"/>
      <c r="PG89" s="52"/>
      <c r="PH89" s="52"/>
      <c r="PI89" s="52"/>
      <c r="PJ89" s="52"/>
      <c r="PK89" s="52"/>
      <c r="PL89" s="52"/>
      <c r="PM89" s="52"/>
      <c r="PN89" s="52"/>
      <c r="PO89" s="52"/>
      <c r="PP89" s="52"/>
      <c r="PQ89" s="52"/>
      <c r="PR89" s="52"/>
      <c r="PS89" s="52"/>
      <c r="PT89" s="52"/>
      <c r="PU89" s="52"/>
      <c r="PV89" s="52"/>
      <c r="PW89" s="52"/>
      <c r="PX89" s="52"/>
      <c r="PY89" s="52"/>
      <c r="PZ89" s="52"/>
      <c r="QA89" s="52"/>
      <c r="QB89" s="52"/>
      <c r="QC89" s="52"/>
      <c r="QD89" s="52"/>
      <c r="QE89" s="52"/>
      <c r="QF89" s="52"/>
      <c r="QG89" s="52"/>
      <c r="QH89" s="52"/>
      <c r="QI89" s="52"/>
      <c r="QJ89" s="52"/>
      <c r="QK89" s="52"/>
      <c r="QL89" s="52"/>
      <c r="QM89" s="52"/>
      <c r="QN89" s="52"/>
      <c r="QO89" s="52"/>
      <c r="QP89" s="52"/>
      <c r="QQ89" s="52"/>
      <c r="QR89" s="52"/>
      <c r="QS89" s="52"/>
      <c r="QT89" s="52"/>
      <c r="QU89" s="52"/>
      <c r="QV89" s="52"/>
      <c r="QW89" s="52"/>
      <c r="QX89" s="52"/>
      <c r="QY89" s="52"/>
      <c r="QZ89" s="52"/>
      <c r="RA89" s="52"/>
      <c r="RB89" s="52"/>
      <c r="RC89" s="52"/>
      <c r="RD89" s="52"/>
      <c r="RE89" s="52"/>
      <c r="RF89" s="52"/>
      <c r="RG89" s="52"/>
      <c r="RH89" s="52"/>
      <c r="RI89" s="52"/>
      <c r="RJ89" s="52"/>
      <c r="RK89" s="52"/>
      <c r="RL89" s="52"/>
      <c r="RM89" s="52"/>
      <c r="RN89" s="52"/>
      <c r="RO89" s="52"/>
      <c r="RP89" s="52"/>
      <c r="RQ89" s="52"/>
      <c r="RR89" s="52"/>
      <c r="RS89" s="52"/>
      <c r="RT89" s="52"/>
      <c r="RU89" s="52"/>
      <c r="RV89" s="52"/>
      <c r="RW89" s="52"/>
      <c r="RX89" s="52"/>
      <c r="RY89" s="52"/>
      <c r="RZ89" s="52"/>
      <c r="SA89" s="52"/>
      <c r="SB89" s="52"/>
      <c r="SC89" s="52"/>
      <c r="SD89" s="52"/>
      <c r="SE89" s="52"/>
      <c r="SF89" s="52"/>
      <c r="SG89" s="52"/>
      <c r="SH89" s="52"/>
      <c r="SI89" s="52"/>
      <c r="SJ89" s="52"/>
      <c r="SK89" s="52"/>
      <c r="SL89" s="52"/>
      <c r="SM89" s="52"/>
      <c r="SN89" s="52"/>
      <c r="SO89" s="52"/>
      <c r="SP89" s="52"/>
      <c r="SQ89" s="52"/>
      <c r="SR89" s="52"/>
      <c r="SS89" s="52"/>
      <c r="ST89" s="52"/>
      <c r="SU89" s="52"/>
      <c r="SV89" s="52"/>
      <c r="SW89" s="52"/>
      <c r="SX89" s="52"/>
      <c r="SY89" s="52"/>
      <c r="SZ89" s="52"/>
      <c r="TA89" s="52"/>
      <c r="TB89" s="52"/>
      <c r="TC89" s="52"/>
      <c r="TD89" s="52"/>
      <c r="TE89" s="52"/>
      <c r="TF89" s="52"/>
      <c r="TG89" s="52"/>
      <c r="TH89" s="52"/>
      <c r="TI89" s="52"/>
      <c r="TJ89" s="52"/>
      <c r="TK89" s="52"/>
      <c r="TL89" s="52"/>
      <c r="TM89" s="52"/>
      <c r="TN89" s="52"/>
      <c r="TO89" s="52"/>
      <c r="TP89" s="52"/>
      <c r="TQ89" s="52"/>
      <c r="TR89" s="52"/>
      <c r="TS89" s="52"/>
      <c r="TT89" s="52"/>
      <c r="TU89" s="52"/>
      <c r="TV89" s="52"/>
      <c r="TW89" s="52"/>
      <c r="TX89" s="52"/>
      <c r="TY89" s="52"/>
      <c r="TZ89" s="52"/>
      <c r="UA89" s="52"/>
      <c r="UB89" s="52"/>
      <c r="UC89" s="52"/>
      <c r="UD89" s="52"/>
      <c r="UE89" s="52"/>
      <c r="UF89" s="52"/>
      <c r="UG89" s="52"/>
      <c r="UH89" s="52"/>
      <c r="UI89" s="52"/>
      <c r="UJ89" s="52"/>
      <c r="UK89" s="52"/>
      <c r="UL89" s="52"/>
      <c r="UM89" s="52"/>
      <c r="UN89" s="52"/>
      <c r="UO89" s="52"/>
      <c r="UP89" s="52"/>
      <c r="UQ89" s="52"/>
      <c r="UR89" s="52"/>
      <c r="US89" s="52"/>
      <c r="UT89" s="52"/>
      <c r="UU89" s="52"/>
      <c r="UV89" s="52"/>
      <c r="UW89" s="52"/>
      <c r="UX89" s="52"/>
      <c r="UY89" s="52"/>
      <c r="UZ89" s="52"/>
      <c r="VA89" s="52"/>
      <c r="VB89" s="52"/>
      <c r="VC89" s="52"/>
      <c r="VD89" s="52"/>
      <c r="VE89" s="52"/>
      <c r="VF89" s="52"/>
      <c r="VG89" s="52"/>
      <c r="VH89" s="52"/>
      <c r="VI89" s="52"/>
      <c r="VJ89" s="52"/>
      <c r="VK89" s="52"/>
      <c r="VL89" s="52"/>
      <c r="VM89" s="52"/>
      <c r="VN89" s="52"/>
      <c r="VO89" s="52"/>
      <c r="VP89" s="52"/>
      <c r="VQ89" s="52"/>
      <c r="VR89" s="52"/>
      <c r="VS89" s="52"/>
      <c r="VT89" s="52"/>
      <c r="VU89" s="52"/>
      <c r="VV89" s="52"/>
      <c r="VW89" s="52"/>
      <c r="VX89" s="52"/>
      <c r="VY89" s="52"/>
      <c r="VZ89" s="52"/>
      <c r="WA89" s="52"/>
      <c r="WB89" s="52"/>
      <c r="WC89" s="52"/>
      <c r="WD89" s="52"/>
      <c r="WE89" s="52"/>
      <c r="WF89" s="52"/>
      <c r="WG89" s="52"/>
      <c r="WH89" s="52"/>
      <c r="WI89" s="52"/>
      <c r="WJ89" s="52"/>
      <c r="WK89" s="52"/>
      <c r="WL89" s="52"/>
      <c r="WM89" s="52"/>
      <c r="WN89" s="52"/>
      <c r="WO89" s="52"/>
      <c r="WP89" s="52"/>
      <c r="WQ89" s="52"/>
      <c r="WR89" s="52"/>
      <c r="WS89" s="52"/>
      <c r="WT89" s="52"/>
      <c r="WU89" s="52"/>
      <c r="WV89" s="52"/>
      <c r="WW89" s="52"/>
      <c r="WX89" s="52"/>
      <c r="WY89" s="52"/>
      <c r="WZ89" s="52"/>
      <c r="XA89" s="52"/>
      <c r="XB89" s="52"/>
      <c r="XC89" s="52"/>
      <c r="XD89" s="52"/>
      <c r="XE89" s="52"/>
      <c r="XF89" s="52"/>
      <c r="XG89" s="52"/>
      <c r="XH89" s="52"/>
      <c r="XI89" s="52"/>
      <c r="XJ89" s="52"/>
      <c r="XK89" s="52"/>
      <c r="XL89" s="52"/>
      <c r="XM89" s="52"/>
      <c r="XN89" s="52"/>
      <c r="XO89" s="52"/>
      <c r="XP89" s="52"/>
      <c r="XQ89" s="52"/>
      <c r="XR89" s="52"/>
      <c r="XS89" s="52"/>
      <c r="XT89" s="52"/>
      <c r="XU89" s="52"/>
      <c r="XV89" s="52"/>
      <c r="XW89" s="52"/>
      <c r="XX89" s="52"/>
      <c r="XY89" s="52"/>
      <c r="XZ89" s="52"/>
      <c r="YA89" s="52"/>
      <c r="YB89" s="52"/>
      <c r="YC89" s="52"/>
      <c r="YD89" s="52"/>
      <c r="YE89" s="52"/>
      <c r="YF89" s="52"/>
      <c r="YG89" s="52"/>
      <c r="YH89" s="52"/>
      <c r="YI89" s="52"/>
      <c r="YJ89" s="52"/>
      <c r="YK89" s="52"/>
      <c r="YL89" s="52"/>
      <c r="YM89" s="52"/>
      <c r="YN89" s="52"/>
      <c r="YO89" s="52"/>
      <c r="YP89" s="52"/>
      <c r="YQ89" s="52"/>
      <c r="YR89" s="52"/>
      <c r="YS89" s="52"/>
      <c r="YT89" s="52"/>
      <c r="YU89" s="52"/>
      <c r="YV89" s="52"/>
      <c r="YW89" s="52"/>
      <c r="YX89" s="52"/>
      <c r="YY89" s="52"/>
      <c r="YZ89" s="52"/>
      <c r="ZA89" s="52"/>
      <c r="ZB89" s="52"/>
      <c r="ZC89" s="52"/>
      <c r="ZD89" s="52"/>
      <c r="ZE89" s="52"/>
      <c r="ZF89" s="52"/>
      <c r="ZG89" s="52"/>
      <c r="ZH89" s="52"/>
      <c r="ZI89" s="52"/>
      <c r="ZJ89" s="52"/>
      <c r="ZK89" s="52"/>
      <c r="ZL89" s="52"/>
      <c r="ZM89" s="52"/>
      <c r="ZN89" s="52"/>
      <c r="ZO89" s="52"/>
      <c r="ZP89" s="52"/>
      <c r="ZQ89" s="52"/>
      <c r="ZR89" s="52"/>
      <c r="ZS89" s="52"/>
      <c r="ZT89" s="52"/>
      <c r="ZU89" s="52"/>
      <c r="ZV89" s="52"/>
      <c r="ZW89" s="52"/>
      <c r="ZX89" s="52"/>
      <c r="ZY89" s="52"/>
      <c r="ZZ89" s="52"/>
      <c r="AAA89" s="52"/>
      <c r="AAB89" s="52"/>
      <c r="AAC89" s="52"/>
      <c r="AAD89" s="52"/>
      <c r="AAE89" s="52"/>
      <c r="AAF89" s="52"/>
      <c r="AAG89" s="52"/>
      <c r="AAH89" s="52"/>
      <c r="AAI89" s="52"/>
      <c r="AAJ89" s="52"/>
      <c r="AAK89" s="52"/>
      <c r="AAL89" s="52"/>
      <c r="AAM89" s="52"/>
      <c r="AAN89" s="52"/>
      <c r="AAO89" s="52"/>
      <c r="AAP89" s="52"/>
      <c r="AAQ89" s="52"/>
      <c r="AAR89" s="52"/>
      <c r="AAS89" s="52"/>
      <c r="AAT89" s="52"/>
      <c r="AAU89" s="52"/>
      <c r="AAV89" s="52"/>
      <c r="AAW89" s="52"/>
      <c r="AAX89" s="52"/>
      <c r="AAY89" s="52"/>
      <c r="AAZ89" s="52"/>
      <c r="ABA89" s="52"/>
      <c r="ABB89" s="52"/>
      <c r="ABC89" s="52"/>
      <c r="ABD89" s="52"/>
      <c r="ABE89" s="52"/>
      <c r="ABF89" s="52"/>
      <c r="ABG89" s="52"/>
      <c r="ABH89" s="52"/>
      <c r="ABI89" s="52"/>
      <c r="ABJ89" s="52"/>
      <c r="ABK89" s="52"/>
      <c r="ABL89" s="52"/>
      <c r="ABM89" s="52"/>
      <c r="ABN89" s="52"/>
      <c r="ABO89" s="52"/>
      <c r="ABP89" s="52"/>
      <c r="ABQ89" s="52"/>
      <c r="ABR89" s="52"/>
      <c r="ABS89" s="52"/>
      <c r="ABT89" s="52"/>
      <c r="ABU89" s="52"/>
      <c r="ABV89" s="52"/>
      <c r="ABW89" s="52"/>
      <c r="ABX89" s="52"/>
      <c r="ABY89" s="52"/>
      <c r="ABZ89" s="52"/>
      <c r="ACA89" s="52"/>
      <c r="ACB89" s="52"/>
      <c r="ACC89" s="52"/>
      <c r="ACD89" s="52"/>
      <c r="ACE89" s="52"/>
      <c r="ACF89" s="52"/>
      <c r="ACG89" s="52"/>
      <c r="ACH89" s="52"/>
      <c r="ACI89" s="52"/>
      <c r="ACJ89" s="52"/>
      <c r="ACK89" s="52"/>
      <c r="ACL89" s="52"/>
      <c r="ACM89" s="52"/>
      <c r="ACN89" s="52"/>
      <c r="ACO89" s="52"/>
      <c r="ACP89" s="52"/>
      <c r="ACQ89" s="52"/>
      <c r="ACR89" s="52"/>
      <c r="ACS89" s="52"/>
      <c r="ACT89" s="52"/>
      <c r="ACU89" s="52"/>
      <c r="ACV89" s="52"/>
      <c r="ACW89" s="52"/>
      <c r="ACX89" s="52"/>
      <c r="ACY89" s="52"/>
      <c r="ACZ89" s="52"/>
      <c r="ADA89" s="52"/>
      <c r="ADB89" s="52"/>
      <c r="ADC89" s="52"/>
      <c r="ADD89" s="52"/>
      <c r="ADE89" s="52"/>
      <c r="ADF89" s="52"/>
      <c r="ADG89" s="52"/>
      <c r="ADH89" s="52"/>
      <c r="ADI89" s="52"/>
      <c r="ADJ89" s="52"/>
      <c r="ADK89" s="52"/>
      <c r="ADL89" s="52"/>
      <c r="ADM89" s="52"/>
      <c r="ADN89" s="52"/>
      <c r="ADO89" s="52"/>
      <c r="ADP89" s="52"/>
      <c r="ADQ89" s="52"/>
      <c r="ADR89" s="52"/>
      <c r="ADS89" s="52"/>
      <c r="ADT89" s="52"/>
      <c r="ADU89" s="52"/>
      <c r="ADV89" s="52"/>
      <c r="ADW89" s="52"/>
      <c r="ADX89" s="52"/>
      <c r="ADY89" s="52"/>
      <c r="ADZ89" s="52"/>
      <c r="AEA89" s="52"/>
      <c r="AEB89" s="52"/>
      <c r="AEC89" s="52"/>
      <c r="AED89" s="52"/>
      <c r="AEE89" s="52"/>
      <c r="AEF89" s="52"/>
      <c r="AEG89" s="52"/>
      <c r="AEH89" s="52"/>
      <c r="AEI89" s="52"/>
      <c r="AEJ89" s="52"/>
      <c r="AEK89" s="52"/>
      <c r="AEL89" s="52"/>
      <c r="AEM89" s="52"/>
      <c r="AEN89" s="52"/>
      <c r="AEO89" s="52"/>
      <c r="AEP89" s="52"/>
      <c r="AEQ89" s="52"/>
      <c r="AER89" s="52"/>
      <c r="AES89" s="52"/>
      <c r="AET89" s="52"/>
      <c r="AEU89" s="52"/>
      <c r="AEV89" s="52"/>
      <c r="AEW89" s="52"/>
      <c r="AEX89" s="52"/>
      <c r="AEY89" s="52"/>
      <c r="AEZ89" s="52"/>
      <c r="AFA89" s="52"/>
      <c r="AFB89" s="52"/>
      <c r="AFC89" s="52"/>
      <c r="AFD89" s="52"/>
      <c r="AFE89" s="52"/>
      <c r="AFF89" s="52"/>
      <c r="AFG89" s="52"/>
      <c r="AFH89" s="52"/>
      <c r="AFI89" s="52"/>
      <c r="AFJ89" s="52"/>
      <c r="AFK89" s="52"/>
      <c r="AFL89" s="52"/>
      <c r="AFM89" s="52"/>
      <c r="AFN89" s="52"/>
      <c r="AFO89" s="52"/>
      <c r="AFP89" s="52"/>
      <c r="AFQ89" s="52"/>
      <c r="AFR89" s="52"/>
      <c r="AFS89" s="52"/>
      <c r="AFT89" s="52"/>
      <c r="AFU89" s="52"/>
      <c r="AFV89" s="52"/>
      <c r="AFW89" s="52"/>
      <c r="AFX89" s="52"/>
      <c r="AFY89" s="52"/>
      <c r="AFZ89" s="52"/>
      <c r="AGA89" s="52"/>
      <c r="AGB89" s="52"/>
      <c r="AGC89" s="52"/>
      <c r="AGD89" s="52"/>
      <c r="AGE89" s="52"/>
      <c r="AGF89" s="52"/>
      <c r="AGG89" s="52"/>
      <c r="AGH89" s="52"/>
      <c r="AGI89" s="52"/>
      <c r="AGJ89" s="52"/>
      <c r="AGK89" s="52"/>
      <c r="AGL89" s="52"/>
      <c r="AGM89" s="52"/>
      <c r="AGN89" s="52"/>
      <c r="AGO89" s="52"/>
      <c r="AGP89" s="52"/>
      <c r="AGQ89" s="52"/>
      <c r="AGR89" s="52"/>
      <c r="AGS89" s="52"/>
      <c r="AGT89" s="52"/>
      <c r="AGU89" s="52"/>
      <c r="AGV89" s="52"/>
      <c r="AGW89" s="52"/>
      <c r="AGX89" s="52"/>
      <c r="AGY89" s="52"/>
      <c r="AGZ89" s="52"/>
      <c r="AHA89" s="52"/>
      <c r="AHB89" s="52"/>
      <c r="AHC89" s="52"/>
      <c r="AHD89" s="52"/>
      <c r="AHE89" s="52"/>
      <c r="AHF89" s="52"/>
      <c r="AHG89" s="52"/>
      <c r="AHH89" s="52"/>
      <c r="AHI89" s="52"/>
      <c r="AHJ89" s="52"/>
      <c r="AHK89" s="52"/>
      <c r="AHL89" s="52"/>
      <c r="AHM89" s="52"/>
      <c r="AHN89" s="52"/>
      <c r="AHO89" s="52"/>
      <c r="AHP89" s="52"/>
      <c r="AHQ89" s="52"/>
      <c r="AHR89" s="52"/>
      <c r="AHS89" s="52"/>
      <c r="AHT89" s="52"/>
      <c r="AHU89" s="52"/>
      <c r="AHV89" s="52"/>
      <c r="AHW89" s="52"/>
      <c r="AHX89" s="52"/>
      <c r="AHY89" s="52"/>
      <c r="AHZ89" s="52"/>
      <c r="AIA89" s="52"/>
      <c r="AIB89" s="52"/>
      <c r="AIC89" s="52"/>
      <c r="AID89" s="52"/>
      <c r="AIE89" s="52"/>
      <c r="AIF89" s="52"/>
      <c r="AIG89" s="52"/>
      <c r="AIH89" s="52"/>
      <c r="AII89" s="52"/>
      <c r="AIJ89" s="52"/>
      <c r="AIK89" s="52"/>
      <c r="AIL89" s="52"/>
      <c r="AIM89" s="52"/>
      <c r="AIN89" s="52"/>
      <c r="AIO89" s="52"/>
      <c r="AIP89" s="52"/>
      <c r="AIQ89" s="52"/>
      <c r="AIR89" s="52"/>
      <c r="AIS89" s="52"/>
      <c r="AIT89" s="52"/>
      <c r="AIU89" s="52"/>
      <c r="AIV89" s="52"/>
      <c r="AIW89" s="52"/>
      <c r="AIX89" s="52"/>
      <c r="AIY89" s="52"/>
      <c r="AIZ89" s="52"/>
      <c r="AJA89" s="52"/>
      <c r="AJB89" s="52"/>
      <c r="AJC89" s="52"/>
      <c r="AJD89" s="52"/>
      <c r="AJE89" s="52"/>
      <c r="AJF89" s="52"/>
      <c r="AJG89" s="52"/>
      <c r="AJH89" s="52"/>
      <c r="AJI89" s="52"/>
      <c r="AJJ89" s="52"/>
      <c r="AJK89" s="52"/>
      <c r="AJL89" s="52"/>
      <c r="AJM89" s="52"/>
      <c r="AJN89" s="52"/>
      <c r="AJO89" s="52"/>
      <c r="AJP89" s="52"/>
      <c r="AJQ89" s="52"/>
      <c r="AJR89" s="52"/>
      <c r="AJS89" s="52"/>
      <c r="AJT89" s="52"/>
      <c r="AJU89" s="52"/>
      <c r="AJV89" s="52"/>
      <c r="AJW89" s="52"/>
      <c r="AJX89" s="52"/>
      <c r="AJY89" s="52"/>
      <c r="AJZ89" s="52"/>
      <c r="AKA89" s="52"/>
      <c r="AKB89" s="52"/>
      <c r="AKC89" s="52"/>
      <c r="AKD89" s="52"/>
      <c r="AKE89" s="52"/>
      <c r="AKF89" s="52"/>
      <c r="AKG89" s="52"/>
      <c r="AKH89" s="52"/>
      <c r="AKI89" s="52"/>
      <c r="AKJ89" s="52"/>
      <c r="AKK89" s="52"/>
      <c r="AKL89" s="52"/>
      <c r="AKM89" s="52"/>
      <c r="AKN89" s="52"/>
      <c r="AKO89" s="52"/>
      <c r="AKP89" s="52"/>
      <c r="AKQ89" s="52"/>
      <c r="AKR89" s="52"/>
      <c r="AKS89" s="52"/>
      <c r="AKT89" s="52"/>
      <c r="AKU89" s="52"/>
      <c r="AKV89" s="52"/>
      <c r="AKW89" s="52"/>
      <c r="AKX89" s="52"/>
      <c r="AKY89" s="52"/>
      <c r="AKZ89" s="52"/>
      <c r="ALA89" s="52"/>
      <c r="ALB89" s="52"/>
      <c r="ALC89" s="52"/>
      <c r="ALD89" s="52"/>
      <c r="ALE89" s="52"/>
      <c r="ALF89" s="52"/>
      <c r="ALG89" s="52"/>
      <c r="ALH89" s="52"/>
      <c r="ALI89" s="52"/>
      <c r="ALJ89" s="52"/>
      <c r="ALK89" s="52"/>
      <c r="ALL89" s="52"/>
      <c r="ALM89" s="52"/>
      <c r="ALN89" s="52"/>
      <c r="ALO89" s="52"/>
      <c r="ALP89" s="52"/>
      <c r="ALQ89" s="52"/>
      <c r="ALR89" s="52"/>
      <c r="ALS89" s="52"/>
      <c r="ALT89" s="52"/>
      <c r="ALU89" s="52"/>
      <c r="ALV89" s="52"/>
      <c r="ALW89" s="52"/>
      <c r="ALX89" s="52"/>
      <c r="ALY89" s="52"/>
      <c r="ALZ89" s="52"/>
      <c r="AMA89" s="52"/>
      <c r="AMB89" s="52"/>
      <c r="AMC89" s="52"/>
      <c r="AMD89" s="52"/>
      <c r="AME89" s="52"/>
      <c r="AMF89" s="52"/>
      <c r="AMG89" s="52"/>
      <c r="AMH89" s="52"/>
      <c r="AMI89" s="52"/>
      <c r="AMJ89" s="52"/>
      <c r="AMK89" s="52"/>
      <c r="AML89" s="52"/>
      <c r="AMM89" s="52"/>
      <c r="AMN89" s="52"/>
      <c r="AMO89" s="52"/>
      <c r="AMP89" s="52"/>
      <c r="AMQ89" s="52"/>
      <c r="AMR89" s="52"/>
      <c r="AMS89" s="52"/>
      <c r="AMT89" s="52"/>
      <c r="AMU89" s="52"/>
      <c r="AMV89" s="52"/>
      <c r="AMW89" s="52"/>
      <c r="AMX89" s="52"/>
      <c r="AMY89" s="52"/>
      <c r="AMZ89" s="52"/>
      <c r="ANA89" s="52"/>
      <c r="ANB89" s="52"/>
      <c r="ANC89" s="52"/>
      <c r="AND89" s="52"/>
      <c r="ANE89" s="52"/>
      <c r="ANF89" s="52"/>
      <c r="ANG89" s="52"/>
      <c r="ANH89" s="52"/>
      <c r="ANI89" s="52"/>
      <c r="ANJ89" s="52"/>
      <c r="ANK89" s="52"/>
      <c r="ANL89" s="52"/>
      <c r="ANM89" s="52"/>
      <c r="ANN89" s="52"/>
      <c r="ANO89" s="52"/>
      <c r="ANP89" s="52"/>
      <c r="ANQ89" s="52"/>
      <c r="ANR89" s="52"/>
      <c r="ANS89" s="52"/>
      <c r="ANT89" s="52"/>
      <c r="ANU89" s="52"/>
      <c r="ANV89" s="52"/>
      <c r="ANW89" s="52"/>
      <c r="ANX89" s="52"/>
      <c r="ANY89" s="52"/>
      <c r="ANZ89" s="52"/>
      <c r="AOA89" s="52"/>
      <c r="AOB89" s="52"/>
      <c r="AOC89" s="52"/>
      <c r="AOD89" s="52"/>
      <c r="AOE89" s="52"/>
      <c r="AOF89" s="52"/>
      <c r="AOG89" s="52"/>
      <c r="AOH89" s="52"/>
      <c r="AOI89" s="52"/>
      <c r="AOJ89" s="52"/>
      <c r="AOK89" s="52"/>
      <c r="AOL89" s="52"/>
      <c r="AOM89" s="52"/>
      <c r="AON89" s="52"/>
      <c r="AOO89" s="52"/>
      <c r="AOP89" s="52"/>
      <c r="AOQ89" s="52"/>
      <c r="AOR89" s="52"/>
      <c r="AOS89" s="52"/>
      <c r="AOT89" s="52"/>
      <c r="AOU89" s="52"/>
      <c r="AOV89" s="52"/>
      <c r="AOW89" s="52"/>
      <c r="AOX89" s="52"/>
      <c r="AOY89" s="52"/>
      <c r="AOZ89" s="52"/>
      <c r="APA89" s="52"/>
      <c r="APB89" s="52"/>
      <c r="APC89" s="52"/>
      <c r="APD89" s="52"/>
      <c r="APE89" s="52"/>
      <c r="APF89" s="52"/>
      <c r="APG89" s="52"/>
      <c r="APH89" s="52"/>
      <c r="API89" s="52"/>
      <c r="APJ89" s="52"/>
      <c r="APK89" s="52"/>
      <c r="APL89" s="52"/>
      <c r="APM89" s="52"/>
      <c r="APN89" s="52"/>
      <c r="APO89" s="52"/>
      <c r="APP89" s="52"/>
      <c r="APQ89" s="52"/>
      <c r="APR89" s="52"/>
      <c r="APS89" s="52"/>
      <c r="APT89" s="52"/>
      <c r="APU89" s="52"/>
      <c r="APV89" s="52"/>
      <c r="APW89" s="52"/>
      <c r="APX89" s="52"/>
      <c r="APY89" s="52"/>
      <c r="APZ89" s="52"/>
      <c r="AQA89" s="52"/>
      <c r="AQB89" s="52"/>
      <c r="AQC89" s="52"/>
      <c r="AQD89" s="52"/>
      <c r="AQE89" s="52"/>
      <c r="AQF89" s="52"/>
      <c r="AQG89" s="52"/>
      <c r="AQH89" s="52"/>
      <c r="AQI89" s="52"/>
      <c r="AQJ89" s="52"/>
      <c r="AQK89" s="52"/>
      <c r="AQL89" s="52"/>
      <c r="AQM89" s="52"/>
      <c r="AQN89" s="52"/>
      <c r="AQO89" s="52"/>
      <c r="AQP89" s="52"/>
      <c r="AQQ89" s="52"/>
      <c r="AQR89" s="52"/>
      <c r="AQS89" s="52"/>
      <c r="AQT89" s="52"/>
      <c r="AQU89" s="52"/>
      <c r="AQV89" s="52"/>
      <c r="AQW89" s="52"/>
      <c r="AQX89" s="52"/>
      <c r="AQY89" s="52"/>
      <c r="AQZ89" s="52"/>
      <c r="ARA89" s="52"/>
      <c r="ARB89" s="52"/>
      <c r="ARC89" s="52"/>
      <c r="ARD89" s="52"/>
      <c r="ARE89" s="52"/>
      <c r="ARF89" s="52"/>
      <c r="ARG89" s="52"/>
      <c r="ARH89" s="52"/>
      <c r="ARI89" s="52"/>
      <c r="ARJ89" s="52"/>
      <c r="ARK89" s="52"/>
      <c r="ARL89" s="52"/>
      <c r="ARM89" s="52"/>
      <c r="ARN89" s="52"/>
      <c r="ARO89" s="52"/>
      <c r="ARP89" s="52"/>
      <c r="ARQ89" s="52"/>
      <c r="ARR89" s="52"/>
      <c r="ARS89" s="52"/>
      <c r="ART89" s="52"/>
      <c r="ARU89" s="52"/>
      <c r="ARV89" s="52"/>
      <c r="ARW89" s="52"/>
      <c r="ARX89" s="52"/>
      <c r="ARY89" s="52"/>
      <c r="ARZ89" s="52"/>
      <c r="ASA89" s="52"/>
      <c r="ASB89" s="52"/>
      <c r="ASC89" s="52"/>
      <c r="ASD89" s="52"/>
      <c r="ASE89" s="52"/>
      <c r="ASF89" s="52"/>
      <c r="ASG89" s="52"/>
      <c r="ASH89" s="52"/>
      <c r="ASI89" s="52"/>
      <c r="ASJ89" s="52"/>
      <c r="ASK89" s="52"/>
      <c r="ASL89" s="52"/>
      <c r="ASM89" s="52"/>
      <c r="ASN89" s="52"/>
      <c r="ASO89" s="52"/>
      <c r="ASP89" s="52"/>
      <c r="ASQ89" s="52"/>
      <c r="ASR89" s="52"/>
      <c r="ASS89" s="52"/>
      <c r="AST89" s="52"/>
      <c r="ASU89" s="52"/>
      <c r="ASV89" s="52"/>
      <c r="ASW89" s="52"/>
      <c r="ASX89" s="52"/>
      <c r="ASY89" s="52"/>
      <c r="ASZ89" s="52"/>
      <c r="ATA89" s="52"/>
      <c r="ATB89" s="52"/>
      <c r="ATC89" s="52"/>
      <c r="ATD89" s="52"/>
      <c r="ATE89" s="52"/>
      <c r="ATF89" s="52"/>
      <c r="ATG89" s="52"/>
      <c r="ATH89" s="52"/>
      <c r="ATI89" s="52"/>
      <c r="ATJ89" s="52"/>
      <c r="ATK89" s="52"/>
      <c r="ATL89" s="52"/>
      <c r="ATM89" s="52"/>
      <c r="ATN89" s="52"/>
      <c r="ATO89" s="52"/>
      <c r="ATP89" s="52"/>
      <c r="ATQ89" s="52"/>
      <c r="ATR89" s="52"/>
      <c r="ATS89" s="52"/>
      <c r="ATT89" s="52"/>
      <c r="ATU89" s="52"/>
      <c r="ATV89" s="52"/>
      <c r="ATW89" s="52"/>
      <c r="ATX89" s="52"/>
      <c r="ATY89" s="52"/>
      <c r="ATZ89" s="52"/>
      <c r="AUA89" s="52"/>
      <c r="AUB89" s="52"/>
      <c r="AUC89" s="52"/>
      <c r="AUD89" s="52"/>
      <c r="AUE89" s="52"/>
      <c r="AUF89" s="52"/>
      <c r="AUG89" s="52"/>
      <c r="AUH89" s="52"/>
      <c r="AUI89" s="52"/>
      <c r="AUJ89" s="52"/>
      <c r="AUK89" s="52"/>
      <c r="AUL89" s="52"/>
      <c r="AUM89" s="52"/>
      <c r="AUN89" s="52"/>
      <c r="AUO89" s="52"/>
      <c r="AUP89" s="52"/>
      <c r="AUQ89" s="52"/>
      <c r="AUR89" s="52"/>
      <c r="AUS89" s="52"/>
      <c r="AUT89" s="52"/>
      <c r="AUU89" s="52"/>
      <c r="AUV89" s="52"/>
      <c r="AUW89" s="52"/>
      <c r="AUX89" s="52"/>
      <c r="AUY89" s="52"/>
      <c r="AUZ89" s="52"/>
      <c r="AVA89" s="52"/>
      <c r="AVB89" s="52"/>
      <c r="AVC89" s="52"/>
      <c r="AVD89" s="52"/>
      <c r="AVE89" s="52"/>
      <c r="AVF89" s="52"/>
      <c r="AVG89" s="52"/>
      <c r="AVH89" s="52"/>
      <c r="AVI89" s="52"/>
      <c r="AVJ89" s="52"/>
      <c r="AVK89" s="52"/>
      <c r="AVL89" s="52"/>
      <c r="AVM89" s="52"/>
      <c r="AVN89" s="52"/>
      <c r="AVO89" s="52"/>
      <c r="AVP89" s="52"/>
      <c r="AVQ89" s="52"/>
      <c r="AVR89" s="52"/>
      <c r="AVS89" s="52"/>
      <c r="AVT89" s="52"/>
      <c r="AVU89" s="52"/>
      <c r="AVV89" s="52"/>
      <c r="AVW89" s="52"/>
      <c r="AVX89" s="52"/>
      <c r="AVY89" s="52"/>
      <c r="AVZ89" s="52"/>
      <c r="AWA89" s="52"/>
      <c r="AWB89" s="52"/>
      <c r="AWC89" s="52"/>
      <c r="AWD89" s="52"/>
      <c r="AWE89" s="52"/>
      <c r="AWF89" s="52"/>
      <c r="AWG89" s="52"/>
      <c r="AWH89" s="52"/>
      <c r="AWI89" s="52"/>
      <c r="AWJ89" s="52"/>
      <c r="AWK89" s="52"/>
      <c r="AWL89" s="52"/>
      <c r="AWM89" s="52"/>
      <c r="AWN89" s="52"/>
      <c r="AWO89" s="52"/>
      <c r="AWP89" s="52"/>
      <c r="AWQ89" s="52"/>
      <c r="AWR89" s="52"/>
      <c r="AWS89" s="52"/>
      <c r="AWT89" s="52"/>
      <c r="AWU89" s="52"/>
      <c r="AWV89" s="52"/>
      <c r="AWW89" s="52"/>
      <c r="AWX89" s="52"/>
      <c r="AWY89" s="52"/>
      <c r="AWZ89" s="52"/>
      <c r="AXA89" s="52"/>
      <c r="AXB89" s="52"/>
      <c r="AXC89" s="52"/>
      <c r="AXD89" s="52"/>
      <c r="AXE89" s="52"/>
      <c r="AXF89" s="52"/>
      <c r="AXG89" s="52"/>
      <c r="AXH89" s="52"/>
      <c r="AXI89" s="52"/>
      <c r="AXJ89" s="52"/>
      <c r="AXK89" s="52"/>
      <c r="AXL89" s="52"/>
      <c r="AXM89" s="52"/>
      <c r="AXN89" s="52"/>
      <c r="AXO89" s="52"/>
      <c r="AXP89" s="52"/>
      <c r="AXQ89" s="52"/>
      <c r="AXR89" s="52"/>
      <c r="AXS89" s="52"/>
      <c r="AXT89" s="52"/>
      <c r="AXU89" s="52"/>
      <c r="AXV89" s="52"/>
      <c r="AXW89" s="52"/>
      <c r="AXX89" s="52"/>
      <c r="AXY89" s="52"/>
      <c r="AXZ89" s="52"/>
      <c r="AYA89" s="52"/>
      <c r="AYB89" s="52"/>
      <c r="AYC89" s="52"/>
      <c r="AYD89" s="52"/>
      <c r="AYE89" s="52"/>
      <c r="AYF89" s="52"/>
      <c r="AYG89" s="52"/>
      <c r="AYH89" s="52"/>
      <c r="AYI89" s="52"/>
      <c r="AYJ89" s="52"/>
      <c r="AYK89" s="52"/>
      <c r="AYL89" s="52"/>
      <c r="AYM89" s="52"/>
      <c r="AYN89" s="52"/>
      <c r="AYO89" s="52"/>
      <c r="AYP89" s="52"/>
      <c r="AYQ89" s="52"/>
      <c r="AYR89" s="52"/>
      <c r="AYS89" s="52"/>
      <c r="AYT89" s="52"/>
      <c r="AYU89" s="52"/>
      <c r="AYV89" s="52"/>
      <c r="AYW89" s="52"/>
      <c r="AYX89" s="52"/>
      <c r="AYY89" s="52"/>
      <c r="AYZ89" s="52"/>
      <c r="AZA89" s="52"/>
      <c r="AZB89" s="52"/>
      <c r="AZC89" s="52"/>
      <c r="AZD89" s="52"/>
      <c r="AZE89" s="52"/>
      <c r="AZF89" s="52"/>
      <c r="AZG89" s="52"/>
      <c r="AZH89" s="52"/>
      <c r="AZI89" s="52"/>
      <c r="AZJ89" s="52"/>
      <c r="AZK89" s="52"/>
      <c r="AZL89" s="52"/>
      <c r="AZM89" s="52"/>
      <c r="AZN89" s="52"/>
      <c r="AZO89" s="52"/>
      <c r="AZP89" s="52"/>
      <c r="AZQ89" s="52"/>
      <c r="AZR89" s="52"/>
      <c r="AZS89" s="52"/>
      <c r="AZT89" s="52"/>
      <c r="AZU89" s="52"/>
      <c r="AZV89" s="52"/>
      <c r="AZW89" s="52"/>
      <c r="AZX89" s="52"/>
      <c r="AZY89" s="52"/>
      <c r="AZZ89" s="52"/>
      <c r="BAA89" s="52"/>
      <c r="BAB89" s="52"/>
      <c r="BAC89" s="52"/>
      <c r="BAD89" s="52"/>
      <c r="BAE89" s="52"/>
      <c r="BAF89" s="52"/>
      <c r="BAG89" s="52"/>
      <c r="BAH89" s="52"/>
      <c r="BAI89" s="52"/>
      <c r="BAJ89" s="52"/>
      <c r="BAK89" s="52"/>
      <c r="BAL89" s="52"/>
      <c r="BAM89" s="52"/>
      <c r="BAN89" s="52"/>
      <c r="BAO89" s="52"/>
      <c r="BAP89" s="52"/>
      <c r="BAQ89" s="52"/>
      <c r="BAR89" s="52"/>
      <c r="BAS89" s="52"/>
      <c r="BAT89" s="52"/>
      <c r="BAU89" s="52"/>
      <c r="BAV89" s="52"/>
      <c r="BAW89" s="52"/>
      <c r="BAX89" s="52"/>
      <c r="BAY89" s="52"/>
      <c r="BAZ89" s="52"/>
      <c r="BBA89" s="52"/>
      <c r="BBB89" s="52"/>
      <c r="BBC89" s="52"/>
      <c r="BBD89" s="52"/>
      <c r="BBE89" s="52"/>
      <c r="BBF89" s="52"/>
      <c r="BBG89" s="52"/>
      <c r="BBH89" s="52"/>
      <c r="BBI89" s="52"/>
      <c r="BBJ89" s="52"/>
      <c r="BBK89" s="52"/>
      <c r="BBL89" s="52"/>
      <c r="BBM89" s="52"/>
      <c r="BBN89" s="52"/>
      <c r="BBO89" s="52"/>
      <c r="BBP89" s="52"/>
      <c r="BBQ89" s="52"/>
      <c r="BBR89" s="52"/>
      <c r="BBS89" s="52"/>
      <c r="BBT89" s="52"/>
      <c r="BBU89" s="52"/>
      <c r="BBV89" s="52"/>
      <c r="BBW89" s="52"/>
      <c r="BBX89" s="52"/>
      <c r="BBY89" s="52"/>
      <c r="BBZ89" s="52"/>
      <c r="BCA89" s="52"/>
      <c r="BCB89" s="52"/>
      <c r="BCC89" s="52"/>
      <c r="BCD89" s="52"/>
      <c r="BCE89" s="52"/>
      <c r="BCF89" s="52"/>
      <c r="BCG89" s="52"/>
      <c r="BCH89" s="52"/>
      <c r="BCI89" s="52"/>
      <c r="BCJ89" s="52"/>
      <c r="BCK89" s="52"/>
      <c r="BCL89" s="52"/>
      <c r="BCM89" s="52"/>
      <c r="BCN89" s="52"/>
      <c r="BCO89" s="52"/>
      <c r="BCP89" s="52"/>
      <c r="BCQ89" s="52"/>
      <c r="BCR89" s="52"/>
      <c r="BCS89" s="52"/>
      <c r="BCT89" s="52"/>
      <c r="BCU89" s="52"/>
      <c r="BCV89" s="52"/>
      <c r="BCW89" s="52"/>
      <c r="BCX89" s="52"/>
      <c r="BCY89" s="52"/>
      <c r="BCZ89" s="52"/>
      <c r="BDA89" s="52"/>
      <c r="BDB89" s="52"/>
      <c r="BDC89" s="52"/>
      <c r="BDD89" s="52"/>
      <c r="BDE89" s="52"/>
      <c r="BDF89" s="52"/>
      <c r="BDG89" s="52"/>
      <c r="BDH89" s="52"/>
      <c r="BDI89" s="52"/>
      <c r="BDJ89" s="52"/>
      <c r="BDK89" s="52"/>
      <c r="BDL89" s="52"/>
      <c r="BDM89" s="52"/>
      <c r="BDN89" s="52"/>
      <c r="BDO89" s="52"/>
      <c r="BDP89" s="52"/>
      <c r="BDQ89" s="52"/>
      <c r="BDR89" s="52"/>
      <c r="BDS89" s="52"/>
      <c r="BDT89" s="52"/>
      <c r="BDU89" s="52"/>
      <c r="BDV89" s="52"/>
      <c r="BDW89" s="52"/>
      <c r="BDX89" s="52"/>
      <c r="BDY89" s="52"/>
      <c r="BDZ89" s="52"/>
      <c r="BEA89" s="52"/>
      <c r="BEB89" s="52"/>
      <c r="BEC89" s="52"/>
      <c r="BED89" s="52"/>
      <c r="BEE89" s="52"/>
      <c r="BEF89" s="52"/>
      <c r="BEG89" s="52"/>
      <c r="BEH89" s="52"/>
      <c r="BEI89" s="52"/>
      <c r="BEJ89" s="52"/>
      <c r="BEK89" s="52"/>
      <c r="BEL89" s="52"/>
      <c r="BEM89" s="52"/>
      <c r="BEN89" s="52"/>
      <c r="BEO89" s="52"/>
      <c r="BEP89" s="52"/>
      <c r="BEQ89" s="52"/>
      <c r="BER89" s="52"/>
      <c r="BES89" s="52"/>
      <c r="BET89" s="52"/>
      <c r="BEU89" s="52"/>
      <c r="BEV89" s="52"/>
      <c r="BEW89" s="52"/>
      <c r="BEX89" s="52"/>
      <c r="BEY89" s="52"/>
      <c r="BEZ89" s="52"/>
      <c r="BFA89" s="52"/>
      <c r="BFB89" s="52"/>
      <c r="BFC89" s="52"/>
      <c r="BFD89" s="52"/>
      <c r="BFE89" s="52"/>
      <c r="BFF89" s="52"/>
      <c r="BFG89" s="52"/>
      <c r="BFH89" s="52"/>
      <c r="BFI89" s="52"/>
      <c r="BFJ89" s="52"/>
      <c r="BFK89" s="52"/>
      <c r="BFL89" s="52"/>
      <c r="BFM89" s="52"/>
      <c r="BFN89" s="52"/>
      <c r="BFO89" s="52"/>
      <c r="BFP89" s="52"/>
      <c r="BFQ89" s="52"/>
      <c r="BFR89" s="52"/>
      <c r="BFS89" s="52"/>
      <c r="BFT89" s="52"/>
      <c r="BFU89" s="52"/>
      <c r="BFV89" s="52"/>
      <c r="BFW89" s="52"/>
      <c r="BFX89" s="52"/>
      <c r="BFY89" s="52"/>
      <c r="BFZ89" s="52"/>
      <c r="BGA89" s="52"/>
      <c r="BGB89" s="52"/>
      <c r="BGC89" s="52"/>
      <c r="BGD89" s="52"/>
      <c r="BGE89" s="52"/>
      <c r="BGF89" s="52"/>
      <c r="BGG89" s="52"/>
      <c r="BGH89" s="52"/>
      <c r="BGI89" s="52"/>
      <c r="BGJ89" s="52"/>
      <c r="BGK89" s="52"/>
      <c r="BGL89" s="52"/>
      <c r="BGM89" s="52"/>
      <c r="BGN89" s="52"/>
      <c r="BGO89" s="52"/>
      <c r="BGP89" s="52"/>
      <c r="BGQ89" s="52"/>
      <c r="BGR89" s="52"/>
      <c r="BGS89" s="52"/>
      <c r="BGT89" s="52"/>
      <c r="BGU89" s="52"/>
      <c r="BGV89" s="52"/>
      <c r="BGW89" s="52"/>
      <c r="BGX89" s="52"/>
      <c r="BGY89" s="52"/>
      <c r="BGZ89" s="52"/>
      <c r="BHA89" s="52"/>
      <c r="BHB89" s="52"/>
      <c r="BHC89" s="52"/>
      <c r="BHD89" s="52"/>
      <c r="BHE89" s="52"/>
      <c r="BHF89" s="52"/>
      <c r="BHG89" s="52"/>
      <c r="BHH89" s="52"/>
      <c r="BHI89" s="52"/>
      <c r="BHJ89" s="52"/>
      <c r="BHK89" s="52"/>
      <c r="BHL89" s="52"/>
      <c r="BHM89" s="52"/>
      <c r="BHN89" s="52"/>
      <c r="BHO89" s="52"/>
      <c r="BHP89" s="52"/>
      <c r="BHQ89" s="52"/>
      <c r="BHR89" s="52"/>
      <c r="BHS89" s="52"/>
      <c r="BHT89" s="52"/>
      <c r="BHU89" s="52"/>
      <c r="BHV89" s="52"/>
      <c r="BHW89" s="52"/>
      <c r="BHX89" s="52"/>
      <c r="BHY89" s="52"/>
      <c r="BHZ89" s="52"/>
      <c r="BIA89" s="52"/>
      <c r="BIB89" s="52"/>
      <c r="BIC89" s="52"/>
      <c r="BID89" s="52"/>
      <c r="BIE89" s="52"/>
      <c r="BIF89" s="52"/>
      <c r="BIG89" s="52"/>
      <c r="BIH89" s="52"/>
      <c r="BII89" s="52"/>
      <c r="BIJ89" s="52"/>
      <c r="BIK89" s="52"/>
      <c r="BIL89" s="52"/>
      <c r="BIM89" s="52"/>
      <c r="BIN89" s="52"/>
      <c r="BIO89" s="52"/>
      <c r="BIP89" s="52"/>
      <c r="BIQ89" s="52"/>
      <c r="BIR89" s="52"/>
      <c r="BIS89" s="52"/>
      <c r="BIT89" s="52"/>
      <c r="BIU89" s="52"/>
      <c r="BIV89" s="52"/>
      <c r="BIW89" s="52"/>
      <c r="BIX89" s="52"/>
      <c r="BIY89" s="52"/>
      <c r="BIZ89" s="52"/>
      <c r="BJA89" s="52"/>
      <c r="BJB89" s="52"/>
      <c r="BJC89" s="52"/>
      <c r="BJD89" s="52"/>
      <c r="BJE89" s="52"/>
      <c r="BJF89" s="52"/>
      <c r="BJG89" s="52"/>
      <c r="BJH89" s="52"/>
      <c r="BJI89" s="52"/>
      <c r="BJJ89" s="52"/>
      <c r="BJK89" s="52"/>
      <c r="BJL89" s="52"/>
      <c r="BJM89" s="52"/>
      <c r="BJN89" s="52"/>
      <c r="BJO89" s="52"/>
      <c r="BJP89" s="52"/>
      <c r="BJQ89" s="52"/>
      <c r="BJR89" s="52"/>
      <c r="BJS89" s="52"/>
      <c r="BJT89" s="52"/>
      <c r="BJU89" s="52"/>
      <c r="BJV89" s="52"/>
      <c r="BJW89" s="52"/>
      <c r="BJX89" s="52"/>
      <c r="BJY89" s="52"/>
      <c r="BJZ89" s="52"/>
      <c r="BKA89" s="52"/>
      <c r="BKB89" s="52"/>
      <c r="BKC89" s="52"/>
      <c r="BKD89" s="52"/>
      <c r="BKE89" s="52"/>
      <c r="BKF89" s="52"/>
      <c r="BKG89" s="52"/>
      <c r="BKH89" s="52"/>
      <c r="BKI89" s="52"/>
      <c r="BKJ89" s="52"/>
      <c r="BKK89" s="52"/>
      <c r="BKL89" s="52"/>
      <c r="BKM89" s="52"/>
      <c r="BKN89" s="52"/>
      <c r="BKO89" s="52"/>
      <c r="BKP89" s="52"/>
      <c r="BKQ89" s="52"/>
      <c r="BKR89" s="52"/>
      <c r="BKS89" s="52"/>
      <c r="BKT89" s="52"/>
      <c r="BKU89" s="52"/>
      <c r="BKV89" s="52"/>
      <c r="BKW89" s="52"/>
      <c r="BKX89" s="52"/>
      <c r="BKY89" s="52"/>
      <c r="BKZ89" s="52"/>
      <c r="BLA89" s="52"/>
      <c r="BLB89" s="52"/>
      <c r="BLC89" s="52"/>
      <c r="BLD89" s="52"/>
      <c r="BLE89" s="52"/>
      <c r="BLF89" s="52"/>
      <c r="BLG89" s="52"/>
      <c r="BLH89" s="52"/>
      <c r="BLI89" s="52"/>
      <c r="BLJ89" s="52"/>
      <c r="BLK89" s="52"/>
      <c r="BLL89" s="52"/>
      <c r="BLM89" s="52"/>
      <c r="BLN89" s="52"/>
      <c r="BLO89" s="52"/>
      <c r="BLP89" s="52"/>
      <c r="BLQ89" s="52"/>
      <c r="BLR89" s="52"/>
      <c r="BLS89" s="52"/>
      <c r="BLT89" s="52"/>
      <c r="BLU89" s="52"/>
      <c r="BLV89" s="52"/>
      <c r="BLW89" s="52"/>
      <c r="BLX89" s="52"/>
      <c r="BLY89" s="52"/>
      <c r="BLZ89" s="52"/>
      <c r="BMA89" s="52"/>
      <c r="BMB89" s="52"/>
      <c r="BMC89" s="52"/>
      <c r="BMD89" s="52"/>
      <c r="BME89" s="52"/>
      <c r="BMF89" s="52"/>
      <c r="BMG89" s="52"/>
      <c r="BMH89" s="52"/>
      <c r="BMI89" s="52"/>
      <c r="BMJ89" s="52"/>
      <c r="BMK89" s="52"/>
      <c r="BML89" s="52"/>
      <c r="BMM89" s="52"/>
      <c r="BMN89" s="52"/>
      <c r="BMO89" s="52"/>
      <c r="BMP89" s="52"/>
      <c r="BMQ89" s="52"/>
      <c r="BMR89" s="52"/>
      <c r="BMS89" s="52"/>
      <c r="BMT89" s="52"/>
      <c r="BMU89" s="52"/>
      <c r="BMV89" s="52"/>
      <c r="BMW89" s="52"/>
      <c r="BMX89" s="52"/>
      <c r="BMY89" s="52"/>
      <c r="BMZ89" s="52"/>
      <c r="BNA89" s="52"/>
      <c r="BNB89" s="52"/>
      <c r="BNC89" s="52"/>
      <c r="BND89" s="52"/>
      <c r="BNE89" s="52"/>
      <c r="BNF89" s="52"/>
      <c r="BNG89" s="52"/>
      <c r="BNH89" s="52"/>
      <c r="BNI89" s="52"/>
      <c r="BNJ89" s="52"/>
      <c r="BNK89" s="52"/>
      <c r="BNL89" s="52"/>
      <c r="BNM89" s="52"/>
      <c r="BNN89" s="52"/>
      <c r="BNO89" s="52"/>
      <c r="BNP89" s="52"/>
      <c r="BNQ89" s="52"/>
      <c r="BNR89" s="52"/>
      <c r="BNS89" s="52"/>
      <c r="BNT89" s="52"/>
      <c r="BNU89" s="52"/>
      <c r="BNV89" s="52"/>
      <c r="BNW89" s="52"/>
      <c r="BNX89" s="52"/>
      <c r="BNY89" s="52"/>
      <c r="BNZ89" s="52"/>
      <c r="BOA89" s="52"/>
      <c r="BOB89" s="52"/>
      <c r="BOC89" s="52"/>
      <c r="BOD89" s="52"/>
      <c r="BOE89" s="52"/>
      <c r="BOF89" s="52"/>
      <c r="BOG89" s="52"/>
      <c r="BOH89" s="52"/>
      <c r="BOI89" s="52"/>
      <c r="BOJ89" s="52"/>
      <c r="BOK89" s="52"/>
      <c r="BOL89" s="52"/>
      <c r="BOM89" s="52"/>
      <c r="BON89" s="52"/>
      <c r="BOO89" s="52"/>
      <c r="BOP89" s="52"/>
      <c r="BOQ89" s="52"/>
      <c r="BOR89" s="52"/>
      <c r="BOS89" s="52"/>
      <c r="BOT89" s="52"/>
      <c r="BOU89" s="52"/>
      <c r="BOV89" s="52"/>
      <c r="BOW89" s="52"/>
      <c r="BOX89" s="52"/>
      <c r="BOY89" s="52"/>
      <c r="BOZ89" s="52"/>
      <c r="BPA89" s="52"/>
      <c r="BPB89" s="52"/>
      <c r="BPC89" s="52"/>
      <c r="BPD89" s="52"/>
      <c r="BPE89" s="52"/>
      <c r="BPF89" s="52"/>
      <c r="BPG89" s="52"/>
      <c r="BPH89" s="52"/>
      <c r="BPI89" s="52"/>
      <c r="BPJ89" s="52"/>
      <c r="BPK89" s="52"/>
      <c r="BPL89" s="52"/>
      <c r="BPM89" s="52"/>
      <c r="BPN89" s="52"/>
      <c r="BPO89" s="52"/>
      <c r="BPP89" s="52"/>
      <c r="BPQ89" s="52"/>
      <c r="BPR89" s="52"/>
      <c r="BPS89" s="52"/>
      <c r="BPT89" s="52"/>
      <c r="BPU89" s="52"/>
      <c r="BPV89" s="52"/>
      <c r="BPW89" s="52"/>
      <c r="BPX89" s="52"/>
      <c r="BPY89" s="52"/>
      <c r="BPZ89" s="52"/>
      <c r="BQA89" s="52"/>
      <c r="BQB89" s="52"/>
      <c r="BQC89" s="52"/>
      <c r="BQD89" s="52"/>
      <c r="BQE89" s="52"/>
      <c r="BQF89" s="52"/>
      <c r="BQG89" s="52"/>
      <c r="BQH89" s="52"/>
      <c r="BQI89" s="52"/>
      <c r="BQJ89" s="52"/>
      <c r="BQK89" s="52"/>
      <c r="BQL89" s="52"/>
      <c r="BQM89" s="52"/>
      <c r="BQN89" s="52"/>
      <c r="BQO89" s="52"/>
      <c r="BQP89" s="52"/>
      <c r="BQQ89" s="52"/>
      <c r="BQR89" s="52"/>
      <c r="BQS89" s="52"/>
      <c r="BQT89" s="52"/>
      <c r="BQU89" s="52"/>
      <c r="BQV89" s="52"/>
      <c r="BQW89" s="52"/>
      <c r="BQX89" s="52"/>
      <c r="BQY89" s="52"/>
      <c r="BQZ89" s="52"/>
      <c r="BRA89" s="52"/>
      <c r="BRB89" s="52"/>
      <c r="BRC89" s="52"/>
      <c r="BRD89" s="52"/>
      <c r="BRE89" s="52"/>
      <c r="BRF89" s="52"/>
      <c r="BRG89" s="52"/>
      <c r="BRH89" s="52"/>
      <c r="BRI89" s="52"/>
      <c r="BRJ89" s="52"/>
      <c r="BRK89" s="52"/>
      <c r="BRL89" s="52"/>
      <c r="BRM89" s="52"/>
      <c r="BRN89" s="52"/>
      <c r="BRO89" s="52"/>
      <c r="BRP89" s="52"/>
      <c r="BRQ89" s="52"/>
      <c r="BRR89" s="52"/>
      <c r="BRS89" s="52"/>
      <c r="BRT89" s="52"/>
      <c r="BRU89" s="52"/>
      <c r="BRV89" s="52"/>
      <c r="BRW89" s="52"/>
      <c r="BRX89" s="52"/>
      <c r="BRY89" s="52"/>
      <c r="BRZ89" s="52"/>
      <c r="BSA89" s="52"/>
      <c r="BSB89" s="52"/>
      <c r="BSC89" s="52"/>
      <c r="BSD89" s="52"/>
      <c r="BSE89" s="52"/>
      <c r="BSF89" s="52"/>
      <c r="BSG89" s="52"/>
      <c r="BSH89" s="52"/>
      <c r="BSI89" s="52"/>
      <c r="BSJ89" s="52"/>
      <c r="BSK89" s="52"/>
      <c r="BSL89" s="52"/>
      <c r="BSM89" s="52"/>
      <c r="BSN89" s="52"/>
      <c r="BSO89" s="52"/>
      <c r="BSP89" s="52"/>
      <c r="BSQ89" s="52"/>
      <c r="BSR89" s="52"/>
      <c r="BSS89" s="52"/>
      <c r="BST89" s="52"/>
      <c r="BSU89" s="52"/>
      <c r="BSV89" s="52"/>
      <c r="BSW89" s="52"/>
      <c r="BSX89" s="52"/>
      <c r="BSY89" s="52"/>
      <c r="BSZ89" s="52"/>
      <c r="BTA89" s="52"/>
      <c r="BTB89" s="52"/>
      <c r="BTC89" s="52"/>
      <c r="BTD89" s="52"/>
      <c r="BTE89" s="52"/>
      <c r="BTF89" s="52"/>
      <c r="BTG89" s="52"/>
      <c r="BTH89" s="52"/>
      <c r="BTI89" s="52"/>
      <c r="BTJ89" s="52"/>
      <c r="BTK89" s="52"/>
      <c r="BTL89" s="52"/>
      <c r="BTM89" s="52"/>
      <c r="BTN89" s="52"/>
      <c r="BTO89" s="52"/>
      <c r="BTP89" s="52"/>
      <c r="BTQ89" s="52"/>
      <c r="BTR89" s="52"/>
      <c r="BTS89" s="52"/>
      <c r="BTT89" s="52"/>
      <c r="BTU89" s="52"/>
      <c r="BTV89" s="52"/>
      <c r="BTW89" s="52"/>
      <c r="BTX89" s="52"/>
      <c r="BTY89" s="52"/>
      <c r="BTZ89" s="52"/>
      <c r="BUA89" s="52"/>
      <c r="BUB89" s="52"/>
      <c r="BUC89" s="52"/>
      <c r="BUD89" s="52"/>
      <c r="BUE89" s="52"/>
      <c r="BUF89" s="52"/>
      <c r="BUG89" s="52"/>
      <c r="BUH89" s="52"/>
      <c r="BUI89" s="52"/>
      <c r="BUJ89" s="52"/>
      <c r="BUK89" s="52"/>
      <c r="BUL89" s="52"/>
      <c r="BUM89" s="52"/>
      <c r="BUN89" s="52"/>
      <c r="BUO89" s="52"/>
      <c r="BUP89" s="52"/>
      <c r="BUQ89" s="52"/>
      <c r="BUR89" s="52"/>
      <c r="BUS89" s="52"/>
      <c r="BUT89" s="52"/>
      <c r="BUU89" s="52"/>
      <c r="BUV89" s="52"/>
      <c r="BUW89" s="52"/>
      <c r="BUX89" s="52"/>
      <c r="BUY89" s="52"/>
      <c r="BUZ89" s="52"/>
      <c r="BVA89" s="52"/>
      <c r="BVB89" s="52"/>
      <c r="BVC89" s="52"/>
      <c r="BVD89" s="52"/>
      <c r="BVE89" s="52"/>
      <c r="BVF89" s="52"/>
      <c r="BVG89" s="52"/>
      <c r="BVH89" s="52"/>
      <c r="BVI89" s="52"/>
      <c r="BVJ89" s="52"/>
      <c r="BVK89" s="52"/>
      <c r="BVL89" s="52"/>
      <c r="BVM89" s="52"/>
      <c r="BVN89" s="52"/>
      <c r="BVO89" s="52"/>
      <c r="BVP89" s="52"/>
      <c r="BVQ89" s="52"/>
      <c r="BVR89" s="52"/>
      <c r="BVS89" s="52"/>
      <c r="BVT89" s="52"/>
      <c r="BVU89" s="52"/>
      <c r="BVV89" s="52"/>
      <c r="BVW89" s="52"/>
      <c r="BVX89" s="52"/>
      <c r="BVY89" s="52"/>
      <c r="BVZ89" s="52"/>
      <c r="BWA89" s="52"/>
      <c r="BWB89" s="52"/>
      <c r="BWC89" s="52"/>
      <c r="BWD89" s="52"/>
      <c r="BWE89" s="52"/>
      <c r="BWF89" s="52"/>
      <c r="BWG89" s="52"/>
      <c r="BWH89" s="52"/>
      <c r="BWI89" s="52"/>
      <c r="BWJ89" s="52"/>
      <c r="BWK89" s="52"/>
      <c r="BWL89" s="52"/>
      <c r="BWM89" s="52"/>
      <c r="BWN89" s="52"/>
      <c r="BWO89" s="52"/>
      <c r="BWP89" s="52"/>
      <c r="BWQ89" s="52"/>
      <c r="BWR89" s="52"/>
      <c r="BWS89" s="52"/>
      <c r="BWT89" s="52"/>
      <c r="BWU89" s="52"/>
      <c r="BWV89" s="52"/>
      <c r="BWW89" s="52"/>
      <c r="BWX89" s="52"/>
      <c r="BWY89" s="52"/>
      <c r="BWZ89" s="52"/>
      <c r="BXA89" s="52"/>
      <c r="BXB89" s="52"/>
      <c r="BXC89" s="52"/>
      <c r="BXD89" s="52"/>
      <c r="BXE89" s="52"/>
      <c r="BXF89" s="52"/>
      <c r="BXG89" s="52"/>
      <c r="BXH89" s="52"/>
      <c r="BXI89" s="52"/>
      <c r="BXJ89" s="52"/>
      <c r="BXK89" s="52"/>
      <c r="BXL89" s="52"/>
      <c r="BXM89" s="52"/>
      <c r="BXN89" s="52"/>
      <c r="BXO89" s="52"/>
      <c r="BXP89" s="52"/>
      <c r="BXQ89" s="52"/>
      <c r="BXR89" s="52"/>
      <c r="BXS89" s="52"/>
      <c r="BXT89" s="52"/>
      <c r="BXU89" s="52"/>
      <c r="BXV89" s="52"/>
      <c r="BXW89" s="52"/>
      <c r="BXX89" s="52"/>
      <c r="BXY89" s="52"/>
      <c r="BXZ89" s="52"/>
      <c r="BYA89" s="52"/>
      <c r="BYB89" s="52"/>
      <c r="BYC89" s="52"/>
      <c r="BYD89" s="52"/>
      <c r="BYE89" s="52"/>
      <c r="BYF89" s="52"/>
      <c r="BYG89" s="52"/>
      <c r="BYH89" s="52"/>
      <c r="BYI89" s="52"/>
      <c r="BYJ89" s="52"/>
      <c r="BYK89" s="52"/>
      <c r="BYL89" s="52"/>
      <c r="BYM89" s="52"/>
      <c r="BYN89" s="52"/>
      <c r="BYO89" s="52"/>
      <c r="BYP89" s="52"/>
      <c r="BYQ89" s="52"/>
      <c r="BYR89" s="52"/>
      <c r="BYS89" s="52"/>
      <c r="BYT89" s="52"/>
      <c r="BYU89" s="52"/>
      <c r="BYV89" s="52"/>
      <c r="BYW89" s="52"/>
      <c r="BYX89" s="52"/>
      <c r="BYY89" s="52"/>
      <c r="BYZ89" s="52"/>
      <c r="BZA89" s="52"/>
      <c r="BZB89" s="52"/>
      <c r="BZC89" s="52"/>
      <c r="BZD89" s="52"/>
      <c r="BZE89" s="52"/>
      <c r="BZF89" s="52"/>
      <c r="BZG89" s="52"/>
      <c r="BZH89" s="52"/>
      <c r="BZI89" s="52"/>
      <c r="BZJ89" s="52"/>
      <c r="BZK89" s="52"/>
      <c r="BZL89" s="52"/>
      <c r="BZM89" s="52"/>
      <c r="BZN89" s="52"/>
      <c r="BZO89" s="52"/>
      <c r="BZP89" s="52"/>
      <c r="BZQ89" s="52"/>
      <c r="BZR89" s="52"/>
      <c r="BZS89" s="52"/>
      <c r="BZT89" s="52"/>
      <c r="BZU89" s="52"/>
      <c r="BZV89" s="52"/>
      <c r="BZW89" s="52"/>
      <c r="BZX89" s="52"/>
      <c r="BZY89" s="52"/>
      <c r="BZZ89" s="52"/>
      <c r="CAA89" s="52"/>
      <c r="CAB89" s="52"/>
      <c r="CAC89" s="52"/>
      <c r="CAD89" s="52"/>
      <c r="CAE89" s="52"/>
      <c r="CAF89" s="52"/>
      <c r="CAG89" s="52"/>
      <c r="CAH89" s="52"/>
      <c r="CAI89" s="52"/>
      <c r="CAJ89" s="52"/>
      <c r="CAK89" s="52"/>
      <c r="CAL89" s="52"/>
      <c r="CAM89" s="52"/>
      <c r="CAN89" s="52"/>
      <c r="CAO89" s="52"/>
      <c r="CAP89" s="52"/>
      <c r="CAQ89" s="52"/>
      <c r="CAR89" s="52"/>
      <c r="CAS89" s="52"/>
      <c r="CAT89" s="52"/>
      <c r="CAU89" s="52"/>
      <c r="CAV89" s="52"/>
      <c r="CAW89" s="52"/>
      <c r="CAX89" s="52"/>
      <c r="CAY89" s="52"/>
      <c r="CAZ89" s="52"/>
      <c r="CBA89" s="52"/>
      <c r="CBB89" s="52"/>
      <c r="CBC89" s="52"/>
      <c r="CBD89" s="52"/>
      <c r="CBE89" s="52"/>
      <c r="CBF89" s="52"/>
      <c r="CBG89" s="52"/>
      <c r="CBH89" s="52"/>
      <c r="CBI89" s="52"/>
      <c r="CBJ89" s="52"/>
      <c r="CBK89" s="52"/>
      <c r="CBL89" s="52"/>
      <c r="CBM89" s="52"/>
      <c r="CBN89" s="52"/>
      <c r="CBO89" s="52"/>
      <c r="CBP89" s="52"/>
      <c r="CBQ89" s="52"/>
      <c r="CBR89" s="52"/>
      <c r="CBS89" s="52"/>
      <c r="CBT89" s="52"/>
      <c r="CBU89" s="52"/>
      <c r="CBV89" s="52"/>
      <c r="CBW89" s="52"/>
      <c r="CBX89" s="52"/>
      <c r="CBY89" s="52"/>
      <c r="CBZ89" s="52"/>
      <c r="CCA89" s="52"/>
      <c r="CCB89" s="52"/>
      <c r="CCC89" s="52"/>
      <c r="CCD89" s="52"/>
      <c r="CCE89" s="52"/>
      <c r="CCF89" s="52"/>
      <c r="CCG89" s="52"/>
      <c r="CCH89" s="52"/>
      <c r="CCI89" s="52"/>
      <c r="CCJ89" s="52"/>
      <c r="CCK89" s="52"/>
      <c r="CCL89" s="52"/>
      <c r="CCM89" s="52"/>
      <c r="CCN89" s="52"/>
      <c r="CCO89" s="52"/>
      <c r="CCP89" s="52"/>
      <c r="CCQ89" s="52"/>
      <c r="CCR89" s="52"/>
      <c r="CCS89" s="52"/>
      <c r="CCT89" s="52"/>
      <c r="CCU89" s="52"/>
      <c r="CCV89" s="52"/>
      <c r="CCW89" s="52"/>
      <c r="CCX89" s="52"/>
      <c r="CCY89" s="52"/>
      <c r="CCZ89" s="52"/>
      <c r="CDA89" s="52"/>
      <c r="CDB89" s="52"/>
      <c r="CDC89" s="52"/>
      <c r="CDD89" s="52"/>
      <c r="CDE89" s="52"/>
      <c r="CDF89" s="52"/>
      <c r="CDG89" s="52"/>
      <c r="CDH89" s="52"/>
      <c r="CDI89" s="52"/>
      <c r="CDJ89" s="52"/>
      <c r="CDK89" s="52"/>
      <c r="CDL89" s="52"/>
      <c r="CDM89" s="52"/>
      <c r="CDN89" s="52"/>
      <c r="CDO89" s="52"/>
      <c r="CDP89" s="52"/>
      <c r="CDQ89" s="52"/>
      <c r="CDR89" s="52"/>
      <c r="CDS89" s="52"/>
      <c r="CDT89" s="52"/>
      <c r="CDU89" s="52"/>
      <c r="CDV89" s="52"/>
      <c r="CDW89" s="52"/>
      <c r="CDX89" s="52"/>
      <c r="CDY89" s="52"/>
      <c r="CDZ89" s="52"/>
      <c r="CEA89" s="52"/>
      <c r="CEB89" s="52"/>
      <c r="CEC89" s="52"/>
      <c r="CED89" s="52"/>
      <c r="CEE89" s="52"/>
      <c r="CEF89" s="52"/>
      <c r="CEG89" s="52"/>
      <c r="CEH89" s="52"/>
      <c r="CEI89" s="52"/>
      <c r="CEJ89" s="52"/>
      <c r="CEK89" s="52"/>
      <c r="CEL89" s="52"/>
      <c r="CEM89" s="52"/>
      <c r="CEN89" s="52"/>
      <c r="CEO89" s="52"/>
      <c r="CEP89" s="52"/>
      <c r="CEQ89" s="52"/>
      <c r="CER89" s="52"/>
      <c r="CES89" s="52"/>
      <c r="CET89" s="52"/>
      <c r="CEU89" s="52"/>
      <c r="CEV89" s="52"/>
      <c r="CEW89" s="52"/>
      <c r="CEX89" s="52"/>
      <c r="CEY89" s="52"/>
      <c r="CEZ89" s="52"/>
      <c r="CFA89" s="52"/>
      <c r="CFB89" s="52"/>
      <c r="CFC89" s="52"/>
      <c r="CFD89" s="52"/>
      <c r="CFE89" s="52"/>
      <c r="CFF89" s="52"/>
      <c r="CFG89" s="52"/>
      <c r="CFH89" s="52"/>
      <c r="CFI89" s="52"/>
      <c r="CFJ89" s="52"/>
      <c r="CFK89" s="52"/>
      <c r="CFL89" s="52"/>
      <c r="CFM89" s="52"/>
      <c r="CFN89" s="52"/>
      <c r="CFO89" s="52"/>
      <c r="CFP89" s="52"/>
      <c r="CFQ89" s="52"/>
      <c r="CFR89" s="52"/>
      <c r="CFS89" s="52"/>
      <c r="CFT89" s="52"/>
      <c r="CFU89" s="52"/>
      <c r="CFV89" s="52"/>
      <c r="CFW89" s="52"/>
      <c r="CFX89" s="52"/>
      <c r="CFY89" s="52"/>
      <c r="CFZ89" s="52"/>
      <c r="CGA89" s="52"/>
      <c r="CGB89" s="52"/>
      <c r="CGC89" s="52"/>
      <c r="CGD89" s="52"/>
      <c r="CGE89" s="52"/>
      <c r="CGF89" s="52"/>
      <c r="CGG89" s="52"/>
      <c r="CGH89" s="52"/>
      <c r="CGI89" s="52"/>
      <c r="CGJ89" s="52"/>
      <c r="CGK89" s="52"/>
      <c r="CGL89" s="52"/>
      <c r="CGM89" s="52"/>
      <c r="CGN89" s="52"/>
      <c r="CGO89" s="52"/>
      <c r="CGP89" s="52"/>
      <c r="CGQ89" s="52"/>
      <c r="CGR89" s="52"/>
      <c r="CGS89" s="52"/>
      <c r="CGT89" s="52"/>
      <c r="CGU89" s="52"/>
      <c r="CGV89" s="52"/>
      <c r="CGW89" s="52"/>
      <c r="CGX89" s="52"/>
      <c r="CGY89" s="52"/>
      <c r="CGZ89" s="52"/>
      <c r="CHA89" s="52"/>
      <c r="CHB89" s="52"/>
      <c r="CHC89" s="52"/>
      <c r="CHD89" s="52"/>
      <c r="CHE89" s="52"/>
    </row>
    <row r="90" spans="1:2241" s="50" customFormat="1" ht="102" customHeight="1" x14ac:dyDescent="0.25">
      <c r="A90" s="102"/>
      <c r="B90" s="207" t="s">
        <v>465</v>
      </c>
      <c r="C90" s="103" t="s">
        <v>337</v>
      </c>
      <c r="D90" s="103" t="s">
        <v>271</v>
      </c>
      <c r="E90" s="103" t="s">
        <v>253</v>
      </c>
      <c r="F90" s="43" t="s">
        <v>385</v>
      </c>
      <c r="G90" s="116"/>
      <c r="H90" s="116" t="s">
        <v>285</v>
      </c>
      <c r="I90" s="166">
        <v>6000</v>
      </c>
      <c r="J90" s="166">
        <f t="shared" si="25"/>
        <v>2080</v>
      </c>
      <c r="K90" s="110">
        <f t="shared" si="26"/>
        <v>34.666666666666671</v>
      </c>
      <c r="L90" s="166">
        <v>3920</v>
      </c>
      <c r="M90" s="218"/>
      <c r="N90" s="108">
        <v>39003</v>
      </c>
      <c r="O90" s="102" t="s">
        <v>109</v>
      </c>
      <c r="P90" s="42"/>
      <c r="Q90" s="42"/>
      <c r="R90" s="42"/>
      <c r="S90" s="42"/>
      <c r="T90" s="42"/>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8"/>
      <c r="BR90" s="36"/>
      <c r="BS90" s="36"/>
      <c r="BT90" s="36"/>
      <c r="BU90" s="36"/>
      <c r="BV90" s="36"/>
      <c r="BW90" s="36"/>
      <c r="BX90" s="36"/>
      <c r="BY90" s="36"/>
      <c r="BZ90" s="36"/>
      <c r="CA90" s="36"/>
      <c r="CB90" s="36"/>
      <c r="CC90" s="36"/>
      <c r="CD90" s="36"/>
      <c r="CE90" s="36"/>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36"/>
      <c r="DH90" s="36"/>
      <c r="DI90" s="36"/>
      <c r="DJ90" s="36"/>
      <c r="DK90" s="36"/>
      <c r="DL90" s="36"/>
      <c r="DM90" s="36"/>
      <c r="DN90" s="36"/>
      <c r="DO90" s="36"/>
      <c r="DP90" s="36"/>
      <c r="DQ90" s="36"/>
      <c r="DR90" s="36"/>
      <c r="DS90" s="36"/>
      <c r="DT90" s="36"/>
      <c r="DU90" s="36"/>
      <c r="DV90" s="36"/>
      <c r="DW90" s="36"/>
      <c r="DX90" s="36"/>
      <c r="DY90" s="36"/>
      <c r="DZ90" s="36"/>
      <c r="EA90" s="36"/>
      <c r="EB90" s="36"/>
      <c r="EC90" s="36"/>
      <c r="ED90" s="36"/>
      <c r="EE90" s="36"/>
      <c r="EF90" s="36"/>
      <c r="EG90" s="36"/>
      <c r="EH90" s="36"/>
      <c r="EI90" s="36"/>
      <c r="EJ90" s="36"/>
      <c r="EK90" s="36"/>
      <c r="EL90" s="36"/>
      <c r="EM90" s="36"/>
      <c r="EN90" s="36"/>
      <c r="EO90" s="52"/>
      <c r="EP90" s="52"/>
      <c r="EQ90" s="52"/>
      <c r="ER90" s="52"/>
      <c r="ES90" s="52"/>
      <c r="ET90" s="52"/>
      <c r="EU90" s="52"/>
      <c r="EV90" s="52"/>
      <c r="EW90" s="52"/>
      <c r="EX90" s="52"/>
      <c r="EY90" s="52"/>
      <c r="EZ90" s="52"/>
      <c r="FA90" s="52"/>
      <c r="FB90" s="52"/>
      <c r="FC90" s="52"/>
      <c r="FD90" s="52"/>
      <c r="FE90" s="52"/>
      <c r="FF90" s="52"/>
      <c r="FG90" s="52"/>
      <c r="FH90" s="52"/>
      <c r="FI90" s="52"/>
      <c r="FJ90" s="52"/>
      <c r="FK90" s="52"/>
      <c r="FL90" s="52"/>
      <c r="FM90" s="52"/>
      <c r="FN90" s="52"/>
      <c r="FO90" s="52"/>
      <c r="FP90" s="52"/>
      <c r="FQ90" s="52"/>
      <c r="FR90" s="52"/>
      <c r="FS90" s="52"/>
      <c r="FT90" s="52"/>
      <c r="FU90" s="52"/>
      <c r="FV90" s="52"/>
      <c r="FW90" s="52"/>
      <c r="FX90" s="52"/>
      <c r="FY90" s="52"/>
      <c r="FZ90" s="52"/>
      <c r="GA90" s="52"/>
      <c r="GB90" s="52"/>
      <c r="GC90" s="52"/>
      <c r="GD90" s="52"/>
      <c r="GE90" s="52"/>
      <c r="GF90" s="52"/>
      <c r="GG90" s="52"/>
      <c r="GH90" s="52"/>
      <c r="GI90" s="52"/>
      <c r="GJ90" s="52"/>
      <c r="GK90" s="52"/>
      <c r="GL90" s="52"/>
      <c r="GM90" s="52"/>
      <c r="GN90" s="52"/>
      <c r="GO90" s="52"/>
      <c r="GP90" s="52"/>
      <c r="GQ90" s="52"/>
      <c r="GR90" s="52"/>
      <c r="GS90" s="52"/>
      <c r="GT90" s="52"/>
      <c r="GU90" s="52"/>
      <c r="GV90" s="52"/>
      <c r="GW90" s="52"/>
      <c r="GX90" s="52"/>
      <c r="GY90" s="52"/>
      <c r="GZ90" s="52"/>
      <c r="HA90" s="52"/>
      <c r="HB90" s="52"/>
      <c r="HC90" s="52"/>
      <c r="HD90" s="52"/>
      <c r="HE90" s="52"/>
      <c r="HF90" s="52"/>
      <c r="HG90" s="52"/>
      <c r="HH90" s="52"/>
      <c r="HI90" s="52"/>
      <c r="HJ90" s="52"/>
      <c r="HK90" s="52"/>
      <c r="HL90" s="52"/>
      <c r="HM90" s="52"/>
      <c r="HN90" s="52"/>
      <c r="HO90" s="52"/>
      <c r="HP90" s="52"/>
      <c r="HQ90" s="52"/>
      <c r="HR90" s="52"/>
      <c r="HS90" s="52"/>
      <c r="HT90" s="52"/>
      <c r="HU90" s="52"/>
      <c r="HV90" s="52"/>
      <c r="HW90" s="52"/>
      <c r="HX90" s="52"/>
      <c r="HY90" s="52"/>
      <c r="HZ90" s="52"/>
      <c r="IA90" s="52"/>
      <c r="IB90" s="52"/>
      <c r="IC90" s="52"/>
      <c r="ID90" s="52"/>
      <c r="IE90" s="52"/>
      <c r="IF90" s="52"/>
      <c r="IG90" s="52"/>
      <c r="IH90" s="52"/>
      <c r="II90" s="52"/>
      <c r="IJ90" s="52"/>
      <c r="IK90" s="52"/>
      <c r="IL90" s="52"/>
      <c r="IM90" s="52"/>
      <c r="IN90" s="52"/>
      <c r="IO90" s="52"/>
      <c r="IP90" s="52"/>
      <c r="IQ90" s="52"/>
      <c r="IR90" s="52"/>
      <c r="IS90" s="52"/>
      <c r="IT90" s="52"/>
      <c r="IU90" s="52"/>
      <c r="IV90" s="52"/>
      <c r="IW90" s="52"/>
      <c r="IX90" s="52"/>
      <c r="IY90" s="52"/>
      <c r="IZ90" s="52"/>
      <c r="JA90" s="52"/>
      <c r="JB90" s="52"/>
      <c r="JC90" s="52"/>
      <c r="JD90" s="52"/>
      <c r="JE90" s="52"/>
      <c r="JF90" s="52"/>
      <c r="JG90" s="52"/>
      <c r="JH90" s="52"/>
      <c r="JI90" s="52"/>
      <c r="JJ90" s="52"/>
      <c r="JK90" s="52"/>
      <c r="JL90" s="52"/>
      <c r="JM90" s="52"/>
      <c r="JN90" s="52"/>
      <c r="JO90" s="52"/>
      <c r="JP90" s="52"/>
      <c r="JQ90" s="52"/>
      <c r="JR90" s="52"/>
      <c r="JS90" s="52"/>
      <c r="JT90" s="52"/>
      <c r="JU90" s="52"/>
      <c r="JV90" s="52"/>
      <c r="JW90" s="52"/>
      <c r="JX90" s="52"/>
      <c r="JY90" s="52"/>
      <c r="JZ90" s="52"/>
      <c r="KA90" s="52"/>
      <c r="KB90" s="52"/>
      <c r="KC90" s="52"/>
      <c r="KD90" s="52"/>
      <c r="KE90" s="52"/>
      <c r="KF90" s="52"/>
      <c r="KG90" s="52"/>
      <c r="KH90" s="52"/>
      <c r="KI90" s="52"/>
      <c r="KJ90" s="52"/>
      <c r="KK90" s="52"/>
      <c r="KL90" s="52"/>
      <c r="KM90" s="52"/>
      <c r="KN90" s="52"/>
      <c r="KO90" s="52"/>
      <c r="KP90" s="52"/>
      <c r="KQ90" s="52"/>
      <c r="KR90" s="52"/>
      <c r="KS90" s="52"/>
      <c r="KT90" s="52"/>
      <c r="KU90" s="52"/>
      <c r="KV90" s="52"/>
      <c r="KW90" s="52"/>
      <c r="KX90" s="52"/>
      <c r="KY90" s="52"/>
      <c r="KZ90" s="52"/>
      <c r="LA90" s="52"/>
      <c r="LB90" s="52"/>
      <c r="LC90" s="52"/>
      <c r="LD90" s="52"/>
      <c r="LE90" s="52"/>
      <c r="LF90" s="52"/>
      <c r="LG90" s="52"/>
      <c r="LH90" s="52"/>
      <c r="LI90" s="52"/>
      <c r="LJ90" s="52"/>
      <c r="LK90" s="52"/>
      <c r="LL90" s="52"/>
      <c r="LM90" s="52"/>
      <c r="LN90" s="52"/>
      <c r="LO90" s="52"/>
      <c r="LP90" s="52"/>
      <c r="LQ90" s="52"/>
      <c r="LR90" s="52"/>
      <c r="LS90" s="52"/>
      <c r="LT90" s="52"/>
      <c r="LU90" s="52"/>
      <c r="LV90" s="52"/>
      <c r="LW90" s="52"/>
      <c r="LX90" s="52"/>
      <c r="LY90" s="52"/>
      <c r="LZ90" s="52"/>
      <c r="MA90" s="52"/>
      <c r="MB90" s="52"/>
      <c r="MC90" s="52"/>
      <c r="MD90" s="52"/>
      <c r="ME90" s="52"/>
      <c r="MF90" s="52"/>
      <c r="MG90" s="52"/>
      <c r="MH90" s="52"/>
      <c r="MI90" s="52"/>
      <c r="MJ90" s="52"/>
      <c r="MK90" s="52"/>
      <c r="ML90" s="52"/>
      <c r="MM90" s="52"/>
      <c r="MN90" s="52"/>
      <c r="MO90" s="52"/>
      <c r="MP90" s="52"/>
      <c r="MQ90" s="52"/>
      <c r="MR90" s="52"/>
      <c r="MS90" s="52"/>
      <c r="MT90" s="52"/>
      <c r="MU90" s="52"/>
      <c r="MV90" s="52"/>
      <c r="MW90" s="52"/>
      <c r="MX90" s="52"/>
      <c r="MY90" s="52"/>
      <c r="MZ90" s="52"/>
      <c r="NA90" s="52"/>
      <c r="NB90" s="52"/>
      <c r="NC90" s="52"/>
      <c r="ND90" s="52"/>
      <c r="NE90" s="52"/>
      <c r="NF90" s="52"/>
      <c r="NG90" s="52"/>
      <c r="NH90" s="52"/>
      <c r="NI90" s="52"/>
      <c r="NJ90" s="52"/>
      <c r="NK90" s="52"/>
      <c r="NL90" s="52"/>
      <c r="NM90" s="52"/>
      <c r="NN90" s="52"/>
      <c r="NO90" s="52"/>
      <c r="NP90" s="52"/>
      <c r="NQ90" s="52"/>
      <c r="NR90" s="52"/>
      <c r="NS90" s="52"/>
      <c r="NT90" s="52"/>
      <c r="NU90" s="52"/>
      <c r="NV90" s="52"/>
      <c r="NW90" s="52"/>
      <c r="NX90" s="52"/>
      <c r="NY90" s="52"/>
      <c r="NZ90" s="52"/>
      <c r="OA90" s="52"/>
      <c r="OB90" s="52"/>
      <c r="OC90" s="52"/>
      <c r="OD90" s="52"/>
      <c r="OE90" s="52"/>
      <c r="OF90" s="52"/>
      <c r="OG90" s="52"/>
      <c r="OH90" s="52"/>
      <c r="OI90" s="52"/>
      <c r="OJ90" s="52"/>
      <c r="OK90" s="52"/>
      <c r="OL90" s="52"/>
      <c r="OM90" s="52"/>
      <c r="ON90" s="52"/>
      <c r="OO90" s="52"/>
      <c r="OP90" s="52"/>
      <c r="OQ90" s="52"/>
      <c r="OR90" s="52"/>
      <c r="OS90" s="52"/>
      <c r="OT90" s="52"/>
      <c r="OU90" s="52"/>
      <c r="OV90" s="52"/>
      <c r="OW90" s="52"/>
      <c r="OX90" s="52"/>
      <c r="OY90" s="52"/>
      <c r="OZ90" s="52"/>
      <c r="PA90" s="52"/>
      <c r="PB90" s="52"/>
      <c r="PC90" s="52"/>
      <c r="PD90" s="52"/>
      <c r="PE90" s="52"/>
      <c r="PF90" s="52"/>
      <c r="PG90" s="52"/>
      <c r="PH90" s="52"/>
      <c r="PI90" s="52"/>
      <c r="PJ90" s="52"/>
      <c r="PK90" s="52"/>
      <c r="PL90" s="52"/>
      <c r="PM90" s="52"/>
      <c r="PN90" s="52"/>
      <c r="PO90" s="52"/>
      <c r="PP90" s="52"/>
      <c r="PQ90" s="52"/>
      <c r="PR90" s="52"/>
      <c r="PS90" s="52"/>
      <c r="PT90" s="52"/>
      <c r="PU90" s="52"/>
      <c r="PV90" s="52"/>
      <c r="PW90" s="52"/>
      <c r="PX90" s="52"/>
      <c r="PY90" s="52"/>
      <c r="PZ90" s="52"/>
      <c r="QA90" s="52"/>
      <c r="QB90" s="52"/>
      <c r="QC90" s="52"/>
      <c r="QD90" s="52"/>
      <c r="QE90" s="52"/>
      <c r="QF90" s="52"/>
      <c r="QG90" s="52"/>
      <c r="QH90" s="52"/>
      <c r="QI90" s="52"/>
      <c r="QJ90" s="52"/>
      <c r="QK90" s="52"/>
      <c r="QL90" s="52"/>
      <c r="QM90" s="52"/>
      <c r="QN90" s="52"/>
      <c r="QO90" s="52"/>
      <c r="QP90" s="52"/>
      <c r="QQ90" s="52"/>
      <c r="QR90" s="52"/>
      <c r="QS90" s="52"/>
      <c r="QT90" s="52"/>
      <c r="QU90" s="52"/>
      <c r="QV90" s="52"/>
      <c r="QW90" s="52"/>
      <c r="QX90" s="52"/>
      <c r="QY90" s="52"/>
      <c r="QZ90" s="52"/>
      <c r="RA90" s="52"/>
      <c r="RB90" s="52"/>
      <c r="RC90" s="52"/>
      <c r="RD90" s="52"/>
      <c r="RE90" s="52"/>
      <c r="RF90" s="52"/>
      <c r="RG90" s="52"/>
      <c r="RH90" s="52"/>
      <c r="RI90" s="52"/>
      <c r="RJ90" s="52"/>
      <c r="RK90" s="52"/>
      <c r="RL90" s="52"/>
      <c r="RM90" s="52"/>
      <c r="RN90" s="52"/>
      <c r="RO90" s="52"/>
      <c r="RP90" s="52"/>
      <c r="RQ90" s="52"/>
      <c r="RR90" s="52"/>
      <c r="RS90" s="52"/>
      <c r="RT90" s="52"/>
      <c r="RU90" s="52"/>
      <c r="RV90" s="52"/>
      <c r="RW90" s="52"/>
      <c r="RX90" s="52"/>
      <c r="RY90" s="52"/>
      <c r="RZ90" s="52"/>
      <c r="SA90" s="52"/>
      <c r="SB90" s="52"/>
      <c r="SC90" s="52"/>
      <c r="SD90" s="52"/>
      <c r="SE90" s="52"/>
      <c r="SF90" s="52"/>
      <c r="SG90" s="52"/>
      <c r="SH90" s="52"/>
      <c r="SI90" s="52"/>
      <c r="SJ90" s="52"/>
      <c r="SK90" s="52"/>
      <c r="SL90" s="52"/>
      <c r="SM90" s="52"/>
      <c r="SN90" s="52"/>
      <c r="SO90" s="52"/>
      <c r="SP90" s="52"/>
      <c r="SQ90" s="52"/>
      <c r="SR90" s="52"/>
      <c r="SS90" s="52"/>
      <c r="ST90" s="52"/>
      <c r="SU90" s="52"/>
      <c r="SV90" s="52"/>
      <c r="SW90" s="52"/>
      <c r="SX90" s="52"/>
      <c r="SY90" s="52"/>
      <c r="SZ90" s="52"/>
      <c r="TA90" s="52"/>
      <c r="TB90" s="52"/>
      <c r="TC90" s="52"/>
      <c r="TD90" s="52"/>
      <c r="TE90" s="52"/>
      <c r="TF90" s="52"/>
      <c r="TG90" s="52"/>
      <c r="TH90" s="52"/>
      <c r="TI90" s="52"/>
      <c r="TJ90" s="52"/>
      <c r="TK90" s="52"/>
      <c r="TL90" s="52"/>
      <c r="TM90" s="52"/>
      <c r="TN90" s="52"/>
      <c r="TO90" s="52"/>
      <c r="TP90" s="52"/>
      <c r="TQ90" s="52"/>
      <c r="TR90" s="52"/>
      <c r="TS90" s="52"/>
      <c r="TT90" s="52"/>
      <c r="TU90" s="52"/>
      <c r="TV90" s="52"/>
      <c r="TW90" s="52"/>
      <c r="TX90" s="52"/>
      <c r="TY90" s="52"/>
      <c r="TZ90" s="52"/>
      <c r="UA90" s="52"/>
      <c r="UB90" s="52"/>
      <c r="UC90" s="52"/>
      <c r="UD90" s="52"/>
      <c r="UE90" s="52"/>
      <c r="UF90" s="52"/>
      <c r="UG90" s="52"/>
      <c r="UH90" s="52"/>
      <c r="UI90" s="52"/>
      <c r="UJ90" s="52"/>
      <c r="UK90" s="52"/>
      <c r="UL90" s="52"/>
      <c r="UM90" s="52"/>
      <c r="UN90" s="52"/>
      <c r="UO90" s="52"/>
      <c r="UP90" s="52"/>
      <c r="UQ90" s="52"/>
      <c r="UR90" s="52"/>
      <c r="US90" s="52"/>
      <c r="UT90" s="52"/>
      <c r="UU90" s="52"/>
      <c r="UV90" s="52"/>
      <c r="UW90" s="52"/>
      <c r="UX90" s="52"/>
      <c r="UY90" s="52"/>
      <c r="UZ90" s="52"/>
      <c r="VA90" s="52"/>
      <c r="VB90" s="52"/>
      <c r="VC90" s="52"/>
      <c r="VD90" s="52"/>
      <c r="VE90" s="52"/>
      <c r="VF90" s="52"/>
      <c r="VG90" s="52"/>
      <c r="VH90" s="52"/>
      <c r="VI90" s="52"/>
      <c r="VJ90" s="52"/>
      <c r="VK90" s="52"/>
      <c r="VL90" s="52"/>
      <c r="VM90" s="52"/>
      <c r="VN90" s="52"/>
      <c r="VO90" s="52"/>
      <c r="VP90" s="52"/>
      <c r="VQ90" s="52"/>
      <c r="VR90" s="52"/>
      <c r="VS90" s="52"/>
      <c r="VT90" s="52"/>
      <c r="VU90" s="52"/>
      <c r="VV90" s="52"/>
      <c r="VW90" s="52"/>
      <c r="VX90" s="52"/>
      <c r="VY90" s="52"/>
      <c r="VZ90" s="52"/>
      <c r="WA90" s="52"/>
      <c r="WB90" s="52"/>
      <c r="WC90" s="52"/>
      <c r="WD90" s="52"/>
      <c r="WE90" s="52"/>
      <c r="WF90" s="52"/>
      <c r="WG90" s="52"/>
      <c r="WH90" s="52"/>
      <c r="WI90" s="52"/>
      <c r="WJ90" s="52"/>
      <c r="WK90" s="52"/>
      <c r="WL90" s="52"/>
      <c r="WM90" s="52"/>
      <c r="WN90" s="52"/>
      <c r="WO90" s="52"/>
      <c r="WP90" s="52"/>
      <c r="WQ90" s="52"/>
      <c r="WR90" s="52"/>
      <c r="WS90" s="52"/>
      <c r="WT90" s="52"/>
      <c r="WU90" s="52"/>
      <c r="WV90" s="52"/>
      <c r="WW90" s="52"/>
      <c r="WX90" s="52"/>
      <c r="WY90" s="52"/>
      <c r="WZ90" s="52"/>
      <c r="XA90" s="52"/>
      <c r="XB90" s="52"/>
      <c r="XC90" s="52"/>
      <c r="XD90" s="52"/>
      <c r="XE90" s="52"/>
      <c r="XF90" s="52"/>
      <c r="XG90" s="52"/>
      <c r="XH90" s="52"/>
      <c r="XI90" s="52"/>
      <c r="XJ90" s="52"/>
      <c r="XK90" s="52"/>
      <c r="XL90" s="52"/>
      <c r="XM90" s="52"/>
      <c r="XN90" s="52"/>
      <c r="XO90" s="52"/>
      <c r="XP90" s="52"/>
      <c r="XQ90" s="52"/>
      <c r="XR90" s="52"/>
      <c r="XS90" s="52"/>
      <c r="XT90" s="52"/>
      <c r="XU90" s="52"/>
      <c r="XV90" s="52"/>
      <c r="XW90" s="52"/>
      <c r="XX90" s="52"/>
      <c r="XY90" s="52"/>
      <c r="XZ90" s="52"/>
      <c r="YA90" s="52"/>
      <c r="YB90" s="52"/>
      <c r="YC90" s="52"/>
      <c r="YD90" s="52"/>
      <c r="YE90" s="52"/>
      <c r="YF90" s="52"/>
      <c r="YG90" s="52"/>
      <c r="YH90" s="52"/>
      <c r="YI90" s="52"/>
      <c r="YJ90" s="52"/>
      <c r="YK90" s="52"/>
      <c r="YL90" s="52"/>
      <c r="YM90" s="52"/>
      <c r="YN90" s="52"/>
      <c r="YO90" s="52"/>
      <c r="YP90" s="52"/>
      <c r="YQ90" s="52"/>
      <c r="YR90" s="52"/>
      <c r="YS90" s="52"/>
      <c r="YT90" s="52"/>
      <c r="YU90" s="52"/>
      <c r="YV90" s="52"/>
      <c r="YW90" s="52"/>
      <c r="YX90" s="52"/>
      <c r="YY90" s="52"/>
      <c r="YZ90" s="52"/>
      <c r="ZA90" s="52"/>
      <c r="ZB90" s="52"/>
      <c r="ZC90" s="52"/>
      <c r="ZD90" s="52"/>
      <c r="ZE90" s="52"/>
      <c r="ZF90" s="52"/>
      <c r="ZG90" s="52"/>
      <c r="ZH90" s="52"/>
      <c r="ZI90" s="52"/>
      <c r="ZJ90" s="52"/>
      <c r="ZK90" s="52"/>
      <c r="ZL90" s="52"/>
      <c r="ZM90" s="52"/>
      <c r="ZN90" s="52"/>
      <c r="ZO90" s="52"/>
      <c r="ZP90" s="52"/>
      <c r="ZQ90" s="52"/>
      <c r="ZR90" s="52"/>
      <c r="ZS90" s="52"/>
      <c r="ZT90" s="52"/>
      <c r="ZU90" s="52"/>
      <c r="ZV90" s="52"/>
      <c r="ZW90" s="52"/>
      <c r="ZX90" s="52"/>
      <c r="ZY90" s="52"/>
      <c r="ZZ90" s="52"/>
      <c r="AAA90" s="52"/>
      <c r="AAB90" s="52"/>
      <c r="AAC90" s="52"/>
      <c r="AAD90" s="52"/>
      <c r="AAE90" s="52"/>
      <c r="AAF90" s="52"/>
      <c r="AAG90" s="52"/>
      <c r="AAH90" s="52"/>
      <c r="AAI90" s="52"/>
      <c r="AAJ90" s="52"/>
      <c r="AAK90" s="52"/>
      <c r="AAL90" s="52"/>
      <c r="AAM90" s="52"/>
      <c r="AAN90" s="52"/>
      <c r="AAO90" s="52"/>
      <c r="AAP90" s="52"/>
      <c r="AAQ90" s="52"/>
      <c r="AAR90" s="52"/>
      <c r="AAS90" s="52"/>
      <c r="AAT90" s="52"/>
      <c r="AAU90" s="52"/>
      <c r="AAV90" s="52"/>
      <c r="AAW90" s="52"/>
      <c r="AAX90" s="52"/>
      <c r="AAY90" s="52"/>
      <c r="AAZ90" s="52"/>
      <c r="ABA90" s="52"/>
      <c r="ABB90" s="52"/>
      <c r="ABC90" s="52"/>
      <c r="ABD90" s="52"/>
      <c r="ABE90" s="52"/>
      <c r="ABF90" s="52"/>
      <c r="ABG90" s="52"/>
      <c r="ABH90" s="52"/>
      <c r="ABI90" s="52"/>
      <c r="ABJ90" s="52"/>
      <c r="ABK90" s="52"/>
      <c r="ABL90" s="52"/>
      <c r="ABM90" s="52"/>
      <c r="ABN90" s="52"/>
      <c r="ABO90" s="52"/>
      <c r="ABP90" s="52"/>
      <c r="ABQ90" s="52"/>
      <c r="ABR90" s="52"/>
      <c r="ABS90" s="52"/>
      <c r="ABT90" s="52"/>
      <c r="ABU90" s="52"/>
      <c r="ABV90" s="52"/>
      <c r="ABW90" s="52"/>
      <c r="ABX90" s="52"/>
      <c r="ABY90" s="52"/>
      <c r="ABZ90" s="52"/>
      <c r="ACA90" s="52"/>
      <c r="ACB90" s="52"/>
      <c r="ACC90" s="52"/>
      <c r="ACD90" s="52"/>
      <c r="ACE90" s="52"/>
      <c r="ACF90" s="52"/>
      <c r="ACG90" s="52"/>
      <c r="ACH90" s="52"/>
      <c r="ACI90" s="52"/>
      <c r="ACJ90" s="52"/>
      <c r="ACK90" s="52"/>
      <c r="ACL90" s="52"/>
      <c r="ACM90" s="52"/>
      <c r="ACN90" s="52"/>
      <c r="ACO90" s="52"/>
      <c r="ACP90" s="52"/>
      <c r="ACQ90" s="52"/>
      <c r="ACR90" s="52"/>
      <c r="ACS90" s="52"/>
      <c r="ACT90" s="52"/>
      <c r="ACU90" s="52"/>
      <c r="ACV90" s="52"/>
      <c r="ACW90" s="52"/>
      <c r="ACX90" s="52"/>
      <c r="ACY90" s="52"/>
      <c r="ACZ90" s="52"/>
      <c r="ADA90" s="52"/>
      <c r="ADB90" s="52"/>
      <c r="ADC90" s="52"/>
      <c r="ADD90" s="52"/>
      <c r="ADE90" s="52"/>
      <c r="ADF90" s="52"/>
      <c r="ADG90" s="52"/>
      <c r="ADH90" s="52"/>
      <c r="ADI90" s="52"/>
      <c r="ADJ90" s="52"/>
      <c r="ADK90" s="52"/>
      <c r="ADL90" s="52"/>
      <c r="ADM90" s="52"/>
      <c r="ADN90" s="52"/>
      <c r="ADO90" s="52"/>
      <c r="ADP90" s="52"/>
      <c r="ADQ90" s="52"/>
      <c r="ADR90" s="52"/>
      <c r="ADS90" s="52"/>
      <c r="ADT90" s="52"/>
      <c r="ADU90" s="52"/>
      <c r="ADV90" s="52"/>
      <c r="ADW90" s="52"/>
      <c r="ADX90" s="52"/>
      <c r="ADY90" s="52"/>
      <c r="ADZ90" s="52"/>
      <c r="AEA90" s="52"/>
      <c r="AEB90" s="52"/>
      <c r="AEC90" s="52"/>
      <c r="AED90" s="52"/>
      <c r="AEE90" s="52"/>
      <c r="AEF90" s="52"/>
      <c r="AEG90" s="52"/>
      <c r="AEH90" s="52"/>
      <c r="AEI90" s="52"/>
      <c r="AEJ90" s="52"/>
      <c r="AEK90" s="52"/>
      <c r="AEL90" s="52"/>
      <c r="AEM90" s="52"/>
      <c r="AEN90" s="52"/>
      <c r="AEO90" s="52"/>
      <c r="AEP90" s="52"/>
      <c r="AEQ90" s="52"/>
      <c r="AER90" s="52"/>
      <c r="AES90" s="52"/>
      <c r="AET90" s="52"/>
      <c r="AEU90" s="52"/>
      <c r="AEV90" s="52"/>
      <c r="AEW90" s="52"/>
      <c r="AEX90" s="52"/>
      <c r="AEY90" s="52"/>
      <c r="AEZ90" s="52"/>
      <c r="AFA90" s="52"/>
      <c r="AFB90" s="52"/>
      <c r="AFC90" s="52"/>
      <c r="AFD90" s="52"/>
      <c r="AFE90" s="52"/>
      <c r="AFF90" s="52"/>
      <c r="AFG90" s="52"/>
      <c r="AFH90" s="52"/>
      <c r="AFI90" s="52"/>
      <c r="AFJ90" s="52"/>
      <c r="AFK90" s="52"/>
      <c r="AFL90" s="52"/>
      <c r="AFM90" s="52"/>
      <c r="AFN90" s="52"/>
      <c r="AFO90" s="52"/>
      <c r="AFP90" s="52"/>
      <c r="AFQ90" s="52"/>
      <c r="AFR90" s="52"/>
      <c r="AFS90" s="52"/>
      <c r="AFT90" s="52"/>
      <c r="AFU90" s="52"/>
      <c r="AFV90" s="52"/>
      <c r="AFW90" s="52"/>
      <c r="AFX90" s="52"/>
      <c r="AFY90" s="52"/>
      <c r="AFZ90" s="52"/>
      <c r="AGA90" s="52"/>
      <c r="AGB90" s="52"/>
      <c r="AGC90" s="52"/>
      <c r="AGD90" s="52"/>
      <c r="AGE90" s="52"/>
      <c r="AGF90" s="52"/>
      <c r="AGG90" s="52"/>
      <c r="AGH90" s="52"/>
      <c r="AGI90" s="52"/>
      <c r="AGJ90" s="52"/>
      <c r="AGK90" s="52"/>
      <c r="AGL90" s="52"/>
      <c r="AGM90" s="52"/>
      <c r="AGN90" s="52"/>
      <c r="AGO90" s="52"/>
      <c r="AGP90" s="52"/>
      <c r="AGQ90" s="52"/>
      <c r="AGR90" s="52"/>
      <c r="AGS90" s="52"/>
      <c r="AGT90" s="52"/>
      <c r="AGU90" s="52"/>
      <c r="AGV90" s="52"/>
      <c r="AGW90" s="52"/>
      <c r="AGX90" s="52"/>
      <c r="AGY90" s="52"/>
      <c r="AGZ90" s="52"/>
      <c r="AHA90" s="52"/>
      <c r="AHB90" s="52"/>
      <c r="AHC90" s="52"/>
      <c r="AHD90" s="52"/>
      <c r="AHE90" s="52"/>
      <c r="AHF90" s="52"/>
      <c r="AHG90" s="52"/>
      <c r="AHH90" s="52"/>
      <c r="AHI90" s="52"/>
      <c r="AHJ90" s="52"/>
      <c r="AHK90" s="52"/>
      <c r="AHL90" s="52"/>
      <c r="AHM90" s="52"/>
      <c r="AHN90" s="52"/>
      <c r="AHO90" s="52"/>
      <c r="AHP90" s="52"/>
      <c r="AHQ90" s="52"/>
      <c r="AHR90" s="52"/>
      <c r="AHS90" s="52"/>
      <c r="AHT90" s="52"/>
      <c r="AHU90" s="52"/>
      <c r="AHV90" s="52"/>
      <c r="AHW90" s="52"/>
      <c r="AHX90" s="52"/>
      <c r="AHY90" s="52"/>
      <c r="AHZ90" s="52"/>
      <c r="AIA90" s="52"/>
      <c r="AIB90" s="52"/>
      <c r="AIC90" s="52"/>
      <c r="AID90" s="52"/>
      <c r="AIE90" s="52"/>
      <c r="AIF90" s="52"/>
      <c r="AIG90" s="52"/>
      <c r="AIH90" s="52"/>
      <c r="AII90" s="52"/>
      <c r="AIJ90" s="52"/>
      <c r="AIK90" s="52"/>
      <c r="AIL90" s="52"/>
      <c r="AIM90" s="52"/>
      <c r="AIN90" s="52"/>
      <c r="AIO90" s="52"/>
      <c r="AIP90" s="52"/>
      <c r="AIQ90" s="52"/>
      <c r="AIR90" s="52"/>
      <c r="AIS90" s="52"/>
      <c r="AIT90" s="52"/>
      <c r="AIU90" s="52"/>
      <c r="AIV90" s="52"/>
      <c r="AIW90" s="52"/>
      <c r="AIX90" s="52"/>
      <c r="AIY90" s="52"/>
      <c r="AIZ90" s="52"/>
      <c r="AJA90" s="52"/>
      <c r="AJB90" s="52"/>
      <c r="AJC90" s="52"/>
      <c r="AJD90" s="52"/>
      <c r="AJE90" s="52"/>
      <c r="AJF90" s="52"/>
      <c r="AJG90" s="52"/>
      <c r="AJH90" s="52"/>
      <c r="AJI90" s="52"/>
      <c r="AJJ90" s="52"/>
      <c r="AJK90" s="52"/>
      <c r="AJL90" s="52"/>
      <c r="AJM90" s="52"/>
      <c r="AJN90" s="52"/>
      <c r="AJO90" s="52"/>
      <c r="AJP90" s="52"/>
      <c r="AJQ90" s="52"/>
      <c r="AJR90" s="52"/>
      <c r="AJS90" s="52"/>
      <c r="AJT90" s="52"/>
      <c r="AJU90" s="52"/>
      <c r="AJV90" s="52"/>
      <c r="AJW90" s="52"/>
      <c r="AJX90" s="52"/>
      <c r="AJY90" s="52"/>
      <c r="AJZ90" s="52"/>
      <c r="AKA90" s="52"/>
      <c r="AKB90" s="52"/>
      <c r="AKC90" s="52"/>
      <c r="AKD90" s="52"/>
      <c r="AKE90" s="52"/>
      <c r="AKF90" s="52"/>
      <c r="AKG90" s="52"/>
      <c r="AKH90" s="52"/>
      <c r="AKI90" s="52"/>
      <c r="AKJ90" s="52"/>
      <c r="AKK90" s="52"/>
      <c r="AKL90" s="52"/>
      <c r="AKM90" s="52"/>
      <c r="AKN90" s="52"/>
      <c r="AKO90" s="52"/>
      <c r="AKP90" s="52"/>
      <c r="AKQ90" s="52"/>
      <c r="AKR90" s="52"/>
      <c r="AKS90" s="52"/>
      <c r="AKT90" s="52"/>
      <c r="AKU90" s="52"/>
      <c r="AKV90" s="52"/>
      <c r="AKW90" s="52"/>
      <c r="AKX90" s="52"/>
      <c r="AKY90" s="52"/>
      <c r="AKZ90" s="52"/>
      <c r="ALA90" s="52"/>
      <c r="ALB90" s="52"/>
      <c r="ALC90" s="52"/>
      <c r="ALD90" s="52"/>
      <c r="ALE90" s="52"/>
      <c r="ALF90" s="52"/>
      <c r="ALG90" s="52"/>
      <c r="ALH90" s="52"/>
      <c r="ALI90" s="52"/>
      <c r="ALJ90" s="52"/>
      <c r="ALK90" s="52"/>
      <c r="ALL90" s="52"/>
      <c r="ALM90" s="52"/>
      <c r="ALN90" s="52"/>
      <c r="ALO90" s="52"/>
      <c r="ALP90" s="52"/>
      <c r="ALQ90" s="52"/>
      <c r="ALR90" s="52"/>
      <c r="ALS90" s="52"/>
      <c r="ALT90" s="52"/>
      <c r="ALU90" s="52"/>
      <c r="ALV90" s="52"/>
      <c r="ALW90" s="52"/>
      <c r="ALX90" s="52"/>
      <c r="ALY90" s="52"/>
      <c r="ALZ90" s="52"/>
      <c r="AMA90" s="52"/>
      <c r="AMB90" s="52"/>
      <c r="AMC90" s="52"/>
      <c r="AMD90" s="52"/>
      <c r="AME90" s="52"/>
      <c r="AMF90" s="52"/>
      <c r="AMG90" s="52"/>
      <c r="AMH90" s="52"/>
      <c r="AMI90" s="52"/>
      <c r="AMJ90" s="52"/>
      <c r="AMK90" s="52"/>
      <c r="AML90" s="52"/>
      <c r="AMM90" s="52"/>
      <c r="AMN90" s="52"/>
      <c r="AMO90" s="52"/>
      <c r="AMP90" s="52"/>
      <c r="AMQ90" s="52"/>
      <c r="AMR90" s="52"/>
      <c r="AMS90" s="52"/>
      <c r="AMT90" s="52"/>
      <c r="AMU90" s="52"/>
      <c r="AMV90" s="52"/>
      <c r="AMW90" s="52"/>
      <c r="AMX90" s="52"/>
      <c r="AMY90" s="52"/>
      <c r="AMZ90" s="52"/>
      <c r="ANA90" s="52"/>
      <c r="ANB90" s="52"/>
      <c r="ANC90" s="52"/>
      <c r="AND90" s="52"/>
      <c r="ANE90" s="52"/>
      <c r="ANF90" s="52"/>
      <c r="ANG90" s="52"/>
      <c r="ANH90" s="52"/>
      <c r="ANI90" s="52"/>
      <c r="ANJ90" s="52"/>
      <c r="ANK90" s="52"/>
      <c r="ANL90" s="52"/>
      <c r="ANM90" s="52"/>
      <c r="ANN90" s="52"/>
      <c r="ANO90" s="52"/>
      <c r="ANP90" s="52"/>
      <c r="ANQ90" s="52"/>
      <c r="ANR90" s="52"/>
      <c r="ANS90" s="52"/>
      <c r="ANT90" s="52"/>
      <c r="ANU90" s="52"/>
      <c r="ANV90" s="52"/>
      <c r="ANW90" s="52"/>
      <c r="ANX90" s="52"/>
      <c r="ANY90" s="52"/>
      <c r="ANZ90" s="52"/>
      <c r="AOA90" s="52"/>
      <c r="AOB90" s="52"/>
      <c r="AOC90" s="52"/>
      <c r="AOD90" s="52"/>
      <c r="AOE90" s="52"/>
      <c r="AOF90" s="52"/>
      <c r="AOG90" s="52"/>
      <c r="AOH90" s="52"/>
      <c r="AOI90" s="52"/>
      <c r="AOJ90" s="52"/>
      <c r="AOK90" s="52"/>
      <c r="AOL90" s="52"/>
      <c r="AOM90" s="52"/>
      <c r="AON90" s="52"/>
      <c r="AOO90" s="52"/>
      <c r="AOP90" s="52"/>
      <c r="AOQ90" s="52"/>
      <c r="AOR90" s="52"/>
      <c r="AOS90" s="52"/>
      <c r="AOT90" s="52"/>
      <c r="AOU90" s="52"/>
      <c r="AOV90" s="52"/>
      <c r="AOW90" s="52"/>
      <c r="AOX90" s="52"/>
      <c r="AOY90" s="52"/>
      <c r="AOZ90" s="52"/>
      <c r="APA90" s="52"/>
      <c r="APB90" s="52"/>
      <c r="APC90" s="52"/>
      <c r="APD90" s="52"/>
      <c r="APE90" s="52"/>
      <c r="APF90" s="52"/>
      <c r="APG90" s="52"/>
      <c r="APH90" s="52"/>
      <c r="API90" s="52"/>
      <c r="APJ90" s="52"/>
      <c r="APK90" s="52"/>
      <c r="APL90" s="52"/>
      <c r="APM90" s="52"/>
      <c r="APN90" s="52"/>
      <c r="APO90" s="52"/>
      <c r="APP90" s="52"/>
      <c r="APQ90" s="52"/>
      <c r="APR90" s="52"/>
      <c r="APS90" s="52"/>
      <c r="APT90" s="52"/>
      <c r="APU90" s="52"/>
      <c r="APV90" s="52"/>
      <c r="APW90" s="52"/>
      <c r="APX90" s="52"/>
      <c r="APY90" s="52"/>
      <c r="APZ90" s="52"/>
      <c r="AQA90" s="52"/>
      <c r="AQB90" s="52"/>
      <c r="AQC90" s="52"/>
      <c r="AQD90" s="52"/>
      <c r="AQE90" s="52"/>
      <c r="AQF90" s="52"/>
      <c r="AQG90" s="52"/>
      <c r="AQH90" s="52"/>
      <c r="AQI90" s="52"/>
      <c r="AQJ90" s="52"/>
      <c r="AQK90" s="52"/>
      <c r="AQL90" s="52"/>
      <c r="AQM90" s="52"/>
      <c r="AQN90" s="52"/>
      <c r="AQO90" s="52"/>
      <c r="AQP90" s="52"/>
      <c r="AQQ90" s="52"/>
      <c r="AQR90" s="52"/>
      <c r="AQS90" s="52"/>
      <c r="AQT90" s="52"/>
      <c r="AQU90" s="52"/>
      <c r="AQV90" s="52"/>
      <c r="AQW90" s="52"/>
      <c r="AQX90" s="52"/>
      <c r="AQY90" s="52"/>
      <c r="AQZ90" s="52"/>
      <c r="ARA90" s="52"/>
      <c r="ARB90" s="52"/>
      <c r="ARC90" s="52"/>
      <c r="ARD90" s="52"/>
      <c r="ARE90" s="52"/>
      <c r="ARF90" s="52"/>
      <c r="ARG90" s="52"/>
      <c r="ARH90" s="52"/>
      <c r="ARI90" s="52"/>
      <c r="ARJ90" s="52"/>
      <c r="ARK90" s="52"/>
      <c r="ARL90" s="52"/>
      <c r="ARM90" s="52"/>
      <c r="ARN90" s="52"/>
      <c r="ARO90" s="52"/>
      <c r="ARP90" s="52"/>
      <c r="ARQ90" s="52"/>
      <c r="ARR90" s="52"/>
      <c r="ARS90" s="52"/>
      <c r="ART90" s="52"/>
      <c r="ARU90" s="52"/>
      <c r="ARV90" s="52"/>
      <c r="ARW90" s="52"/>
      <c r="ARX90" s="52"/>
      <c r="ARY90" s="52"/>
      <c r="ARZ90" s="52"/>
      <c r="ASA90" s="52"/>
      <c r="ASB90" s="52"/>
      <c r="ASC90" s="52"/>
      <c r="ASD90" s="52"/>
      <c r="ASE90" s="52"/>
      <c r="ASF90" s="52"/>
      <c r="ASG90" s="52"/>
      <c r="ASH90" s="52"/>
      <c r="ASI90" s="52"/>
      <c r="ASJ90" s="52"/>
      <c r="ASK90" s="52"/>
      <c r="ASL90" s="52"/>
      <c r="ASM90" s="52"/>
      <c r="ASN90" s="52"/>
      <c r="ASO90" s="52"/>
      <c r="ASP90" s="52"/>
      <c r="ASQ90" s="52"/>
      <c r="ASR90" s="52"/>
      <c r="ASS90" s="52"/>
      <c r="AST90" s="52"/>
      <c r="ASU90" s="52"/>
      <c r="ASV90" s="52"/>
      <c r="ASW90" s="52"/>
      <c r="ASX90" s="52"/>
      <c r="ASY90" s="52"/>
      <c r="ASZ90" s="52"/>
      <c r="ATA90" s="52"/>
      <c r="ATB90" s="52"/>
      <c r="ATC90" s="52"/>
      <c r="ATD90" s="52"/>
      <c r="ATE90" s="52"/>
      <c r="ATF90" s="52"/>
      <c r="ATG90" s="52"/>
      <c r="ATH90" s="52"/>
      <c r="ATI90" s="52"/>
      <c r="ATJ90" s="52"/>
      <c r="ATK90" s="52"/>
      <c r="ATL90" s="52"/>
      <c r="ATM90" s="52"/>
      <c r="ATN90" s="52"/>
      <c r="ATO90" s="52"/>
      <c r="ATP90" s="52"/>
      <c r="ATQ90" s="52"/>
      <c r="ATR90" s="52"/>
      <c r="ATS90" s="52"/>
      <c r="ATT90" s="52"/>
      <c r="ATU90" s="52"/>
      <c r="ATV90" s="52"/>
      <c r="ATW90" s="52"/>
      <c r="ATX90" s="52"/>
      <c r="ATY90" s="52"/>
      <c r="ATZ90" s="52"/>
      <c r="AUA90" s="52"/>
      <c r="AUB90" s="52"/>
      <c r="AUC90" s="52"/>
      <c r="AUD90" s="52"/>
      <c r="AUE90" s="52"/>
      <c r="AUF90" s="52"/>
      <c r="AUG90" s="52"/>
      <c r="AUH90" s="52"/>
      <c r="AUI90" s="52"/>
      <c r="AUJ90" s="52"/>
      <c r="AUK90" s="52"/>
      <c r="AUL90" s="52"/>
      <c r="AUM90" s="52"/>
      <c r="AUN90" s="52"/>
      <c r="AUO90" s="52"/>
      <c r="AUP90" s="52"/>
      <c r="AUQ90" s="52"/>
      <c r="AUR90" s="52"/>
      <c r="AUS90" s="52"/>
      <c r="AUT90" s="52"/>
      <c r="AUU90" s="52"/>
      <c r="AUV90" s="52"/>
      <c r="AUW90" s="52"/>
      <c r="AUX90" s="52"/>
      <c r="AUY90" s="52"/>
      <c r="AUZ90" s="52"/>
      <c r="AVA90" s="52"/>
      <c r="AVB90" s="52"/>
      <c r="AVC90" s="52"/>
      <c r="AVD90" s="52"/>
      <c r="AVE90" s="52"/>
      <c r="AVF90" s="52"/>
      <c r="AVG90" s="52"/>
      <c r="AVH90" s="52"/>
      <c r="AVI90" s="52"/>
      <c r="AVJ90" s="52"/>
      <c r="AVK90" s="52"/>
      <c r="AVL90" s="52"/>
      <c r="AVM90" s="52"/>
      <c r="AVN90" s="52"/>
      <c r="AVO90" s="52"/>
      <c r="AVP90" s="52"/>
      <c r="AVQ90" s="52"/>
      <c r="AVR90" s="52"/>
      <c r="AVS90" s="52"/>
      <c r="AVT90" s="52"/>
      <c r="AVU90" s="52"/>
      <c r="AVV90" s="52"/>
      <c r="AVW90" s="52"/>
      <c r="AVX90" s="52"/>
      <c r="AVY90" s="52"/>
      <c r="AVZ90" s="52"/>
      <c r="AWA90" s="52"/>
      <c r="AWB90" s="52"/>
      <c r="AWC90" s="52"/>
      <c r="AWD90" s="52"/>
      <c r="AWE90" s="52"/>
      <c r="AWF90" s="52"/>
      <c r="AWG90" s="52"/>
      <c r="AWH90" s="52"/>
      <c r="AWI90" s="52"/>
      <c r="AWJ90" s="52"/>
      <c r="AWK90" s="52"/>
      <c r="AWL90" s="52"/>
      <c r="AWM90" s="52"/>
      <c r="AWN90" s="52"/>
      <c r="AWO90" s="52"/>
      <c r="AWP90" s="52"/>
      <c r="AWQ90" s="52"/>
      <c r="AWR90" s="52"/>
      <c r="AWS90" s="52"/>
      <c r="AWT90" s="52"/>
      <c r="AWU90" s="52"/>
      <c r="AWV90" s="52"/>
      <c r="AWW90" s="52"/>
      <c r="AWX90" s="52"/>
      <c r="AWY90" s="52"/>
      <c r="AWZ90" s="52"/>
      <c r="AXA90" s="52"/>
      <c r="AXB90" s="52"/>
      <c r="AXC90" s="52"/>
      <c r="AXD90" s="52"/>
      <c r="AXE90" s="52"/>
      <c r="AXF90" s="52"/>
      <c r="AXG90" s="52"/>
      <c r="AXH90" s="52"/>
      <c r="AXI90" s="52"/>
      <c r="AXJ90" s="52"/>
      <c r="AXK90" s="52"/>
      <c r="AXL90" s="52"/>
      <c r="AXM90" s="52"/>
      <c r="AXN90" s="52"/>
      <c r="AXO90" s="52"/>
      <c r="AXP90" s="52"/>
      <c r="AXQ90" s="52"/>
      <c r="AXR90" s="52"/>
      <c r="AXS90" s="52"/>
      <c r="AXT90" s="52"/>
      <c r="AXU90" s="52"/>
      <c r="AXV90" s="52"/>
      <c r="AXW90" s="52"/>
      <c r="AXX90" s="52"/>
      <c r="AXY90" s="52"/>
      <c r="AXZ90" s="52"/>
      <c r="AYA90" s="52"/>
      <c r="AYB90" s="52"/>
      <c r="AYC90" s="52"/>
      <c r="AYD90" s="52"/>
      <c r="AYE90" s="52"/>
      <c r="AYF90" s="52"/>
      <c r="AYG90" s="52"/>
      <c r="AYH90" s="52"/>
      <c r="AYI90" s="52"/>
      <c r="AYJ90" s="52"/>
      <c r="AYK90" s="52"/>
      <c r="AYL90" s="52"/>
      <c r="AYM90" s="52"/>
      <c r="AYN90" s="52"/>
      <c r="AYO90" s="52"/>
      <c r="AYP90" s="52"/>
      <c r="AYQ90" s="52"/>
      <c r="AYR90" s="52"/>
      <c r="AYS90" s="52"/>
      <c r="AYT90" s="52"/>
      <c r="AYU90" s="52"/>
      <c r="AYV90" s="52"/>
      <c r="AYW90" s="52"/>
      <c r="AYX90" s="52"/>
      <c r="AYY90" s="52"/>
      <c r="AYZ90" s="52"/>
      <c r="AZA90" s="52"/>
      <c r="AZB90" s="52"/>
      <c r="AZC90" s="52"/>
      <c r="AZD90" s="52"/>
      <c r="AZE90" s="52"/>
      <c r="AZF90" s="52"/>
      <c r="AZG90" s="52"/>
      <c r="AZH90" s="52"/>
      <c r="AZI90" s="52"/>
      <c r="AZJ90" s="52"/>
      <c r="AZK90" s="52"/>
      <c r="AZL90" s="52"/>
      <c r="AZM90" s="52"/>
      <c r="AZN90" s="52"/>
      <c r="AZO90" s="52"/>
      <c r="AZP90" s="52"/>
      <c r="AZQ90" s="52"/>
      <c r="AZR90" s="52"/>
      <c r="AZS90" s="52"/>
      <c r="AZT90" s="52"/>
      <c r="AZU90" s="52"/>
      <c r="AZV90" s="52"/>
      <c r="AZW90" s="52"/>
      <c r="AZX90" s="52"/>
      <c r="AZY90" s="52"/>
      <c r="AZZ90" s="52"/>
      <c r="BAA90" s="52"/>
      <c r="BAB90" s="52"/>
      <c r="BAC90" s="52"/>
      <c r="BAD90" s="52"/>
      <c r="BAE90" s="52"/>
      <c r="BAF90" s="52"/>
      <c r="BAG90" s="52"/>
      <c r="BAH90" s="52"/>
      <c r="BAI90" s="52"/>
      <c r="BAJ90" s="52"/>
      <c r="BAK90" s="52"/>
      <c r="BAL90" s="52"/>
      <c r="BAM90" s="52"/>
      <c r="BAN90" s="52"/>
      <c r="BAO90" s="52"/>
      <c r="BAP90" s="52"/>
      <c r="BAQ90" s="52"/>
      <c r="BAR90" s="52"/>
      <c r="BAS90" s="52"/>
      <c r="BAT90" s="52"/>
      <c r="BAU90" s="52"/>
      <c r="BAV90" s="52"/>
      <c r="BAW90" s="52"/>
      <c r="BAX90" s="52"/>
      <c r="BAY90" s="52"/>
      <c r="BAZ90" s="52"/>
      <c r="BBA90" s="52"/>
      <c r="BBB90" s="52"/>
      <c r="BBC90" s="52"/>
      <c r="BBD90" s="52"/>
      <c r="BBE90" s="52"/>
      <c r="BBF90" s="52"/>
      <c r="BBG90" s="52"/>
      <c r="BBH90" s="52"/>
      <c r="BBI90" s="52"/>
      <c r="BBJ90" s="52"/>
      <c r="BBK90" s="52"/>
      <c r="BBL90" s="52"/>
      <c r="BBM90" s="52"/>
      <c r="BBN90" s="52"/>
      <c r="BBO90" s="52"/>
      <c r="BBP90" s="52"/>
      <c r="BBQ90" s="52"/>
      <c r="BBR90" s="52"/>
      <c r="BBS90" s="52"/>
      <c r="BBT90" s="52"/>
      <c r="BBU90" s="52"/>
      <c r="BBV90" s="52"/>
      <c r="BBW90" s="52"/>
      <c r="BBX90" s="52"/>
      <c r="BBY90" s="52"/>
      <c r="BBZ90" s="52"/>
      <c r="BCA90" s="52"/>
      <c r="BCB90" s="52"/>
      <c r="BCC90" s="52"/>
      <c r="BCD90" s="52"/>
      <c r="BCE90" s="52"/>
      <c r="BCF90" s="52"/>
      <c r="BCG90" s="52"/>
      <c r="BCH90" s="52"/>
      <c r="BCI90" s="52"/>
      <c r="BCJ90" s="52"/>
      <c r="BCK90" s="52"/>
      <c r="BCL90" s="52"/>
      <c r="BCM90" s="52"/>
      <c r="BCN90" s="52"/>
      <c r="BCO90" s="52"/>
      <c r="BCP90" s="52"/>
      <c r="BCQ90" s="52"/>
      <c r="BCR90" s="52"/>
      <c r="BCS90" s="52"/>
      <c r="BCT90" s="52"/>
      <c r="BCU90" s="52"/>
      <c r="BCV90" s="52"/>
      <c r="BCW90" s="52"/>
      <c r="BCX90" s="52"/>
      <c r="BCY90" s="52"/>
      <c r="BCZ90" s="52"/>
      <c r="BDA90" s="52"/>
      <c r="BDB90" s="52"/>
      <c r="BDC90" s="52"/>
      <c r="BDD90" s="52"/>
      <c r="BDE90" s="52"/>
      <c r="BDF90" s="52"/>
      <c r="BDG90" s="52"/>
      <c r="BDH90" s="52"/>
      <c r="BDI90" s="52"/>
      <c r="BDJ90" s="52"/>
      <c r="BDK90" s="52"/>
      <c r="BDL90" s="52"/>
      <c r="BDM90" s="52"/>
      <c r="BDN90" s="52"/>
      <c r="BDO90" s="52"/>
      <c r="BDP90" s="52"/>
      <c r="BDQ90" s="52"/>
      <c r="BDR90" s="52"/>
      <c r="BDS90" s="52"/>
      <c r="BDT90" s="52"/>
      <c r="BDU90" s="52"/>
      <c r="BDV90" s="52"/>
      <c r="BDW90" s="52"/>
      <c r="BDX90" s="52"/>
      <c r="BDY90" s="52"/>
      <c r="BDZ90" s="52"/>
      <c r="BEA90" s="52"/>
      <c r="BEB90" s="52"/>
      <c r="BEC90" s="52"/>
      <c r="BED90" s="52"/>
      <c r="BEE90" s="52"/>
      <c r="BEF90" s="52"/>
      <c r="BEG90" s="52"/>
      <c r="BEH90" s="52"/>
      <c r="BEI90" s="52"/>
      <c r="BEJ90" s="52"/>
      <c r="BEK90" s="52"/>
      <c r="BEL90" s="52"/>
      <c r="BEM90" s="52"/>
      <c r="BEN90" s="52"/>
      <c r="BEO90" s="52"/>
      <c r="BEP90" s="52"/>
      <c r="BEQ90" s="52"/>
      <c r="BER90" s="52"/>
      <c r="BES90" s="52"/>
      <c r="BET90" s="52"/>
      <c r="BEU90" s="52"/>
      <c r="BEV90" s="52"/>
      <c r="BEW90" s="52"/>
      <c r="BEX90" s="52"/>
      <c r="BEY90" s="52"/>
      <c r="BEZ90" s="52"/>
      <c r="BFA90" s="52"/>
      <c r="BFB90" s="52"/>
      <c r="BFC90" s="52"/>
      <c r="BFD90" s="52"/>
      <c r="BFE90" s="52"/>
      <c r="BFF90" s="52"/>
      <c r="BFG90" s="52"/>
      <c r="BFH90" s="52"/>
      <c r="BFI90" s="52"/>
      <c r="BFJ90" s="52"/>
      <c r="BFK90" s="52"/>
      <c r="BFL90" s="52"/>
      <c r="BFM90" s="52"/>
      <c r="BFN90" s="52"/>
      <c r="BFO90" s="52"/>
      <c r="BFP90" s="52"/>
      <c r="BFQ90" s="52"/>
      <c r="BFR90" s="52"/>
      <c r="BFS90" s="52"/>
      <c r="BFT90" s="52"/>
      <c r="BFU90" s="52"/>
      <c r="BFV90" s="52"/>
      <c r="BFW90" s="52"/>
      <c r="BFX90" s="52"/>
      <c r="BFY90" s="52"/>
      <c r="BFZ90" s="52"/>
      <c r="BGA90" s="52"/>
      <c r="BGB90" s="52"/>
      <c r="BGC90" s="52"/>
      <c r="BGD90" s="52"/>
      <c r="BGE90" s="52"/>
      <c r="BGF90" s="52"/>
      <c r="BGG90" s="52"/>
      <c r="BGH90" s="52"/>
      <c r="BGI90" s="52"/>
      <c r="BGJ90" s="52"/>
      <c r="BGK90" s="52"/>
      <c r="BGL90" s="52"/>
      <c r="BGM90" s="52"/>
      <c r="BGN90" s="52"/>
      <c r="BGO90" s="52"/>
      <c r="BGP90" s="52"/>
      <c r="BGQ90" s="52"/>
      <c r="BGR90" s="52"/>
      <c r="BGS90" s="52"/>
      <c r="BGT90" s="52"/>
      <c r="BGU90" s="52"/>
      <c r="BGV90" s="52"/>
      <c r="BGW90" s="52"/>
      <c r="BGX90" s="52"/>
      <c r="BGY90" s="52"/>
      <c r="BGZ90" s="52"/>
      <c r="BHA90" s="52"/>
      <c r="BHB90" s="52"/>
      <c r="BHC90" s="52"/>
      <c r="BHD90" s="52"/>
      <c r="BHE90" s="52"/>
      <c r="BHF90" s="52"/>
      <c r="BHG90" s="52"/>
      <c r="BHH90" s="52"/>
      <c r="BHI90" s="52"/>
      <c r="BHJ90" s="52"/>
      <c r="BHK90" s="52"/>
      <c r="BHL90" s="52"/>
      <c r="BHM90" s="52"/>
      <c r="BHN90" s="52"/>
      <c r="BHO90" s="52"/>
      <c r="BHP90" s="52"/>
      <c r="BHQ90" s="52"/>
      <c r="BHR90" s="52"/>
      <c r="BHS90" s="52"/>
      <c r="BHT90" s="52"/>
      <c r="BHU90" s="52"/>
      <c r="BHV90" s="52"/>
      <c r="BHW90" s="52"/>
      <c r="BHX90" s="52"/>
      <c r="BHY90" s="52"/>
      <c r="BHZ90" s="52"/>
      <c r="BIA90" s="52"/>
      <c r="BIB90" s="52"/>
      <c r="BIC90" s="52"/>
      <c r="BID90" s="52"/>
      <c r="BIE90" s="52"/>
      <c r="BIF90" s="52"/>
      <c r="BIG90" s="52"/>
      <c r="BIH90" s="52"/>
      <c r="BII90" s="52"/>
      <c r="BIJ90" s="52"/>
      <c r="BIK90" s="52"/>
      <c r="BIL90" s="52"/>
      <c r="BIM90" s="52"/>
      <c r="BIN90" s="52"/>
      <c r="BIO90" s="52"/>
      <c r="BIP90" s="52"/>
      <c r="BIQ90" s="52"/>
      <c r="BIR90" s="52"/>
      <c r="BIS90" s="52"/>
      <c r="BIT90" s="52"/>
      <c r="BIU90" s="52"/>
      <c r="BIV90" s="52"/>
      <c r="BIW90" s="52"/>
      <c r="BIX90" s="52"/>
      <c r="BIY90" s="52"/>
      <c r="BIZ90" s="52"/>
      <c r="BJA90" s="52"/>
      <c r="BJB90" s="52"/>
      <c r="BJC90" s="52"/>
      <c r="BJD90" s="52"/>
      <c r="BJE90" s="52"/>
      <c r="BJF90" s="52"/>
      <c r="BJG90" s="52"/>
      <c r="BJH90" s="52"/>
      <c r="BJI90" s="52"/>
      <c r="BJJ90" s="52"/>
      <c r="BJK90" s="52"/>
      <c r="BJL90" s="52"/>
      <c r="BJM90" s="52"/>
      <c r="BJN90" s="52"/>
      <c r="BJO90" s="52"/>
      <c r="BJP90" s="52"/>
      <c r="BJQ90" s="52"/>
      <c r="BJR90" s="52"/>
      <c r="BJS90" s="52"/>
      <c r="BJT90" s="52"/>
      <c r="BJU90" s="52"/>
      <c r="BJV90" s="52"/>
      <c r="BJW90" s="52"/>
      <c r="BJX90" s="52"/>
      <c r="BJY90" s="52"/>
      <c r="BJZ90" s="52"/>
      <c r="BKA90" s="52"/>
      <c r="BKB90" s="52"/>
      <c r="BKC90" s="52"/>
      <c r="BKD90" s="52"/>
      <c r="BKE90" s="52"/>
      <c r="BKF90" s="52"/>
      <c r="BKG90" s="52"/>
      <c r="BKH90" s="52"/>
      <c r="BKI90" s="52"/>
      <c r="BKJ90" s="52"/>
      <c r="BKK90" s="52"/>
      <c r="BKL90" s="52"/>
      <c r="BKM90" s="52"/>
      <c r="BKN90" s="52"/>
      <c r="BKO90" s="52"/>
      <c r="BKP90" s="52"/>
      <c r="BKQ90" s="52"/>
      <c r="BKR90" s="52"/>
      <c r="BKS90" s="52"/>
      <c r="BKT90" s="52"/>
      <c r="BKU90" s="52"/>
      <c r="BKV90" s="52"/>
      <c r="BKW90" s="52"/>
      <c r="BKX90" s="52"/>
      <c r="BKY90" s="52"/>
      <c r="BKZ90" s="52"/>
      <c r="BLA90" s="52"/>
      <c r="BLB90" s="52"/>
      <c r="BLC90" s="52"/>
      <c r="BLD90" s="52"/>
      <c r="BLE90" s="52"/>
      <c r="BLF90" s="52"/>
      <c r="BLG90" s="52"/>
      <c r="BLH90" s="52"/>
      <c r="BLI90" s="52"/>
      <c r="BLJ90" s="52"/>
      <c r="BLK90" s="52"/>
      <c r="BLL90" s="52"/>
      <c r="BLM90" s="52"/>
      <c r="BLN90" s="52"/>
      <c r="BLO90" s="52"/>
      <c r="BLP90" s="52"/>
      <c r="BLQ90" s="52"/>
      <c r="BLR90" s="52"/>
      <c r="BLS90" s="52"/>
      <c r="BLT90" s="52"/>
      <c r="BLU90" s="52"/>
      <c r="BLV90" s="52"/>
      <c r="BLW90" s="52"/>
      <c r="BLX90" s="52"/>
      <c r="BLY90" s="52"/>
      <c r="BLZ90" s="52"/>
      <c r="BMA90" s="52"/>
      <c r="BMB90" s="52"/>
      <c r="BMC90" s="52"/>
      <c r="BMD90" s="52"/>
      <c r="BME90" s="52"/>
      <c r="BMF90" s="52"/>
      <c r="BMG90" s="52"/>
      <c r="BMH90" s="52"/>
      <c r="BMI90" s="52"/>
      <c r="BMJ90" s="52"/>
      <c r="BMK90" s="52"/>
      <c r="BML90" s="52"/>
      <c r="BMM90" s="52"/>
      <c r="BMN90" s="52"/>
      <c r="BMO90" s="52"/>
      <c r="BMP90" s="52"/>
      <c r="BMQ90" s="52"/>
      <c r="BMR90" s="52"/>
      <c r="BMS90" s="52"/>
      <c r="BMT90" s="52"/>
      <c r="BMU90" s="52"/>
      <c r="BMV90" s="52"/>
      <c r="BMW90" s="52"/>
      <c r="BMX90" s="52"/>
      <c r="BMY90" s="52"/>
      <c r="BMZ90" s="52"/>
      <c r="BNA90" s="52"/>
      <c r="BNB90" s="52"/>
      <c r="BNC90" s="52"/>
      <c r="BND90" s="52"/>
      <c r="BNE90" s="52"/>
      <c r="BNF90" s="52"/>
      <c r="BNG90" s="52"/>
      <c r="BNH90" s="52"/>
      <c r="BNI90" s="52"/>
      <c r="BNJ90" s="52"/>
      <c r="BNK90" s="52"/>
      <c r="BNL90" s="52"/>
      <c r="BNM90" s="52"/>
      <c r="BNN90" s="52"/>
      <c r="BNO90" s="52"/>
      <c r="BNP90" s="52"/>
      <c r="BNQ90" s="52"/>
      <c r="BNR90" s="52"/>
      <c r="BNS90" s="52"/>
      <c r="BNT90" s="52"/>
      <c r="BNU90" s="52"/>
      <c r="BNV90" s="52"/>
      <c r="BNW90" s="52"/>
      <c r="BNX90" s="52"/>
      <c r="BNY90" s="52"/>
      <c r="BNZ90" s="52"/>
      <c r="BOA90" s="52"/>
      <c r="BOB90" s="52"/>
      <c r="BOC90" s="52"/>
      <c r="BOD90" s="52"/>
      <c r="BOE90" s="52"/>
      <c r="BOF90" s="52"/>
      <c r="BOG90" s="52"/>
      <c r="BOH90" s="52"/>
      <c r="BOI90" s="52"/>
      <c r="BOJ90" s="52"/>
      <c r="BOK90" s="52"/>
      <c r="BOL90" s="52"/>
      <c r="BOM90" s="52"/>
      <c r="BON90" s="52"/>
      <c r="BOO90" s="52"/>
      <c r="BOP90" s="52"/>
      <c r="BOQ90" s="52"/>
      <c r="BOR90" s="52"/>
      <c r="BOS90" s="52"/>
      <c r="BOT90" s="52"/>
      <c r="BOU90" s="52"/>
      <c r="BOV90" s="52"/>
      <c r="BOW90" s="52"/>
      <c r="BOX90" s="52"/>
      <c r="BOY90" s="52"/>
      <c r="BOZ90" s="52"/>
      <c r="BPA90" s="52"/>
      <c r="BPB90" s="52"/>
      <c r="BPC90" s="52"/>
      <c r="BPD90" s="52"/>
      <c r="BPE90" s="52"/>
      <c r="BPF90" s="52"/>
      <c r="BPG90" s="52"/>
      <c r="BPH90" s="52"/>
      <c r="BPI90" s="52"/>
      <c r="BPJ90" s="52"/>
      <c r="BPK90" s="52"/>
      <c r="BPL90" s="52"/>
      <c r="BPM90" s="52"/>
      <c r="BPN90" s="52"/>
      <c r="BPO90" s="52"/>
      <c r="BPP90" s="52"/>
      <c r="BPQ90" s="52"/>
      <c r="BPR90" s="52"/>
      <c r="BPS90" s="52"/>
      <c r="BPT90" s="52"/>
      <c r="BPU90" s="52"/>
      <c r="BPV90" s="52"/>
      <c r="BPW90" s="52"/>
      <c r="BPX90" s="52"/>
      <c r="BPY90" s="52"/>
      <c r="BPZ90" s="52"/>
      <c r="BQA90" s="52"/>
      <c r="BQB90" s="52"/>
      <c r="BQC90" s="52"/>
      <c r="BQD90" s="52"/>
      <c r="BQE90" s="52"/>
      <c r="BQF90" s="52"/>
      <c r="BQG90" s="52"/>
      <c r="BQH90" s="52"/>
      <c r="BQI90" s="52"/>
      <c r="BQJ90" s="52"/>
      <c r="BQK90" s="52"/>
      <c r="BQL90" s="52"/>
      <c r="BQM90" s="52"/>
      <c r="BQN90" s="52"/>
      <c r="BQO90" s="52"/>
      <c r="BQP90" s="52"/>
      <c r="BQQ90" s="52"/>
      <c r="BQR90" s="52"/>
      <c r="BQS90" s="52"/>
      <c r="BQT90" s="52"/>
      <c r="BQU90" s="52"/>
      <c r="BQV90" s="52"/>
      <c r="BQW90" s="52"/>
      <c r="BQX90" s="52"/>
      <c r="BQY90" s="52"/>
      <c r="BQZ90" s="52"/>
      <c r="BRA90" s="52"/>
      <c r="BRB90" s="52"/>
      <c r="BRC90" s="52"/>
      <c r="BRD90" s="52"/>
      <c r="BRE90" s="52"/>
      <c r="BRF90" s="52"/>
      <c r="BRG90" s="52"/>
      <c r="BRH90" s="52"/>
      <c r="BRI90" s="52"/>
      <c r="BRJ90" s="52"/>
      <c r="BRK90" s="52"/>
      <c r="BRL90" s="52"/>
      <c r="BRM90" s="52"/>
      <c r="BRN90" s="52"/>
      <c r="BRO90" s="52"/>
      <c r="BRP90" s="52"/>
      <c r="BRQ90" s="52"/>
      <c r="BRR90" s="52"/>
      <c r="BRS90" s="52"/>
      <c r="BRT90" s="52"/>
      <c r="BRU90" s="52"/>
      <c r="BRV90" s="52"/>
      <c r="BRW90" s="52"/>
      <c r="BRX90" s="52"/>
      <c r="BRY90" s="52"/>
      <c r="BRZ90" s="52"/>
      <c r="BSA90" s="52"/>
      <c r="BSB90" s="52"/>
      <c r="BSC90" s="52"/>
      <c r="BSD90" s="52"/>
      <c r="BSE90" s="52"/>
      <c r="BSF90" s="52"/>
      <c r="BSG90" s="52"/>
      <c r="BSH90" s="52"/>
      <c r="BSI90" s="52"/>
      <c r="BSJ90" s="52"/>
      <c r="BSK90" s="52"/>
      <c r="BSL90" s="52"/>
      <c r="BSM90" s="52"/>
      <c r="BSN90" s="52"/>
      <c r="BSO90" s="52"/>
      <c r="BSP90" s="52"/>
      <c r="BSQ90" s="52"/>
      <c r="BSR90" s="52"/>
      <c r="BSS90" s="52"/>
      <c r="BST90" s="52"/>
      <c r="BSU90" s="52"/>
      <c r="BSV90" s="52"/>
      <c r="BSW90" s="52"/>
      <c r="BSX90" s="52"/>
      <c r="BSY90" s="52"/>
      <c r="BSZ90" s="52"/>
      <c r="BTA90" s="52"/>
      <c r="BTB90" s="52"/>
      <c r="BTC90" s="52"/>
      <c r="BTD90" s="52"/>
      <c r="BTE90" s="52"/>
      <c r="BTF90" s="52"/>
      <c r="BTG90" s="52"/>
      <c r="BTH90" s="52"/>
      <c r="BTI90" s="52"/>
      <c r="BTJ90" s="52"/>
      <c r="BTK90" s="52"/>
      <c r="BTL90" s="52"/>
      <c r="BTM90" s="52"/>
      <c r="BTN90" s="52"/>
      <c r="BTO90" s="52"/>
      <c r="BTP90" s="52"/>
      <c r="BTQ90" s="52"/>
      <c r="BTR90" s="52"/>
      <c r="BTS90" s="52"/>
      <c r="BTT90" s="52"/>
      <c r="BTU90" s="52"/>
      <c r="BTV90" s="52"/>
      <c r="BTW90" s="52"/>
      <c r="BTX90" s="52"/>
      <c r="BTY90" s="52"/>
      <c r="BTZ90" s="52"/>
      <c r="BUA90" s="52"/>
      <c r="BUB90" s="52"/>
      <c r="BUC90" s="52"/>
      <c r="BUD90" s="52"/>
      <c r="BUE90" s="52"/>
      <c r="BUF90" s="52"/>
      <c r="BUG90" s="52"/>
      <c r="BUH90" s="52"/>
      <c r="BUI90" s="52"/>
      <c r="BUJ90" s="52"/>
      <c r="BUK90" s="52"/>
      <c r="BUL90" s="52"/>
      <c r="BUM90" s="52"/>
      <c r="BUN90" s="52"/>
      <c r="BUO90" s="52"/>
      <c r="BUP90" s="52"/>
      <c r="BUQ90" s="52"/>
      <c r="BUR90" s="52"/>
      <c r="BUS90" s="52"/>
      <c r="BUT90" s="52"/>
      <c r="BUU90" s="52"/>
      <c r="BUV90" s="52"/>
      <c r="BUW90" s="52"/>
      <c r="BUX90" s="52"/>
      <c r="BUY90" s="52"/>
      <c r="BUZ90" s="52"/>
      <c r="BVA90" s="52"/>
      <c r="BVB90" s="52"/>
      <c r="BVC90" s="52"/>
      <c r="BVD90" s="52"/>
      <c r="BVE90" s="52"/>
      <c r="BVF90" s="52"/>
      <c r="BVG90" s="52"/>
      <c r="BVH90" s="52"/>
      <c r="BVI90" s="52"/>
      <c r="BVJ90" s="52"/>
      <c r="BVK90" s="52"/>
      <c r="BVL90" s="52"/>
      <c r="BVM90" s="52"/>
      <c r="BVN90" s="52"/>
      <c r="BVO90" s="52"/>
      <c r="BVP90" s="52"/>
      <c r="BVQ90" s="52"/>
      <c r="BVR90" s="52"/>
      <c r="BVS90" s="52"/>
      <c r="BVT90" s="52"/>
      <c r="BVU90" s="52"/>
      <c r="BVV90" s="52"/>
      <c r="BVW90" s="52"/>
      <c r="BVX90" s="52"/>
      <c r="BVY90" s="52"/>
      <c r="BVZ90" s="52"/>
      <c r="BWA90" s="52"/>
      <c r="BWB90" s="52"/>
      <c r="BWC90" s="52"/>
      <c r="BWD90" s="52"/>
      <c r="BWE90" s="52"/>
      <c r="BWF90" s="52"/>
      <c r="BWG90" s="52"/>
      <c r="BWH90" s="52"/>
      <c r="BWI90" s="52"/>
      <c r="BWJ90" s="52"/>
      <c r="BWK90" s="52"/>
      <c r="BWL90" s="52"/>
      <c r="BWM90" s="52"/>
      <c r="BWN90" s="52"/>
      <c r="BWO90" s="52"/>
      <c r="BWP90" s="52"/>
      <c r="BWQ90" s="52"/>
      <c r="BWR90" s="52"/>
      <c r="BWS90" s="52"/>
      <c r="BWT90" s="52"/>
      <c r="BWU90" s="52"/>
      <c r="BWV90" s="52"/>
      <c r="BWW90" s="52"/>
      <c r="BWX90" s="52"/>
      <c r="BWY90" s="52"/>
      <c r="BWZ90" s="52"/>
      <c r="BXA90" s="52"/>
      <c r="BXB90" s="52"/>
      <c r="BXC90" s="52"/>
      <c r="BXD90" s="52"/>
      <c r="BXE90" s="52"/>
      <c r="BXF90" s="52"/>
      <c r="BXG90" s="52"/>
      <c r="BXH90" s="52"/>
      <c r="BXI90" s="52"/>
      <c r="BXJ90" s="52"/>
      <c r="BXK90" s="52"/>
      <c r="BXL90" s="52"/>
      <c r="BXM90" s="52"/>
      <c r="BXN90" s="52"/>
      <c r="BXO90" s="52"/>
      <c r="BXP90" s="52"/>
      <c r="BXQ90" s="52"/>
      <c r="BXR90" s="52"/>
      <c r="BXS90" s="52"/>
      <c r="BXT90" s="52"/>
      <c r="BXU90" s="52"/>
      <c r="BXV90" s="52"/>
      <c r="BXW90" s="52"/>
      <c r="BXX90" s="52"/>
      <c r="BXY90" s="52"/>
      <c r="BXZ90" s="52"/>
      <c r="BYA90" s="52"/>
      <c r="BYB90" s="52"/>
      <c r="BYC90" s="52"/>
      <c r="BYD90" s="52"/>
      <c r="BYE90" s="52"/>
      <c r="BYF90" s="52"/>
      <c r="BYG90" s="52"/>
      <c r="BYH90" s="52"/>
      <c r="BYI90" s="52"/>
      <c r="BYJ90" s="52"/>
      <c r="BYK90" s="52"/>
      <c r="BYL90" s="52"/>
      <c r="BYM90" s="52"/>
      <c r="BYN90" s="52"/>
      <c r="BYO90" s="52"/>
      <c r="BYP90" s="52"/>
      <c r="BYQ90" s="52"/>
      <c r="BYR90" s="52"/>
      <c r="BYS90" s="52"/>
      <c r="BYT90" s="52"/>
      <c r="BYU90" s="52"/>
      <c r="BYV90" s="52"/>
      <c r="BYW90" s="52"/>
      <c r="BYX90" s="52"/>
      <c r="BYY90" s="52"/>
      <c r="BYZ90" s="52"/>
      <c r="BZA90" s="52"/>
      <c r="BZB90" s="52"/>
      <c r="BZC90" s="52"/>
      <c r="BZD90" s="52"/>
      <c r="BZE90" s="52"/>
      <c r="BZF90" s="52"/>
      <c r="BZG90" s="52"/>
      <c r="BZH90" s="52"/>
      <c r="BZI90" s="52"/>
      <c r="BZJ90" s="52"/>
      <c r="BZK90" s="52"/>
      <c r="BZL90" s="52"/>
      <c r="BZM90" s="52"/>
      <c r="BZN90" s="52"/>
      <c r="BZO90" s="52"/>
      <c r="BZP90" s="52"/>
      <c r="BZQ90" s="52"/>
      <c r="BZR90" s="52"/>
      <c r="BZS90" s="52"/>
      <c r="BZT90" s="52"/>
      <c r="BZU90" s="52"/>
      <c r="BZV90" s="52"/>
      <c r="BZW90" s="52"/>
      <c r="BZX90" s="52"/>
      <c r="BZY90" s="52"/>
      <c r="BZZ90" s="52"/>
      <c r="CAA90" s="52"/>
      <c r="CAB90" s="52"/>
      <c r="CAC90" s="52"/>
      <c r="CAD90" s="52"/>
      <c r="CAE90" s="52"/>
      <c r="CAF90" s="52"/>
      <c r="CAG90" s="52"/>
      <c r="CAH90" s="52"/>
      <c r="CAI90" s="52"/>
      <c r="CAJ90" s="52"/>
      <c r="CAK90" s="52"/>
      <c r="CAL90" s="52"/>
      <c r="CAM90" s="52"/>
      <c r="CAN90" s="52"/>
      <c r="CAO90" s="52"/>
      <c r="CAP90" s="52"/>
      <c r="CAQ90" s="52"/>
      <c r="CAR90" s="52"/>
      <c r="CAS90" s="52"/>
      <c r="CAT90" s="52"/>
      <c r="CAU90" s="52"/>
      <c r="CAV90" s="52"/>
      <c r="CAW90" s="52"/>
      <c r="CAX90" s="52"/>
      <c r="CAY90" s="52"/>
      <c r="CAZ90" s="52"/>
      <c r="CBA90" s="52"/>
      <c r="CBB90" s="52"/>
      <c r="CBC90" s="52"/>
      <c r="CBD90" s="52"/>
      <c r="CBE90" s="52"/>
      <c r="CBF90" s="52"/>
      <c r="CBG90" s="52"/>
      <c r="CBH90" s="52"/>
      <c r="CBI90" s="52"/>
      <c r="CBJ90" s="52"/>
      <c r="CBK90" s="52"/>
      <c r="CBL90" s="52"/>
      <c r="CBM90" s="52"/>
      <c r="CBN90" s="52"/>
      <c r="CBO90" s="52"/>
      <c r="CBP90" s="52"/>
      <c r="CBQ90" s="52"/>
      <c r="CBR90" s="52"/>
      <c r="CBS90" s="52"/>
      <c r="CBT90" s="52"/>
      <c r="CBU90" s="52"/>
      <c r="CBV90" s="52"/>
      <c r="CBW90" s="52"/>
      <c r="CBX90" s="52"/>
      <c r="CBY90" s="52"/>
      <c r="CBZ90" s="52"/>
      <c r="CCA90" s="52"/>
      <c r="CCB90" s="52"/>
      <c r="CCC90" s="52"/>
      <c r="CCD90" s="52"/>
      <c r="CCE90" s="52"/>
      <c r="CCF90" s="52"/>
      <c r="CCG90" s="52"/>
      <c r="CCH90" s="52"/>
      <c r="CCI90" s="52"/>
      <c r="CCJ90" s="52"/>
      <c r="CCK90" s="52"/>
      <c r="CCL90" s="52"/>
      <c r="CCM90" s="52"/>
      <c r="CCN90" s="52"/>
      <c r="CCO90" s="52"/>
      <c r="CCP90" s="52"/>
      <c r="CCQ90" s="52"/>
      <c r="CCR90" s="52"/>
      <c r="CCS90" s="52"/>
      <c r="CCT90" s="52"/>
      <c r="CCU90" s="52"/>
      <c r="CCV90" s="52"/>
      <c r="CCW90" s="52"/>
      <c r="CCX90" s="52"/>
      <c r="CCY90" s="52"/>
      <c r="CCZ90" s="52"/>
      <c r="CDA90" s="52"/>
      <c r="CDB90" s="52"/>
      <c r="CDC90" s="52"/>
      <c r="CDD90" s="52"/>
      <c r="CDE90" s="52"/>
      <c r="CDF90" s="52"/>
      <c r="CDG90" s="52"/>
      <c r="CDH90" s="52"/>
      <c r="CDI90" s="52"/>
      <c r="CDJ90" s="52"/>
      <c r="CDK90" s="52"/>
      <c r="CDL90" s="52"/>
      <c r="CDM90" s="52"/>
      <c r="CDN90" s="52"/>
      <c r="CDO90" s="52"/>
      <c r="CDP90" s="52"/>
      <c r="CDQ90" s="52"/>
      <c r="CDR90" s="52"/>
      <c r="CDS90" s="52"/>
      <c r="CDT90" s="52"/>
      <c r="CDU90" s="52"/>
      <c r="CDV90" s="52"/>
      <c r="CDW90" s="52"/>
      <c r="CDX90" s="52"/>
      <c r="CDY90" s="52"/>
      <c r="CDZ90" s="52"/>
      <c r="CEA90" s="52"/>
      <c r="CEB90" s="52"/>
      <c r="CEC90" s="52"/>
      <c r="CED90" s="52"/>
      <c r="CEE90" s="52"/>
      <c r="CEF90" s="52"/>
      <c r="CEG90" s="52"/>
      <c r="CEH90" s="52"/>
      <c r="CEI90" s="52"/>
      <c r="CEJ90" s="52"/>
      <c r="CEK90" s="52"/>
      <c r="CEL90" s="52"/>
      <c r="CEM90" s="52"/>
      <c r="CEN90" s="52"/>
      <c r="CEO90" s="52"/>
      <c r="CEP90" s="52"/>
      <c r="CEQ90" s="52"/>
      <c r="CER90" s="52"/>
      <c r="CES90" s="52"/>
      <c r="CET90" s="52"/>
      <c r="CEU90" s="52"/>
      <c r="CEV90" s="52"/>
      <c r="CEW90" s="52"/>
      <c r="CEX90" s="52"/>
      <c r="CEY90" s="52"/>
      <c r="CEZ90" s="52"/>
      <c r="CFA90" s="52"/>
      <c r="CFB90" s="52"/>
      <c r="CFC90" s="52"/>
      <c r="CFD90" s="52"/>
      <c r="CFE90" s="52"/>
      <c r="CFF90" s="52"/>
      <c r="CFG90" s="52"/>
      <c r="CFH90" s="52"/>
      <c r="CFI90" s="52"/>
      <c r="CFJ90" s="52"/>
      <c r="CFK90" s="52"/>
      <c r="CFL90" s="52"/>
      <c r="CFM90" s="52"/>
      <c r="CFN90" s="52"/>
      <c r="CFO90" s="52"/>
      <c r="CFP90" s="52"/>
      <c r="CFQ90" s="52"/>
      <c r="CFR90" s="52"/>
      <c r="CFS90" s="52"/>
      <c r="CFT90" s="52"/>
      <c r="CFU90" s="52"/>
      <c r="CFV90" s="52"/>
      <c r="CFW90" s="52"/>
      <c r="CFX90" s="52"/>
      <c r="CFY90" s="52"/>
      <c r="CFZ90" s="52"/>
      <c r="CGA90" s="52"/>
      <c r="CGB90" s="52"/>
      <c r="CGC90" s="52"/>
      <c r="CGD90" s="52"/>
      <c r="CGE90" s="52"/>
      <c r="CGF90" s="52"/>
      <c r="CGG90" s="52"/>
      <c r="CGH90" s="52"/>
      <c r="CGI90" s="52"/>
      <c r="CGJ90" s="52"/>
      <c r="CGK90" s="52"/>
      <c r="CGL90" s="52"/>
      <c r="CGM90" s="52"/>
      <c r="CGN90" s="52"/>
      <c r="CGO90" s="52"/>
      <c r="CGP90" s="52"/>
      <c r="CGQ90" s="52"/>
      <c r="CGR90" s="52"/>
      <c r="CGS90" s="52"/>
      <c r="CGT90" s="52"/>
      <c r="CGU90" s="52"/>
      <c r="CGV90" s="52"/>
      <c r="CGW90" s="52"/>
      <c r="CGX90" s="52"/>
      <c r="CGY90" s="52"/>
      <c r="CGZ90" s="52"/>
      <c r="CHA90" s="52"/>
      <c r="CHB90" s="52"/>
      <c r="CHC90" s="52"/>
      <c r="CHD90" s="52"/>
      <c r="CHE90" s="52"/>
    </row>
    <row r="91" spans="1:2241" s="50" customFormat="1" ht="102" customHeight="1" x14ac:dyDescent="0.25">
      <c r="A91" s="102"/>
      <c r="B91" s="207" t="s">
        <v>466</v>
      </c>
      <c r="C91" s="103" t="s">
        <v>338</v>
      </c>
      <c r="D91" s="103" t="s">
        <v>271</v>
      </c>
      <c r="E91" s="103" t="s">
        <v>253</v>
      </c>
      <c r="F91" s="42"/>
      <c r="G91" s="116"/>
      <c r="H91" s="116" t="s">
        <v>286</v>
      </c>
      <c r="I91" s="166">
        <v>6000</v>
      </c>
      <c r="J91" s="166">
        <f t="shared" si="25"/>
        <v>2060</v>
      </c>
      <c r="K91" s="110">
        <f t="shared" si="26"/>
        <v>34.333333333333336</v>
      </c>
      <c r="L91" s="166">
        <v>3940</v>
      </c>
      <c r="M91" s="218"/>
      <c r="N91" s="108">
        <v>39003</v>
      </c>
      <c r="O91" s="102" t="s">
        <v>109</v>
      </c>
      <c r="P91" s="42"/>
      <c r="Q91" s="42"/>
      <c r="R91" s="42"/>
      <c r="S91" s="42"/>
      <c r="T91" s="42"/>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8"/>
      <c r="BR91" s="36"/>
      <c r="BS91" s="36"/>
      <c r="BT91" s="36"/>
      <c r="BU91" s="36"/>
      <c r="BV91" s="36"/>
      <c r="BW91" s="36"/>
      <c r="BX91" s="36"/>
      <c r="BY91" s="36"/>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36"/>
      <c r="DH91" s="36"/>
      <c r="DI91" s="36"/>
      <c r="DJ91" s="36"/>
      <c r="DK91" s="36"/>
      <c r="DL91" s="36"/>
      <c r="DM91" s="36"/>
      <c r="DN91" s="36"/>
      <c r="DO91" s="36"/>
      <c r="DP91" s="36"/>
      <c r="DQ91" s="36"/>
      <c r="DR91" s="36"/>
      <c r="DS91" s="36"/>
      <c r="DT91" s="36"/>
      <c r="DU91" s="36"/>
      <c r="DV91" s="36"/>
      <c r="DW91" s="36"/>
      <c r="DX91" s="36"/>
      <c r="DY91" s="36"/>
      <c r="DZ91" s="36"/>
      <c r="EA91" s="36"/>
      <c r="EB91" s="36"/>
      <c r="EC91" s="36"/>
      <c r="ED91" s="36"/>
      <c r="EE91" s="36"/>
      <c r="EF91" s="36"/>
      <c r="EG91" s="36"/>
      <c r="EH91" s="36"/>
      <c r="EI91" s="36"/>
      <c r="EJ91" s="36"/>
      <c r="EK91" s="36"/>
      <c r="EL91" s="36"/>
      <c r="EM91" s="36"/>
      <c r="EN91" s="36"/>
      <c r="EO91" s="52"/>
      <c r="EP91" s="52"/>
      <c r="EQ91" s="52"/>
      <c r="ER91" s="52"/>
      <c r="ES91" s="52"/>
      <c r="ET91" s="52"/>
      <c r="EU91" s="52"/>
      <c r="EV91" s="52"/>
      <c r="EW91" s="52"/>
      <c r="EX91" s="52"/>
      <c r="EY91" s="52"/>
      <c r="EZ91" s="52"/>
      <c r="FA91" s="52"/>
      <c r="FB91" s="52"/>
      <c r="FC91" s="52"/>
      <c r="FD91" s="52"/>
      <c r="FE91" s="52"/>
      <c r="FF91" s="52"/>
      <c r="FG91" s="52"/>
      <c r="FH91" s="52"/>
      <c r="FI91" s="52"/>
      <c r="FJ91" s="52"/>
      <c r="FK91" s="52"/>
      <c r="FL91" s="52"/>
      <c r="FM91" s="52"/>
      <c r="FN91" s="52"/>
      <c r="FO91" s="52"/>
      <c r="FP91" s="52"/>
      <c r="FQ91" s="52"/>
      <c r="FR91" s="52"/>
      <c r="FS91" s="52"/>
      <c r="FT91" s="52"/>
      <c r="FU91" s="52"/>
      <c r="FV91" s="52"/>
      <c r="FW91" s="52"/>
      <c r="FX91" s="52"/>
      <c r="FY91" s="52"/>
      <c r="FZ91" s="52"/>
      <c r="GA91" s="52"/>
      <c r="GB91" s="52"/>
      <c r="GC91" s="52"/>
      <c r="GD91" s="52"/>
      <c r="GE91" s="52"/>
      <c r="GF91" s="52"/>
      <c r="GG91" s="52"/>
      <c r="GH91" s="52"/>
      <c r="GI91" s="52"/>
      <c r="GJ91" s="52"/>
      <c r="GK91" s="52"/>
      <c r="GL91" s="52"/>
      <c r="GM91" s="52"/>
      <c r="GN91" s="52"/>
      <c r="GO91" s="52"/>
      <c r="GP91" s="52"/>
      <c r="GQ91" s="52"/>
      <c r="GR91" s="52"/>
      <c r="GS91" s="52"/>
      <c r="GT91" s="52"/>
      <c r="GU91" s="52"/>
      <c r="GV91" s="52"/>
      <c r="GW91" s="52"/>
      <c r="GX91" s="52"/>
      <c r="GY91" s="52"/>
      <c r="GZ91" s="52"/>
      <c r="HA91" s="52"/>
      <c r="HB91" s="52"/>
      <c r="HC91" s="52"/>
      <c r="HD91" s="52"/>
      <c r="HE91" s="52"/>
      <c r="HF91" s="52"/>
      <c r="HG91" s="52"/>
      <c r="HH91" s="52"/>
      <c r="HI91" s="52"/>
      <c r="HJ91" s="52"/>
      <c r="HK91" s="52"/>
      <c r="HL91" s="52"/>
      <c r="HM91" s="52"/>
      <c r="HN91" s="52"/>
      <c r="HO91" s="52"/>
      <c r="HP91" s="52"/>
      <c r="HQ91" s="52"/>
      <c r="HR91" s="52"/>
      <c r="HS91" s="52"/>
      <c r="HT91" s="52"/>
      <c r="HU91" s="52"/>
      <c r="HV91" s="52"/>
      <c r="HW91" s="52"/>
      <c r="HX91" s="52"/>
      <c r="HY91" s="52"/>
      <c r="HZ91" s="52"/>
      <c r="IA91" s="52"/>
      <c r="IB91" s="52"/>
      <c r="IC91" s="52"/>
      <c r="ID91" s="52"/>
      <c r="IE91" s="52"/>
      <c r="IF91" s="52"/>
      <c r="IG91" s="52"/>
      <c r="IH91" s="52"/>
      <c r="II91" s="52"/>
      <c r="IJ91" s="52"/>
      <c r="IK91" s="52"/>
      <c r="IL91" s="52"/>
      <c r="IM91" s="52"/>
      <c r="IN91" s="52"/>
      <c r="IO91" s="52"/>
      <c r="IP91" s="52"/>
      <c r="IQ91" s="52"/>
      <c r="IR91" s="52"/>
      <c r="IS91" s="52"/>
      <c r="IT91" s="52"/>
      <c r="IU91" s="52"/>
      <c r="IV91" s="52"/>
      <c r="IW91" s="52"/>
      <c r="IX91" s="52"/>
      <c r="IY91" s="52"/>
      <c r="IZ91" s="52"/>
      <c r="JA91" s="52"/>
      <c r="JB91" s="52"/>
      <c r="JC91" s="52"/>
      <c r="JD91" s="52"/>
      <c r="JE91" s="52"/>
      <c r="JF91" s="52"/>
      <c r="JG91" s="52"/>
      <c r="JH91" s="52"/>
      <c r="JI91" s="52"/>
      <c r="JJ91" s="52"/>
      <c r="JK91" s="52"/>
      <c r="JL91" s="52"/>
      <c r="JM91" s="52"/>
      <c r="JN91" s="52"/>
      <c r="JO91" s="52"/>
      <c r="JP91" s="52"/>
      <c r="JQ91" s="52"/>
      <c r="JR91" s="52"/>
      <c r="JS91" s="52"/>
      <c r="JT91" s="52"/>
      <c r="JU91" s="52"/>
      <c r="JV91" s="52"/>
      <c r="JW91" s="52"/>
      <c r="JX91" s="52"/>
      <c r="JY91" s="52"/>
      <c r="JZ91" s="52"/>
      <c r="KA91" s="52"/>
      <c r="KB91" s="52"/>
      <c r="KC91" s="52"/>
      <c r="KD91" s="52"/>
      <c r="KE91" s="52"/>
      <c r="KF91" s="52"/>
      <c r="KG91" s="52"/>
      <c r="KH91" s="52"/>
      <c r="KI91" s="52"/>
      <c r="KJ91" s="52"/>
      <c r="KK91" s="52"/>
      <c r="KL91" s="52"/>
      <c r="KM91" s="52"/>
      <c r="KN91" s="52"/>
      <c r="KO91" s="52"/>
      <c r="KP91" s="52"/>
      <c r="KQ91" s="52"/>
      <c r="KR91" s="52"/>
      <c r="KS91" s="52"/>
      <c r="KT91" s="52"/>
      <c r="KU91" s="52"/>
      <c r="KV91" s="52"/>
      <c r="KW91" s="52"/>
      <c r="KX91" s="52"/>
      <c r="KY91" s="52"/>
      <c r="KZ91" s="52"/>
      <c r="LA91" s="52"/>
      <c r="LB91" s="52"/>
      <c r="LC91" s="52"/>
      <c r="LD91" s="52"/>
      <c r="LE91" s="52"/>
      <c r="LF91" s="52"/>
      <c r="LG91" s="52"/>
      <c r="LH91" s="52"/>
      <c r="LI91" s="52"/>
      <c r="LJ91" s="52"/>
      <c r="LK91" s="52"/>
      <c r="LL91" s="52"/>
      <c r="LM91" s="52"/>
      <c r="LN91" s="52"/>
      <c r="LO91" s="52"/>
      <c r="LP91" s="52"/>
      <c r="LQ91" s="52"/>
      <c r="LR91" s="52"/>
      <c r="LS91" s="52"/>
      <c r="LT91" s="52"/>
      <c r="LU91" s="52"/>
      <c r="LV91" s="52"/>
      <c r="LW91" s="52"/>
      <c r="LX91" s="52"/>
      <c r="LY91" s="52"/>
      <c r="LZ91" s="52"/>
      <c r="MA91" s="52"/>
      <c r="MB91" s="52"/>
      <c r="MC91" s="52"/>
      <c r="MD91" s="52"/>
      <c r="ME91" s="52"/>
      <c r="MF91" s="52"/>
      <c r="MG91" s="52"/>
      <c r="MH91" s="52"/>
      <c r="MI91" s="52"/>
      <c r="MJ91" s="52"/>
      <c r="MK91" s="52"/>
      <c r="ML91" s="52"/>
      <c r="MM91" s="52"/>
      <c r="MN91" s="52"/>
      <c r="MO91" s="52"/>
      <c r="MP91" s="52"/>
      <c r="MQ91" s="52"/>
      <c r="MR91" s="52"/>
      <c r="MS91" s="52"/>
      <c r="MT91" s="52"/>
      <c r="MU91" s="52"/>
      <c r="MV91" s="52"/>
      <c r="MW91" s="52"/>
      <c r="MX91" s="52"/>
      <c r="MY91" s="52"/>
      <c r="MZ91" s="52"/>
      <c r="NA91" s="52"/>
      <c r="NB91" s="52"/>
      <c r="NC91" s="52"/>
      <c r="ND91" s="52"/>
      <c r="NE91" s="52"/>
      <c r="NF91" s="52"/>
      <c r="NG91" s="52"/>
      <c r="NH91" s="52"/>
      <c r="NI91" s="52"/>
      <c r="NJ91" s="52"/>
      <c r="NK91" s="52"/>
      <c r="NL91" s="52"/>
      <c r="NM91" s="52"/>
      <c r="NN91" s="52"/>
      <c r="NO91" s="52"/>
      <c r="NP91" s="52"/>
      <c r="NQ91" s="52"/>
      <c r="NR91" s="52"/>
      <c r="NS91" s="52"/>
      <c r="NT91" s="52"/>
      <c r="NU91" s="52"/>
      <c r="NV91" s="52"/>
      <c r="NW91" s="52"/>
      <c r="NX91" s="52"/>
      <c r="NY91" s="52"/>
      <c r="NZ91" s="52"/>
      <c r="OA91" s="52"/>
      <c r="OB91" s="52"/>
      <c r="OC91" s="52"/>
      <c r="OD91" s="52"/>
      <c r="OE91" s="52"/>
      <c r="OF91" s="52"/>
      <c r="OG91" s="52"/>
      <c r="OH91" s="52"/>
      <c r="OI91" s="52"/>
      <c r="OJ91" s="52"/>
      <c r="OK91" s="52"/>
      <c r="OL91" s="52"/>
      <c r="OM91" s="52"/>
      <c r="ON91" s="52"/>
      <c r="OO91" s="52"/>
      <c r="OP91" s="52"/>
      <c r="OQ91" s="52"/>
      <c r="OR91" s="52"/>
      <c r="OS91" s="52"/>
      <c r="OT91" s="52"/>
      <c r="OU91" s="52"/>
      <c r="OV91" s="52"/>
      <c r="OW91" s="52"/>
      <c r="OX91" s="52"/>
      <c r="OY91" s="52"/>
      <c r="OZ91" s="52"/>
      <c r="PA91" s="52"/>
      <c r="PB91" s="52"/>
      <c r="PC91" s="52"/>
      <c r="PD91" s="52"/>
      <c r="PE91" s="52"/>
      <c r="PF91" s="52"/>
      <c r="PG91" s="52"/>
      <c r="PH91" s="52"/>
      <c r="PI91" s="52"/>
      <c r="PJ91" s="52"/>
      <c r="PK91" s="52"/>
      <c r="PL91" s="52"/>
      <c r="PM91" s="52"/>
      <c r="PN91" s="52"/>
      <c r="PO91" s="52"/>
      <c r="PP91" s="52"/>
      <c r="PQ91" s="52"/>
      <c r="PR91" s="52"/>
      <c r="PS91" s="52"/>
      <c r="PT91" s="52"/>
      <c r="PU91" s="52"/>
      <c r="PV91" s="52"/>
      <c r="PW91" s="52"/>
      <c r="PX91" s="52"/>
      <c r="PY91" s="52"/>
      <c r="PZ91" s="52"/>
      <c r="QA91" s="52"/>
      <c r="QB91" s="52"/>
      <c r="QC91" s="52"/>
      <c r="QD91" s="52"/>
      <c r="QE91" s="52"/>
      <c r="QF91" s="52"/>
      <c r="QG91" s="52"/>
      <c r="QH91" s="52"/>
      <c r="QI91" s="52"/>
      <c r="QJ91" s="52"/>
      <c r="QK91" s="52"/>
      <c r="QL91" s="52"/>
      <c r="QM91" s="52"/>
      <c r="QN91" s="52"/>
      <c r="QO91" s="52"/>
      <c r="QP91" s="52"/>
      <c r="QQ91" s="52"/>
      <c r="QR91" s="52"/>
      <c r="QS91" s="52"/>
      <c r="QT91" s="52"/>
      <c r="QU91" s="52"/>
      <c r="QV91" s="52"/>
      <c r="QW91" s="52"/>
      <c r="QX91" s="52"/>
      <c r="QY91" s="52"/>
      <c r="QZ91" s="52"/>
      <c r="RA91" s="52"/>
      <c r="RB91" s="52"/>
      <c r="RC91" s="52"/>
      <c r="RD91" s="52"/>
      <c r="RE91" s="52"/>
      <c r="RF91" s="52"/>
      <c r="RG91" s="52"/>
      <c r="RH91" s="52"/>
      <c r="RI91" s="52"/>
      <c r="RJ91" s="52"/>
      <c r="RK91" s="52"/>
      <c r="RL91" s="52"/>
      <c r="RM91" s="52"/>
      <c r="RN91" s="52"/>
      <c r="RO91" s="52"/>
      <c r="RP91" s="52"/>
      <c r="RQ91" s="52"/>
      <c r="RR91" s="52"/>
      <c r="RS91" s="52"/>
      <c r="RT91" s="52"/>
      <c r="RU91" s="52"/>
      <c r="RV91" s="52"/>
      <c r="RW91" s="52"/>
      <c r="RX91" s="52"/>
      <c r="RY91" s="52"/>
      <c r="RZ91" s="52"/>
      <c r="SA91" s="52"/>
      <c r="SB91" s="52"/>
      <c r="SC91" s="52"/>
      <c r="SD91" s="52"/>
      <c r="SE91" s="52"/>
      <c r="SF91" s="52"/>
      <c r="SG91" s="52"/>
      <c r="SH91" s="52"/>
      <c r="SI91" s="52"/>
      <c r="SJ91" s="52"/>
      <c r="SK91" s="52"/>
      <c r="SL91" s="52"/>
      <c r="SM91" s="52"/>
      <c r="SN91" s="52"/>
      <c r="SO91" s="52"/>
      <c r="SP91" s="52"/>
      <c r="SQ91" s="52"/>
      <c r="SR91" s="52"/>
      <c r="SS91" s="52"/>
      <c r="ST91" s="52"/>
      <c r="SU91" s="52"/>
      <c r="SV91" s="52"/>
      <c r="SW91" s="52"/>
      <c r="SX91" s="52"/>
      <c r="SY91" s="52"/>
      <c r="SZ91" s="52"/>
      <c r="TA91" s="52"/>
      <c r="TB91" s="52"/>
      <c r="TC91" s="52"/>
      <c r="TD91" s="52"/>
      <c r="TE91" s="52"/>
      <c r="TF91" s="52"/>
      <c r="TG91" s="52"/>
      <c r="TH91" s="52"/>
      <c r="TI91" s="52"/>
      <c r="TJ91" s="52"/>
      <c r="TK91" s="52"/>
      <c r="TL91" s="52"/>
      <c r="TM91" s="52"/>
      <c r="TN91" s="52"/>
      <c r="TO91" s="52"/>
      <c r="TP91" s="52"/>
      <c r="TQ91" s="52"/>
      <c r="TR91" s="52"/>
      <c r="TS91" s="52"/>
      <c r="TT91" s="52"/>
      <c r="TU91" s="52"/>
      <c r="TV91" s="52"/>
      <c r="TW91" s="52"/>
      <c r="TX91" s="52"/>
      <c r="TY91" s="52"/>
      <c r="TZ91" s="52"/>
      <c r="UA91" s="52"/>
      <c r="UB91" s="52"/>
      <c r="UC91" s="52"/>
      <c r="UD91" s="52"/>
      <c r="UE91" s="52"/>
      <c r="UF91" s="52"/>
      <c r="UG91" s="52"/>
      <c r="UH91" s="52"/>
      <c r="UI91" s="52"/>
      <c r="UJ91" s="52"/>
      <c r="UK91" s="52"/>
      <c r="UL91" s="52"/>
      <c r="UM91" s="52"/>
      <c r="UN91" s="52"/>
      <c r="UO91" s="52"/>
      <c r="UP91" s="52"/>
      <c r="UQ91" s="52"/>
      <c r="UR91" s="52"/>
      <c r="US91" s="52"/>
      <c r="UT91" s="52"/>
      <c r="UU91" s="52"/>
      <c r="UV91" s="52"/>
      <c r="UW91" s="52"/>
      <c r="UX91" s="52"/>
      <c r="UY91" s="52"/>
      <c r="UZ91" s="52"/>
      <c r="VA91" s="52"/>
      <c r="VB91" s="52"/>
      <c r="VC91" s="52"/>
      <c r="VD91" s="52"/>
      <c r="VE91" s="52"/>
      <c r="VF91" s="52"/>
      <c r="VG91" s="52"/>
      <c r="VH91" s="52"/>
      <c r="VI91" s="52"/>
      <c r="VJ91" s="52"/>
      <c r="VK91" s="52"/>
      <c r="VL91" s="52"/>
      <c r="VM91" s="52"/>
      <c r="VN91" s="52"/>
      <c r="VO91" s="52"/>
      <c r="VP91" s="52"/>
      <c r="VQ91" s="52"/>
      <c r="VR91" s="52"/>
      <c r="VS91" s="52"/>
      <c r="VT91" s="52"/>
      <c r="VU91" s="52"/>
      <c r="VV91" s="52"/>
      <c r="VW91" s="52"/>
      <c r="VX91" s="52"/>
      <c r="VY91" s="52"/>
      <c r="VZ91" s="52"/>
      <c r="WA91" s="52"/>
      <c r="WB91" s="52"/>
      <c r="WC91" s="52"/>
      <c r="WD91" s="52"/>
      <c r="WE91" s="52"/>
      <c r="WF91" s="52"/>
      <c r="WG91" s="52"/>
      <c r="WH91" s="52"/>
      <c r="WI91" s="52"/>
      <c r="WJ91" s="52"/>
      <c r="WK91" s="52"/>
      <c r="WL91" s="52"/>
      <c r="WM91" s="52"/>
      <c r="WN91" s="52"/>
      <c r="WO91" s="52"/>
      <c r="WP91" s="52"/>
      <c r="WQ91" s="52"/>
      <c r="WR91" s="52"/>
      <c r="WS91" s="52"/>
      <c r="WT91" s="52"/>
      <c r="WU91" s="52"/>
      <c r="WV91" s="52"/>
      <c r="WW91" s="52"/>
      <c r="WX91" s="52"/>
      <c r="WY91" s="52"/>
      <c r="WZ91" s="52"/>
      <c r="XA91" s="52"/>
      <c r="XB91" s="52"/>
      <c r="XC91" s="52"/>
      <c r="XD91" s="52"/>
      <c r="XE91" s="52"/>
      <c r="XF91" s="52"/>
      <c r="XG91" s="52"/>
      <c r="XH91" s="52"/>
      <c r="XI91" s="52"/>
      <c r="XJ91" s="52"/>
      <c r="XK91" s="52"/>
      <c r="XL91" s="52"/>
      <c r="XM91" s="52"/>
      <c r="XN91" s="52"/>
      <c r="XO91" s="52"/>
      <c r="XP91" s="52"/>
      <c r="XQ91" s="52"/>
      <c r="XR91" s="52"/>
      <c r="XS91" s="52"/>
      <c r="XT91" s="52"/>
      <c r="XU91" s="52"/>
      <c r="XV91" s="52"/>
      <c r="XW91" s="52"/>
      <c r="XX91" s="52"/>
      <c r="XY91" s="52"/>
      <c r="XZ91" s="52"/>
      <c r="YA91" s="52"/>
      <c r="YB91" s="52"/>
      <c r="YC91" s="52"/>
      <c r="YD91" s="52"/>
      <c r="YE91" s="52"/>
      <c r="YF91" s="52"/>
      <c r="YG91" s="52"/>
      <c r="YH91" s="52"/>
      <c r="YI91" s="52"/>
      <c r="YJ91" s="52"/>
      <c r="YK91" s="52"/>
      <c r="YL91" s="52"/>
      <c r="YM91" s="52"/>
      <c r="YN91" s="52"/>
      <c r="YO91" s="52"/>
      <c r="YP91" s="52"/>
      <c r="YQ91" s="52"/>
      <c r="YR91" s="52"/>
      <c r="YS91" s="52"/>
      <c r="YT91" s="52"/>
      <c r="YU91" s="52"/>
      <c r="YV91" s="52"/>
      <c r="YW91" s="52"/>
      <c r="YX91" s="52"/>
      <c r="YY91" s="52"/>
      <c r="YZ91" s="52"/>
      <c r="ZA91" s="52"/>
      <c r="ZB91" s="52"/>
      <c r="ZC91" s="52"/>
      <c r="ZD91" s="52"/>
      <c r="ZE91" s="52"/>
      <c r="ZF91" s="52"/>
      <c r="ZG91" s="52"/>
      <c r="ZH91" s="52"/>
      <c r="ZI91" s="52"/>
      <c r="ZJ91" s="52"/>
      <c r="ZK91" s="52"/>
      <c r="ZL91" s="52"/>
      <c r="ZM91" s="52"/>
      <c r="ZN91" s="52"/>
      <c r="ZO91" s="52"/>
      <c r="ZP91" s="52"/>
      <c r="ZQ91" s="52"/>
      <c r="ZR91" s="52"/>
      <c r="ZS91" s="52"/>
      <c r="ZT91" s="52"/>
      <c r="ZU91" s="52"/>
      <c r="ZV91" s="52"/>
      <c r="ZW91" s="52"/>
      <c r="ZX91" s="52"/>
      <c r="ZY91" s="52"/>
      <c r="ZZ91" s="52"/>
      <c r="AAA91" s="52"/>
      <c r="AAB91" s="52"/>
      <c r="AAC91" s="52"/>
      <c r="AAD91" s="52"/>
      <c r="AAE91" s="52"/>
      <c r="AAF91" s="52"/>
      <c r="AAG91" s="52"/>
      <c r="AAH91" s="52"/>
      <c r="AAI91" s="52"/>
      <c r="AAJ91" s="52"/>
      <c r="AAK91" s="52"/>
      <c r="AAL91" s="52"/>
      <c r="AAM91" s="52"/>
      <c r="AAN91" s="52"/>
      <c r="AAO91" s="52"/>
      <c r="AAP91" s="52"/>
      <c r="AAQ91" s="52"/>
      <c r="AAR91" s="52"/>
      <c r="AAS91" s="52"/>
      <c r="AAT91" s="52"/>
      <c r="AAU91" s="52"/>
      <c r="AAV91" s="52"/>
      <c r="AAW91" s="52"/>
      <c r="AAX91" s="52"/>
      <c r="AAY91" s="52"/>
      <c r="AAZ91" s="52"/>
      <c r="ABA91" s="52"/>
      <c r="ABB91" s="52"/>
      <c r="ABC91" s="52"/>
      <c r="ABD91" s="52"/>
      <c r="ABE91" s="52"/>
      <c r="ABF91" s="52"/>
      <c r="ABG91" s="52"/>
      <c r="ABH91" s="52"/>
      <c r="ABI91" s="52"/>
      <c r="ABJ91" s="52"/>
      <c r="ABK91" s="52"/>
      <c r="ABL91" s="52"/>
      <c r="ABM91" s="52"/>
      <c r="ABN91" s="52"/>
      <c r="ABO91" s="52"/>
      <c r="ABP91" s="52"/>
      <c r="ABQ91" s="52"/>
      <c r="ABR91" s="52"/>
      <c r="ABS91" s="52"/>
      <c r="ABT91" s="52"/>
      <c r="ABU91" s="52"/>
      <c r="ABV91" s="52"/>
      <c r="ABW91" s="52"/>
      <c r="ABX91" s="52"/>
      <c r="ABY91" s="52"/>
      <c r="ABZ91" s="52"/>
      <c r="ACA91" s="52"/>
      <c r="ACB91" s="52"/>
      <c r="ACC91" s="52"/>
      <c r="ACD91" s="52"/>
      <c r="ACE91" s="52"/>
      <c r="ACF91" s="52"/>
      <c r="ACG91" s="52"/>
      <c r="ACH91" s="52"/>
      <c r="ACI91" s="52"/>
      <c r="ACJ91" s="52"/>
      <c r="ACK91" s="52"/>
      <c r="ACL91" s="52"/>
      <c r="ACM91" s="52"/>
      <c r="ACN91" s="52"/>
      <c r="ACO91" s="52"/>
      <c r="ACP91" s="52"/>
      <c r="ACQ91" s="52"/>
      <c r="ACR91" s="52"/>
      <c r="ACS91" s="52"/>
      <c r="ACT91" s="52"/>
      <c r="ACU91" s="52"/>
      <c r="ACV91" s="52"/>
      <c r="ACW91" s="52"/>
      <c r="ACX91" s="52"/>
      <c r="ACY91" s="52"/>
      <c r="ACZ91" s="52"/>
      <c r="ADA91" s="52"/>
      <c r="ADB91" s="52"/>
      <c r="ADC91" s="52"/>
      <c r="ADD91" s="52"/>
      <c r="ADE91" s="52"/>
      <c r="ADF91" s="52"/>
      <c r="ADG91" s="52"/>
      <c r="ADH91" s="52"/>
      <c r="ADI91" s="52"/>
      <c r="ADJ91" s="52"/>
      <c r="ADK91" s="52"/>
      <c r="ADL91" s="52"/>
      <c r="ADM91" s="52"/>
      <c r="ADN91" s="52"/>
      <c r="ADO91" s="52"/>
      <c r="ADP91" s="52"/>
      <c r="ADQ91" s="52"/>
      <c r="ADR91" s="52"/>
      <c r="ADS91" s="52"/>
      <c r="ADT91" s="52"/>
      <c r="ADU91" s="52"/>
      <c r="ADV91" s="52"/>
      <c r="ADW91" s="52"/>
      <c r="ADX91" s="52"/>
      <c r="ADY91" s="52"/>
      <c r="ADZ91" s="52"/>
      <c r="AEA91" s="52"/>
      <c r="AEB91" s="52"/>
      <c r="AEC91" s="52"/>
      <c r="AED91" s="52"/>
      <c r="AEE91" s="52"/>
      <c r="AEF91" s="52"/>
      <c r="AEG91" s="52"/>
      <c r="AEH91" s="52"/>
      <c r="AEI91" s="52"/>
      <c r="AEJ91" s="52"/>
      <c r="AEK91" s="52"/>
      <c r="AEL91" s="52"/>
      <c r="AEM91" s="52"/>
      <c r="AEN91" s="52"/>
      <c r="AEO91" s="52"/>
      <c r="AEP91" s="52"/>
      <c r="AEQ91" s="52"/>
      <c r="AER91" s="52"/>
      <c r="AES91" s="52"/>
      <c r="AET91" s="52"/>
      <c r="AEU91" s="52"/>
      <c r="AEV91" s="52"/>
      <c r="AEW91" s="52"/>
      <c r="AEX91" s="52"/>
      <c r="AEY91" s="52"/>
      <c r="AEZ91" s="52"/>
      <c r="AFA91" s="52"/>
      <c r="AFB91" s="52"/>
      <c r="AFC91" s="52"/>
      <c r="AFD91" s="52"/>
      <c r="AFE91" s="52"/>
      <c r="AFF91" s="52"/>
      <c r="AFG91" s="52"/>
      <c r="AFH91" s="52"/>
      <c r="AFI91" s="52"/>
      <c r="AFJ91" s="52"/>
      <c r="AFK91" s="52"/>
      <c r="AFL91" s="52"/>
      <c r="AFM91" s="52"/>
      <c r="AFN91" s="52"/>
      <c r="AFO91" s="52"/>
      <c r="AFP91" s="52"/>
      <c r="AFQ91" s="52"/>
      <c r="AFR91" s="52"/>
      <c r="AFS91" s="52"/>
      <c r="AFT91" s="52"/>
      <c r="AFU91" s="52"/>
      <c r="AFV91" s="52"/>
      <c r="AFW91" s="52"/>
      <c r="AFX91" s="52"/>
      <c r="AFY91" s="52"/>
      <c r="AFZ91" s="52"/>
      <c r="AGA91" s="52"/>
      <c r="AGB91" s="52"/>
      <c r="AGC91" s="52"/>
      <c r="AGD91" s="52"/>
      <c r="AGE91" s="52"/>
      <c r="AGF91" s="52"/>
      <c r="AGG91" s="52"/>
      <c r="AGH91" s="52"/>
      <c r="AGI91" s="52"/>
      <c r="AGJ91" s="52"/>
      <c r="AGK91" s="52"/>
      <c r="AGL91" s="52"/>
      <c r="AGM91" s="52"/>
      <c r="AGN91" s="52"/>
      <c r="AGO91" s="52"/>
      <c r="AGP91" s="52"/>
      <c r="AGQ91" s="52"/>
      <c r="AGR91" s="52"/>
      <c r="AGS91" s="52"/>
      <c r="AGT91" s="52"/>
      <c r="AGU91" s="52"/>
      <c r="AGV91" s="52"/>
      <c r="AGW91" s="52"/>
      <c r="AGX91" s="52"/>
      <c r="AGY91" s="52"/>
      <c r="AGZ91" s="52"/>
      <c r="AHA91" s="52"/>
      <c r="AHB91" s="52"/>
      <c r="AHC91" s="52"/>
      <c r="AHD91" s="52"/>
      <c r="AHE91" s="52"/>
      <c r="AHF91" s="52"/>
      <c r="AHG91" s="52"/>
      <c r="AHH91" s="52"/>
      <c r="AHI91" s="52"/>
      <c r="AHJ91" s="52"/>
      <c r="AHK91" s="52"/>
      <c r="AHL91" s="52"/>
      <c r="AHM91" s="52"/>
      <c r="AHN91" s="52"/>
      <c r="AHO91" s="52"/>
      <c r="AHP91" s="52"/>
      <c r="AHQ91" s="52"/>
      <c r="AHR91" s="52"/>
      <c r="AHS91" s="52"/>
      <c r="AHT91" s="52"/>
      <c r="AHU91" s="52"/>
      <c r="AHV91" s="52"/>
      <c r="AHW91" s="52"/>
      <c r="AHX91" s="52"/>
      <c r="AHY91" s="52"/>
      <c r="AHZ91" s="52"/>
      <c r="AIA91" s="52"/>
      <c r="AIB91" s="52"/>
      <c r="AIC91" s="52"/>
      <c r="AID91" s="52"/>
      <c r="AIE91" s="52"/>
      <c r="AIF91" s="52"/>
      <c r="AIG91" s="52"/>
      <c r="AIH91" s="52"/>
      <c r="AII91" s="52"/>
      <c r="AIJ91" s="52"/>
      <c r="AIK91" s="52"/>
      <c r="AIL91" s="52"/>
      <c r="AIM91" s="52"/>
      <c r="AIN91" s="52"/>
      <c r="AIO91" s="52"/>
      <c r="AIP91" s="52"/>
      <c r="AIQ91" s="52"/>
      <c r="AIR91" s="52"/>
      <c r="AIS91" s="52"/>
      <c r="AIT91" s="52"/>
      <c r="AIU91" s="52"/>
      <c r="AIV91" s="52"/>
      <c r="AIW91" s="52"/>
      <c r="AIX91" s="52"/>
      <c r="AIY91" s="52"/>
      <c r="AIZ91" s="52"/>
      <c r="AJA91" s="52"/>
      <c r="AJB91" s="52"/>
      <c r="AJC91" s="52"/>
      <c r="AJD91" s="52"/>
      <c r="AJE91" s="52"/>
      <c r="AJF91" s="52"/>
      <c r="AJG91" s="52"/>
      <c r="AJH91" s="52"/>
      <c r="AJI91" s="52"/>
      <c r="AJJ91" s="52"/>
      <c r="AJK91" s="52"/>
      <c r="AJL91" s="52"/>
      <c r="AJM91" s="52"/>
      <c r="AJN91" s="52"/>
      <c r="AJO91" s="52"/>
      <c r="AJP91" s="52"/>
      <c r="AJQ91" s="52"/>
      <c r="AJR91" s="52"/>
      <c r="AJS91" s="52"/>
      <c r="AJT91" s="52"/>
      <c r="AJU91" s="52"/>
      <c r="AJV91" s="52"/>
      <c r="AJW91" s="52"/>
      <c r="AJX91" s="52"/>
      <c r="AJY91" s="52"/>
      <c r="AJZ91" s="52"/>
      <c r="AKA91" s="52"/>
      <c r="AKB91" s="52"/>
      <c r="AKC91" s="52"/>
      <c r="AKD91" s="52"/>
      <c r="AKE91" s="52"/>
      <c r="AKF91" s="52"/>
      <c r="AKG91" s="52"/>
      <c r="AKH91" s="52"/>
      <c r="AKI91" s="52"/>
      <c r="AKJ91" s="52"/>
      <c r="AKK91" s="52"/>
      <c r="AKL91" s="52"/>
      <c r="AKM91" s="52"/>
      <c r="AKN91" s="52"/>
      <c r="AKO91" s="52"/>
      <c r="AKP91" s="52"/>
      <c r="AKQ91" s="52"/>
      <c r="AKR91" s="52"/>
      <c r="AKS91" s="52"/>
      <c r="AKT91" s="52"/>
      <c r="AKU91" s="52"/>
      <c r="AKV91" s="52"/>
      <c r="AKW91" s="52"/>
      <c r="AKX91" s="52"/>
      <c r="AKY91" s="52"/>
      <c r="AKZ91" s="52"/>
      <c r="ALA91" s="52"/>
      <c r="ALB91" s="52"/>
      <c r="ALC91" s="52"/>
      <c r="ALD91" s="52"/>
      <c r="ALE91" s="52"/>
      <c r="ALF91" s="52"/>
      <c r="ALG91" s="52"/>
      <c r="ALH91" s="52"/>
      <c r="ALI91" s="52"/>
      <c r="ALJ91" s="52"/>
      <c r="ALK91" s="52"/>
      <c r="ALL91" s="52"/>
      <c r="ALM91" s="52"/>
      <c r="ALN91" s="52"/>
      <c r="ALO91" s="52"/>
      <c r="ALP91" s="52"/>
      <c r="ALQ91" s="52"/>
      <c r="ALR91" s="52"/>
      <c r="ALS91" s="52"/>
      <c r="ALT91" s="52"/>
      <c r="ALU91" s="52"/>
      <c r="ALV91" s="52"/>
      <c r="ALW91" s="52"/>
      <c r="ALX91" s="52"/>
      <c r="ALY91" s="52"/>
      <c r="ALZ91" s="52"/>
      <c r="AMA91" s="52"/>
      <c r="AMB91" s="52"/>
      <c r="AMC91" s="52"/>
      <c r="AMD91" s="52"/>
      <c r="AME91" s="52"/>
      <c r="AMF91" s="52"/>
      <c r="AMG91" s="52"/>
      <c r="AMH91" s="52"/>
      <c r="AMI91" s="52"/>
      <c r="AMJ91" s="52"/>
      <c r="AMK91" s="52"/>
      <c r="AML91" s="52"/>
      <c r="AMM91" s="52"/>
      <c r="AMN91" s="52"/>
      <c r="AMO91" s="52"/>
      <c r="AMP91" s="52"/>
      <c r="AMQ91" s="52"/>
      <c r="AMR91" s="52"/>
      <c r="AMS91" s="52"/>
      <c r="AMT91" s="52"/>
      <c r="AMU91" s="52"/>
      <c r="AMV91" s="52"/>
      <c r="AMW91" s="52"/>
      <c r="AMX91" s="52"/>
      <c r="AMY91" s="52"/>
      <c r="AMZ91" s="52"/>
      <c r="ANA91" s="52"/>
      <c r="ANB91" s="52"/>
      <c r="ANC91" s="52"/>
      <c r="AND91" s="52"/>
      <c r="ANE91" s="52"/>
      <c r="ANF91" s="52"/>
      <c r="ANG91" s="52"/>
      <c r="ANH91" s="52"/>
      <c r="ANI91" s="52"/>
      <c r="ANJ91" s="52"/>
      <c r="ANK91" s="52"/>
      <c r="ANL91" s="52"/>
      <c r="ANM91" s="52"/>
      <c r="ANN91" s="52"/>
      <c r="ANO91" s="52"/>
      <c r="ANP91" s="52"/>
      <c r="ANQ91" s="52"/>
      <c r="ANR91" s="52"/>
      <c r="ANS91" s="52"/>
      <c r="ANT91" s="52"/>
      <c r="ANU91" s="52"/>
      <c r="ANV91" s="52"/>
      <c r="ANW91" s="52"/>
      <c r="ANX91" s="52"/>
      <c r="ANY91" s="52"/>
      <c r="ANZ91" s="52"/>
      <c r="AOA91" s="52"/>
      <c r="AOB91" s="52"/>
      <c r="AOC91" s="52"/>
      <c r="AOD91" s="52"/>
      <c r="AOE91" s="52"/>
      <c r="AOF91" s="52"/>
      <c r="AOG91" s="52"/>
      <c r="AOH91" s="52"/>
      <c r="AOI91" s="52"/>
      <c r="AOJ91" s="52"/>
      <c r="AOK91" s="52"/>
      <c r="AOL91" s="52"/>
      <c r="AOM91" s="52"/>
      <c r="AON91" s="52"/>
      <c r="AOO91" s="52"/>
      <c r="AOP91" s="52"/>
      <c r="AOQ91" s="52"/>
      <c r="AOR91" s="52"/>
      <c r="AOS91" s="52"/>
      <c r="AOT91" s="52"/>
      <c r="AOU91" s="52"/>
      <c r="AOV91" s="52"/>
      <c r="AOW91" s="52"/>
      <c r="AOX91" s="52"/>
      <c r="AOY91" s="52"/>
      <c r="AOZ91" s="52"/>
      <c r="APA91" s="52"/>
      <c r="APB91" s="52"/>
      <c r="APC91" s="52"/>
      <c r="APD91" s="52"/>
      <c r="APE91" s="52"/>
      <c r="APF91" s="52"/>
      <c r="APG91" s="52"/>
      <c r="APH91" s="52"/>
      <c r="API91" s="52"/>
      <c r="APJ91" s="52"/>
      <c r="APK91" s="52"/>
      <c r="APL91" s="52"/>
      <c r="APM91" s="52"/>
      <c r="APN91" s="52"/>
      <c r="APO91" s="52"/>
      <c r="APP91" s="52"/>
      <c r="APQ91" s="52"/>
      <c r="APR91" s="52"/>
      <c r="APS91" s="52"/>
      <c r="APT91" s="52"/>
      <c r="APU91" s="52"/>
      <c r="APV91" s="52"/>
      <c r="APW91" s="52"/>
      <c r="APX91" s="52"/>
      <c r="APY91" s="52"/>
      <c r="APZ91" s="52"/>
      <c r="AQA91" s="52"/>
      <c r="AQB91" s="52"/>
      <c r="AQC91" s="52"/>
      <c r="AQD91" s="52"/>
      <c r="AQE91" s="52"/>
      <c r="AQF91" s="52"/>
      <c r="AQG91" s="52"/>
      <c r="AQH91" s="52"/>
      <c r="AQI91" s="52"/>
      <c r="AQJ91" s="52"/>
      <c r="AQK91" s="52"/>
      <c r="AQL91" s="52"/>
      <c r="AQM91" s="52"/>
      <c r="AQN91" s="52"/>
      <c r="AQO91" s="52"/>
      <c r="AQP91" s="52"/>
      <c r="AQQ91" s="52"/>
      <c r="AQR91" s="52"/>
      <c r="AQS91" s="52"/>
      <c r="AQT91" s="52"/>
      <c r="AQU91" s="52"/>
      <c r="AQV91" s="52"/>
      <c r="AQW91" s="52"/>
      <c r="AQX91" s="52"/>
      <c r="AQY91" s="52"/>
      <c r="AQZ91" s="52"/>
      <c r="ARA91" s="52"/>
      <c r="ARB91" s="52"/>
      <c r="ARC91" s="52"/>
      <c r="ARD91" s="52"/>
      <c r="ARE91" s="52"/>
      <c r="ARF91" s="52"/>
      <c r="ARG91" s="52"/>
      <c r="ARH91" s="52"/>
      <c r="ARI91" s="52"/>
      <c r="ARJ91" s="52"/>
      <c r="ARK91" s="52"/>
      <c r="ARL91" s="52"/>
      <c r="ARM91" s="52"/>
      <c r="ARN91" s="52"/>
      <c r="ARO91" s="52"/>
      <c r="ARP91" s="52"/>
      <c r="ARQ91" s="52"/>
      <c r="ARR91" s="52"/>
      <c r="ARS91" s="52"/>
      <c r="ART91" s="52"/>
      <c r="ARU91" s="52"/>
      <c r="ARV91" s="52"/>
      <c r="ARW91" s="52"/>
      <c r="ARX91" s="52"/>
      <c r="ARY91" s="52"/>
      <c r="ARZ91" s="52"/>
      <c r="ASA91" s="52"/>
      <c r="ASB91" s="52"/>
      <c r="ASC91" s="52"/>
      <c r="ASD91" s="52"/>
      <c r="ASE91" s="52"/>
      <c r="ASF91" s="52"/>
      <c r="ASG91" s="52"/>
      <c r="ASH91" s="52"/>
      <c r="ASI91" s="52"/>
      <c r="ASJ91" s="52"/>
      <c r="ASK91" s="52"/>
      <c r="ASL91" s="52"/>
      <c r="ASM91" s="52"/>
      <c r="ASN91" s="52"/>
      <c r="ASO91" s="52"/>
      <c r="ASP91" s="52"/>
      <c r="ASQ91" s="52"/>
      <c r="ASR91" s="52"/>
      <c r="ASS91" s="52"/>
      <c r="AST91" s="52"/>
      <c r="ASU91" s="52"/>
      <c r="ASV91" s="52"/>
      <c r="ASW91" s="52"/>
      <c r="ASX91" s="52"/>
      <c r="ASY91" s="52"/>
      <c r="ASZ91" s="52"/>
      <c r="ATA91" s="52"/>
      <c r="ATB91" s="52"/>
      <c r="ATC91" s="52"/>
      <c r="ATD91" s="52"/>
      <c r="ATE91" s="52"/>
      <c r="ATF91" s="52"/>
      <c r="ATG91" s="52"/>
      <c r="ATH91" s="52"/>
      <c r="ATI91" s="52"/>
      <c r="ATJ91" s="52"/>
      <c r="ATK91" s="52"/>
      <c r="ATL91" s="52"/>
      <c r="ATM91" s="52"/>
      <c r="ATN91" s="52"/>
      <c r="ATO91" s="52"/>
      <c r="ATP91" s="52"/>
      <c r="ATQ91" s="52"/>
      <c r="ATR91" s="52"/>
      <c r="ATS91" s="52"/>
      <c r="ATT91" s="52"/>
      <c r="ATU91" s="52"/>
      <c r="ATV91" s="52"/>
      <c r="ATW91" s="52"/>
      <c r="ATX91" s="52"/>
      <c r="ATY91" s="52"/>
      <c r="ATZ91" s="52"/>
      <c r="AUA91" s="52"/>
      <c r="AUB91" s="52"/>
      <c r="AUC91" s="52"/>
      <c r="AUD91" s="52"/>
      <c r="AUE91" s="52"/>
      <c r="AUF91" s="52"/>
      <c r="AUG91" s="52"/>
      <c r="AUH91" s="52"/>
      <c r="AUI91" s="52"/>
      <c r="AUJ91" s="52"/>
      <c r="AUK91" s="52"/>
      <c r="AUL91" s="52"/>
      <c r="AUM91" s="52"/>
      <c r="AUN91" s="52"/>
      <c r="AUO91" s="52"/>
      <c r="AUP91" s="52"/>
      <c r="AUQ91" s="52"/>
      <c r="AUR91" s="52"/>
      <c r="AUS91" s="52"/>
      <c r="AUT91" s="52"/>
      <c r="AUU91" s="52"/>
      <c r="AUV91" s="52"/>
      <c r="AUW91" s="52"/>
      <c r="AUX91" s="52"/>
      <c r="AUY91" s="52"/>
      <c r="AUZ91" s="52"/>
      <c r="AVA91" s="52"/>
      <c r="AVB91" s="52"/>
      <c r="AVC91" s="52"/>
      <c r="AVD91" s="52"/>
      <c r="AVE91" s="52"/>
      <c r="AVF91" s="52"/>
      <c r="AVG91" s="52"/>
      <c r="AVH91" s="52"/>
      <c r="AVI91" s="52"/>
      <c r="AVJ91" s="52"/>
      <c r="AVK91" s="52"/>
      <c r="AVL91" s="52"/>
      <c r="AVM91" s="52"/>
      <c r="AVN91" s="52"/>
      <c r="AVO91" s="52"/>
      <c r="AVP91" s="52"/>
      <c r="AVQ91" s="52"/>
      <c r="AVR91" s="52"/>
      <c r="AVS91" s="52"/>
      <c r="AVT91" s="52"/>
      <c r="AVU91" s="52"/>
      <c r="AVV91" s="52"/>
      <c r="AVW91" s="52"/>
      <c r="AVX91" s="52"/>
      <c r="AVY91" s="52"/>
      <c r="AVZ91" s="52"/>
      <c r="AWA91" s="52"/>
      <c r="AWB91" s="52"/>
      <c r="AWC91" s="52"/>
      <c r="AWD91" s="52"/>
      <c r="AWE91" s="52"/>
      <c r="AWF91" s="52"/>
      <c r="AWG91" s="52"/>
      <c r="AWH91" s="52"/>
      <c r="AWI91" s="52"/>
      <c r="AWJ91" s="52"/>
      <c r="AWK91" s="52"/>
      <c r="AWL91" s="52"/>
      <c r="AWM91" s="52"/>
      <c r="AWN91" s="52"/>
      <c r="AWO91" s="52"/>
      <c r="AWP91" s="52"/>
      <c r="AWQ91" s="52"/>
      <c r="AWR91" s="52"/>
      <c r="AWS91" s="52"/>
      <c r="AWT91" s="52"/>
      <c r="AWU91" s="52"/>
      <c r="AWV91" s="52"/>
      <c r="AWW91" s="52"/>
      <c r="AWX91" s="52"/>
      <c r="AWY91" s="52"/>
      <c r="AWZ91" s="52"/>
      <c r="AXA91" s="52"/>
      <c r="AXB91" s="52"/>
      <c r="AXC91" s="52"/>
      <c r="AXD91" s="52"/>
      <c r="AXE91" s="52"/>
      <c r="AXF91" s="52"/>
      <c r="AXG91" s="52"/>
      <c r="AXH91" s="52"/>
      <c r="AXI91" s="52"/>
      <c r="AXJ91" s="52"/>
      <c r="AXK91" s="52"/>
      <c r="AXL91" s="52"/>
      <c r="AXM91" s="52"/>
      <c r="AXN91" s="52"/>
      <c r="AXO91" s="52"/>
      <c r="AXP91" s="52"/>
      <c r="AXQ91" s="52"/>
      <c r="AXR91" s="52"/>
      <c r="AXS91" s="52"/>
      <c r="AXT91" s="52"/>
      <c r="AXU91" s="52"/>
      <c r="AXV91" s="52"/>
      <c r="AXW91" s="52"/>
      <c r="AXX91" s="52"/>
      <c r="AXY91" s="52"/>
      <c r="AXZ91" s="52"/>
      <c r="AYA91" s="52"/>
      <c r="AYB91" s="52"/>
      <c r="AYC91" s="52"/>
      <c r="AYD91" s="52"/>
      <c r="AYE91" s="52"/>
      <c r="AYF91" s="52"/>
      <c r="AYG91" s="52"/>
      <c r="AYH91" s="52"/>
      <c r="AYI91" s="52"/>
      <c r="AYJ91" s="52"/>
      <c r="AYK91" s="52"/>
      <c r="AYL91" s="52"/>
      <c r="AYM91" s="52"/>
      <c r="AYN91" s="52"/>
      <c r="AYO91" s="52"/>
      <c r="AYP91" s="52"/>
      <c r="AYQ91" s="52"/>
      <c r="AYR91" s="52"/>
      <c r="AYS91" s="52"/>
      <c r="AYT91" s="52"/>
      <c r="AYU91" s="52"/>
      <c r="AYV91" s="52"/>
      <c r="AYW91" s="52"/>
      <c r="AYX91" s="52"/>
      <c r="AYY91" s="52"/>
      <c r="AYZ91" s="52"/>
      <c r="AZA91" s="52"/>
      <c r="AZB91" s="52"/>
      <c r="AZC91" s="52"/>
      <c r="AZD91" s="52"/>
      <c r="AZE91" s="52"/>
      <c r="AZF91" s="52"/>
      <c r="AZG91" s="52"/>
      <c r="AZH91" s="52"/>
      <c r="AZI91" s="52"/>
      <c r="AZJ91" s="52"/>
      <c r="AZK91" s="52"/>
      <c r="AZL91" s="52"/>
      <c r="AZM91" s="52"/>
      <c r="AZN91" s="52"/>
      <c r="AZO91" s="52"/>
      <c r="AZP91" s="52"/>
      <c r="AZQ91" s="52"/>
      <c r="AZR91" s="52"/>
      <c r="AZS91" s="52"/>
      <c r="AZT91" s="52"/>
      <c r="AZU91" s="52"/>
      <c r="AZV91" s="52"/>
      <c r="AZW91" s="52"/>
      <c r="AZX91" s="52"/>
      <c r="AZY91" s="52"/>
      <c r="AZZ91" s="52"/>
      <c r="BAA91" s="52"/>
      <c r="BAB91" s="52"/>
      <c r="BAC91" s="52"/>
      <c r="BAD91" s="52"/>
      <c r="BAE91" s="52"/>
      <c r="BAF91" s="52"/>
      <c r="BAG91" s="52"/>
      <c r="BAH91" s="52"/>
      <c r="BAI91" s="52"/>
      <c r="BAJ91" s="52"/>
      <c r="BAK91" s="52"/>
      <c r="BAL91" s="52"/>
      <c r="BAM91" s="52"/>
      <c r="BAN91" s="52"/>
      <c r="BAO91" s="52"/>
      <c r="BAP91" s="52"/>
      <c r="BAQ91" s="52"/>
      <c r="BAR91" s="52"/>
      <c r="BAS91" s="52"/>
      <c r="BAT91" s="52"/>
      <c r="BAU91" s="52"/>
      <c r="BAV91" s="52"/>
      <c r="BAW91" s="52"/>
      <c r="BAX91" s="52"/>
      <c r="BAY91" s="52"/>
      <c r="BAZ91" s="52"/>
      <c r="BBA91" s="52"/>
      <c r="BBB91" s="52"/>
      <c r="BBC91" s="52"/>
      <c r="BBD91" s="52"/>
      <c r="BBE91" s="52"/>
      <c r="BBF91" s="52"/>
      <c r="BBG91" s="52"/>
      <c r="BBH91" s="52"/>
      <c r="BBI91" s="52"/>
      <c r="BBJ91" s="52"/>
      <c r="BBK91" s="52"/>
      <c r="BBL91" s="52"/>
      <c r="BBM91" s="52"/>
      <c r="BBN91" s="52"/>
      <c r="BBO91" s="52"/>
      <c r="BBP91" s="52"/>
      <c r="BBQ91" s="52"/>
      <c r="BBR91" s="52"/>
      <c r="BBS91" s="52"/>
      <c r="BBT91" s="52"/>
      <c r="BBU91" s="52"/>
      <c r="BBV91" s="52"/>
      <c r="BBW91" s="52"/>
      <c r="BBX91" s="52"/>
      <c r="BBY91" s="52"/>
      <c r="BBZ91" s="52"/>
      <c r="BCA91" s="52"/>
      <c r="BCB91" s="52"/>
      <c r="BCC91" s="52"/>
      <c r="BCD91" s="52"/>
      <c r="BCE91" s="52"/>
      <c r="BCF91" s="52"/>
      <c r="BCG91" s="52"/>
      <c r="BCH91" s="52"/>
      <c r="BCI91" s="52"/>
      <c r="BCJ91" s="52"/>
      <c r="BCK91" s="52"/>
      <c r="BCL91" s="52"/>
      <c r="BCM91" s="52"/>
      <c r="BCN91" s="52"/>
      <c r="BCO91" s="52"/>
      <c r="BCP91" s="52"/>
      <c r="BCQ91" s="52"/>
      <c r="BCR91" s="52"/>
      <c r="BCS91" s="52"/>
      <c r="BCT91" s="52"/>
      <c r="BCU91" s="52"/>
      <c r="BCV91" s="52"/>
      <c r="BCW91" s="52"/>
      <c r="BCX91" s="52"/>
      <c r="BCY91" s="52"/>
      <c r="BCZ91" s="52"/>
      <c r="BDA91" s="52"/>
      <c r="BDB91" s="52"/>
      <c r="BDC91" s="52"/>
      <c r="BDD91" s="52"/>
      <c r="BDE91" s="52"/>
      <c r="BDF91" s="52"/>
      <c r="BDG91" s="52"/>
      <c r="BDH91" s="52"/>
      <c r="BDI91" s="52"/>
      <c r="BDJ91" s="52"/>
      <c r="BDK91" s="52"/>
      <c r="BDL91" s="52"/>
      <c r="BDM91" s="52"/>
      <c r="BDN91" s="52"/>
      <c r="BDO91" s="52"/>
      <c r="BDP91" s="52"/>
      <c r="BDQ91" s="52"/>
      <c r="BDR91" s="52"/>
      <c r="BDS91" s="52"/>
      <c r="BDT91" s="52"/>
      <c r="BDU91" s="52"/>
      <c r="BDV91" s="52"/>
      <c r="BDW91" s="52"/>
      <c r="BDX91" s="52"/>
      <c r="BDY91" s="52"/>
      <c r="BDZ91" s="52"/>
      <c r="BEA91" s="52"/>
      <c r="BEB91" s="52"/>
      <c r="BEC91" s="52"/>
      <c r="BED91" s="52"/>
      <c r="BEE91" s="52"/>
      <c r="BEF91" s="52"/>
      <c r="BEG91" s="52"/>
      <c r="BEH91" s="52"/>
      <c r="BEI91" s="52"/>
      <c r="BEJ91" s="52"/>
      <c r="BEK91" s="52"/>
      <c r="BEL91" s="52"/>
      <c r="BEM91" s="52"/>
      <c r="BEN91" s="52"/>
      <c r="BEO91" s="52"/>
      <c r="BEP91" s="52"/>
      <c r="BEQ91" s="52"/>
      <c r="BER91" s="52"/>
      <c r="BES91" s="52"/>
      <c r="BET91" s="52"/>
      <c r="BEU91" s="52"/>
      <c r="BEV91" s="52"/>
      <c r="BEW91" s="52"/>
      <c r="BEX91" s="52"/>
      <c r="BEY91" s="52"/>
      <c r="BEZ91" s="52"/>
      <c r="BFA91" s="52"/>
      <c r="BFB91" s="52"/>
      <c r="BFC91" s="52"/>
      <c r="BFD91" s="52"/>
      <c r="BFE91" s="52"/>
      <c r="BFF91" s="52"/>
      <c r="BFG91" s="52"/>
      <c r="BFH91" s="52"/>
      <c r="BFI91" s="52"/>
      <c r="BFJ91" s="52"/>
      <c r="BFK91" s="52"/>
      <c r="BFL91" s="52"/>
      <c r="BFM91" s="52"/>
      <c r="BFN91" s="52"/>
      <c r="BFO91" s="52"/>
      <c r="BFP91" s="52"/>
      <c r="BFQ91" s="52"/>
      <c r="BFR91" s="52"/>
      <c r="BFS91" s="52"/>
      <c r="BFT91" s="52"/>
      <c r="BFU91" s="52"/>
      <c r="BFV91" s="52"/>
      <c r="BFW91" s="52"/>
      <c r="BFX91" s="52"/>
      <c r="BFY91" s="52"/>
      <c r="BFZ91" s="52"/>
      <c r="BGA91" s="52"/>
      <c r="BGB91" s="52"/>
      <c r="BGC91" s="52"/>
      <c r="BGD91" s="52"/>
      <c r="BGE91" s="52"/>
      <c r="BGF91" s="52"/>
      <c r="BGG91" s="52"/>
      <c r="BGH91" s="52"/>
      <c r="BGI91" s="52"/>
      <c r="BGJ91" s="52"/>
      <c r="BGK91" s="52"/>
      <c r="BGL91" s="52"/>
      <c r="BGM91" s="52"/>
      <c r="BGN91" s="52"/>
      <c r="BGO91" s="52"/>
      <c r="BGP91" s="52"/>
      <c r="BGQ91" s="52"/>
      <c r="BGR91" s="52"/>
      <c r="BGS91" s="52"/>
      <c r="BGT91" s="52"/>
      <c r="BGU91" s="52"/>
      <c r="BGV91" s="52"/>
      <c r="BGW91" s="52"/>
      <c r="BGX91" s="52"/>
      <c r="BGY91" s="52"/>
      <c r="BGZ91" s="52"/>
      <c r="BHA91" s="52"/>
      <c r="BHB91" s="52"/>
      <c r="BHC91" s="52"/>
      <c r="BHD91" s="52"/>
      <c r="BHE91" s="52"/>
      <c r="BHF91" s="52"/>
      <c r="BHG91" s="52"/>
      <c r="BHH91" s="52"/>
      <c r="BHI91" s="52"/>
      <c r="BHJ91" s="52"/>
      <c r="BHK91" s="52"/>
      <c r="BHL91" s="52"/>
      <c r="BHM91" s="52"/>
      <c r="BHN91" s="52"/>
      <c r="BHO91" s="52"/>
      <c r="BHP91" s="52"/>
      <c r="BHQ91" s="52"/>
      <c r="BHR91" s="52"/>
      <c r="BHS91" s="52"/>
      <c r="BHT91" s="52"/>
      <c r="BHU91" s="52"/>
      <c r="BHV91" s="52"/>
      <c r="BHW91" s="52"/>
      <c r="BHX91" s="52"/>
      <c r="BHY91" s="52"/>
      <c r="BHZ91" s="52"/>
      <c r="BIA91" s="52"/>
      <c r="BIB91" s="52"/>
      <c r="BIC91" s="52"/>
      <c r="BID91" s="52"/>
      <c r="BIE91" s="52"/>
      <c r="BIF91" s="52"/>
      <c r="BIG91" s="52"/>
      <c r="BIH91" s="52"/>
      <c r="BII91" s="52"/>
      <c r="BIJ91" s="52"/>
      <c r="BIK91" s="52"/>
      <c r="BIL91" s="52"/>
      <c r="BIM91" s="52"/>
      <c r="BIN91" s="52"/>
      <c r="BIO91" s="52"/>
      <c r="BIP91" s="52"/>
      <c r="BIQ91" s="52"/>
      <c r="BIR91" s="52"/>
      <c r="BIS91" s="52"/>
      <c r="BIT91" s="52"/>
      <c r="BIU91" s="52"/>
      <c r="BIV91" s="52"/>
      <c r="BIW91" s="52"/>
      <c r="BIX91" s="52"/>
      <c r="BIY91" s="52"/>
      <c r="BIZ91" s="52"/>
      <c r="BJA91" s="52"/>
      <c r="BJB91" s="52"/>
      <c r="BJC91" s="52"/>
      <c r="BJD91" s="52"/>
      <c r="BJE91" s="52"/>
      <c r="BJF91" s="52"/>
      <c r="BJG91" s="52"/>
      <c r="BJH91" s="52"/>
      <c r="BJI91" s="52"/>
      <c r="BJJ91" s="52"/>
      <c r="BJK91" s="52"/>
      <c r="BJL91" s="52"/>
      <c r="BJM91" s="52"/>
      <c r="BJN91" s="52"/>
      <c r="BJO91" s="52"/>
      <c r="BJP91" s="52"/>
      <c r="BJQ91" s="52"/>
      <c r="BJR91" s="52"/>
      <c r="BJS91" s="52"/>
      <c r="BJT91" s="52"/>
      <c r="BJU91" s="52"/>
      <c r="BJV91" s="52"/>
      <c r="BJW91" s="52"/>
      <c r="BJX91" s="52"/>
      <c r="BJY91" s="52"/>
      <c r="BJZ91" s="52"/>
      <c r="BKA91" s="52"/>
      <c r="BKB91" s="52"/>
      <c r="BKC91" s="52"/>
      <c r="BKD91" s="52"/>
      <c r="BKE91" s="52"/>
      <c r="BKF91" s="52"/>
      <c r="BKG91" s="52"/>
      <c r="BKH91" s="52"/>
      <c r="BKI91" s="52"/>
      <c r="BKJ91" s="52"/>
      <c r="BKK91" s="52"/>
      <c r="BKL91" s="52"/>
      <c r="BKM91" s="52"/>
      <c r="BKN91" s="52"/>
      <c r="BKO91" s="52"/>
      <c r="BKP91" s="52"/>
      <c r="BKQ91" s="52"/>
      <c r="BKR91" s="52"/>
      <c r="BKS91" s="52"/>
      <c r="BKT91" s="52"/>
      <c r="BKU91" s="52"/>
      <c r="BKV91" s="52"/>
      <c r="BKW91" s="52"/>
      <c r="BKX91" s="52"/>
      <c r="BKY91" s="52"/>
      <c r="BKZ91" s="52"/>
      <c r="BLA91" s="52"/>
      <c r="BLB91" s="52"/>
      <c r="BLC91" s="52"/>
      <c r="BLD91" s="52"/>
      <c r="BLE91" s="52"/>
      <c r="BLF91" s="52"/>
      <c r="BLG91" s="52"/>
      <c r="BLH91" s="52"/>
      <c r="BLI91" s="52"/>
      <c r="BLJ91" s="52"/>
      <c r="BLK91" s="52"/>
      <c r="BLL91" s="52"/>
      <c r="BLM91" s="52"/>
      <c r="BLN91" s="52"/>
      <c r="BLO91" s="52"/>
      <c r="BLP91" s="52"/>
      <c r="BLQ91" s="52"/>
      <c r="BLR91" s="52"/>
      <c r="BLS91" s="52"/>
      <c r="BLT91" s="52"/>
      <c r="BLU91" s="52"/>
      <c r="BLV91" s="52"/>
      <c r="BLW91" s="52"/>
      <c r="BLX91" s="52"/>
      <c r="BLY91" s="52"/>
      <c r="BLZ91" s="52"/>
      <c r="BMA91" s="52"/>
      <c r="BMB91" s="52"/>
      <c r="BMC91" s="52"/>
      <c r="BMD91" s="52"/>
      <c r="BME91" s="52"/>
      <c r="BMF91" s="52"/>
      <c r="BMG91" s="52"/>
      <c r="BMH91" s="52"/>
      <c r="BMI91" s="52"/>
      <c r="BMJ91" s="52"/>
      <c r="BMK91" s="52"/>
      <c r="BML91" s="52"/>
      <c r="BMM91" s="52"/>
      <c r="BMN91" s="52"/>
      <c r="BMO91" s="52"/>
      <c r="BMP91" s="52"/>
      <c r="BMQ91" s="52"/>
      <c r="BMR91" s="52"/>
      <c r="BMS91" s="52"/>
      <c r="BMT91" s="52"/>
      <c r="BMU91" s="52"/>
      <c r="BMV91" s="52"/>
      <c r="BMW91" s="52"/>
      <c r="BMX91" s="52"/>
      <c r="BMY91" s="52"/>
      <c r="BMZ91" s="52"/>
      <c r="BNA91" s="52"/>
      <c r="BNB91" s="52"/>
      <c r="BNC91" s="52"/>
      <c r="BND91" s="52"/>
      <c r="BNE91" s="52"/>
      <c r="BNF91" s="52"/>
      <c r="BNG91" s="52"/>
      <c r="BNH91" s="52"/>
      <c r="BNI91" s="52"/>
      <c r="BNJ91" s="52"/>
      <c r="BNK91" s="52"/>
      <c r="BNL91" s="52"/>
      <c r="BNM91" s="52"/>
      <c r="BNN91" s="52"/>
      <c r="BNO91" s="52"/>
      <c r="BNP91" s="52"/>
      <c r="BNQ91" s="52"/>
      <c r="BNR91" s="52"/>
      <c r="BNS91" s="52"/>
      <c r="BNT91" s="52"/>
      <c r="BNU91" s="52"/>
      <c r="BNV91" s="52"/>
      <c r="BNW91" s="52"/>
      <c r="BNX91" s="52"/>
      <c r="BNY91" s="52"/>
      <c r="BNZ91" s="52"/>
      <c r="BOA91" s="52"/>
      <c r="BOB91" s="52"/>
      <c r="BOC91" s="52"/>
      <c r="BOD91" s="52"/>
      <c r="BOE91" s="52"/>
      <c r="BOF91" s="52"/>
      <c r="BOG91" s="52"/>
      <c r="BOH91" s="52"/>
      <c r="BOI91" s="52"/>
      <c r="BOJ91" s="52"/>
      <c r="BOK91" s="52"/>
      <c r="BOL91" s="52"/>
      <c r="BOM91" s="52"/>
      <c r="BON91" s="52"/>
      <c r="BOO91" s="52"/>
      <c r="BOP91" s="52"/>
      <c r="BOQ91" s="52"/>
      <c r="BOR91" s="52"/>
      <c r="BOS91" s="52"/>
      <c r="BOT91" s="52"/>
      <c r="BOU91" s="52"/>
      <c r="BOV91" s="52"/>
      <c r="BOW91" s="52"/>
      <c r="BOX91" s="52"/>
      <c r="BOY91" s="52"/>
      <c r="BOZ91" s="52"/>
      <c r="BPA91" s="52"/>
      <c r="BPB91" s="52"/>
      <c r="BPC91" s="52"/>
      <c r="BPD91" s="52"/>
      <c r="BPE91" s="52"/>
      <c r="BPF91" s="52"/>
      <c r="BPG91" s="52"/>
      <c r="BPH91" s="52"/>
      <c r="BPI91" s="52"/>
      <c r="BPJ91" s="52"/>
      <c r="BPK91" s="52"/>
      <c r="BPL91" s="52"/>
      <c r="BPM91" s="52"/>
      <c r="BPN91" s="52"/>
      <c r="BPO91" s="52"/>
      <c r="BPP91" s="52"/>
      <c r="BPQ91" s="52"/>
      <c r="BPR91" s="52"/>
      <c r="BPS91" s="52"/>
      <c r="BPT91" s="52"/>
      <c r="BPU91" s="52"/>
      <c r="BPV91" s="52"/>
      <c r="BPW91" s="52"/>
      <c r="BPX91" s="52"/>
      <c r="BPY91" s="52"/>
      <c r="BPZ91" s="52"/>
      <c r="BQA91" s="52"/>
      <c r="BQB91" s="52"/>
      <c r="BQC91" s="52"/>
      <c r="BQD91" s="52"/>
      <c r="BQE91" s="52"/>
      <c r="BQF91" s="52"/>
      <c r="BQG91" s="52"/>
      <c r="BQH91" s="52"/>
      <c r="BQI91" s="52"/>
      <c r="BQJ91" s="52"/>
      <c r="BQK91" s="52"/>
      <c r="BQL91" s="52"/>
      <c r="BQM91" s="52"/>
      <c r="BQN91" s="52"/>
      <c r="BQO91" s="52"/>
      <c r="BQP91" s="52"/>
      <c r="BQQ91" s="52"/>
      <c r="BQR91" s="52"/>
      <c r="BQS91" s="52"/>
      <c r="BQT91" s="52"/>
      <c r="BQU91" s="52"/>
      <c r="BQV91" s="52"/>
      <c r="BQW91" s="52"/>
      <c r="BQX91" s="52"/>
      <c r="BQY91" s="52"/>
      <c r="BQZ91" s="52"/>
      <c r="BRA91" s="52"/>
      <c r="BRB91" s="52"/>
      <c r="BRC91" s="52"/>
      <c r="BRD91" s="52"/>
      <c r="BRE91" s="52"/>
      <c r="BRF91" s="52"/>
      <c r="BRG91" s="52"/>
      <c r="BRH91" s="52"/>
      <c r="BRI91" s="52"/>
      <c r="BRJ91" s="52"/>
      <c r="BRK91" s="52"/>
      <c r="BRL91" s="52"/>
      <c r="BRM91" s="52"/>
      <c r="BRN91" s="52"/>
      <c r="BRO91" s="52"/>
      <c r="BRP91" s="52"/>
      <c r="BRQ91" s="52"/>
      <c r="BRR91" s="52"/>
      <c r="BRS91" s="52"/>
      <c r="BRT91" s="52"/>
      <c r="BRU91" s="52"/>
      <c r="BRV91" s="52"/>
      <c r="BRW91" s="52"/>
      <c r="BRX91" s="52"/>
      <c r="BRY91" s="52"/>
      <c r="BRZ91" s="52"/>
      <c r="BSA91" s="52"/>
      <c r="BSB91" s="52"/>
      <c r="BSC91" s="52"/>
      <c r="BSD91" s="52"/>
      <c r="BSE91" s="52"/>
      <c r="BSF91" s="52"/>
      <c r="BSG91" s="52"/>
      <c r="BSH91" s="52"/>
      <c r="BSI91" s="52"/>
      <c r="BSJ91" s="52"/>
      <c r="BSK91" s="52"/>
      <c r="BSL91" s="52"/>
      <c r="BSM91" s="52"/>
      <c r="BSN91" s="52"/>
      <c r="BSO91" s="52"/>
      <c r="BSP91" s="52"/>
      <c r="BSQ91" s="52"/>
      <c r="BSR91" s="52"/>
      <c r="BSS91" s="52"/>
      <c r="BST91" s="52"/>
      <c r="BSU91" s="52"/>
      <c r="BSV91" s="52"/>
      <c r="BSW91" s="52"/>
      <c r="BSX91" s="52"/>
      <c r="BSY91" s="52"/>
      <c r="BSZ91" s="52"/>
      <c r="BTA91" s="52"/>
      <c r="BTB91" s="52"/>
      <c r="BTC91" s="52"/>
      <c r="BTD91" s="52"/>
      <c r="BTE91" s="52"/>
      <c r="BTF91" s="52"/>
      <c r="BTG91" s="52"/>
      <c r="BTH91" s="52"/>
      <c r="BTI91" s="52"/>
      <c r="BTJ91" s="52"/>
      <c r="BTK91" s="52"/>
      <c r="BTL91" s="52"/>
      <c r="BTM91" s="52"/>
      <c r="BTN91" s="52"/>
      <c r="BTO91" s="52"/>
      <c r="BTP91" s="52"/>
      <c r="BTQ91" s="52"/>
      <c r="BTR91" s="52"/>
      <c r="BTS91" s="52"/>
      <c r="BTT91" s="52"/>
      <c r="BTU91" s="52"/>
      <c r="BTV91" s="52"/>
      <c r="BTW91" s="52"/>
      <c r="BTX91" s="52"/>
      <c r="BTY91" s="52"/>
      <c r="BTZ91" s="52"/>
      <c r="BUA91" s="52"/>
      <c r="BUB91" s="52"/>
      <c r="BUC91" s="52"/>
      <c r="BUD91" s="52"/>
      <c r="BUE91" s="52"/>
      <c r="BUF91" s="52"/>
      <c r="BUG91" s="52"/>
      <c r="BUH91" s="52"/>
      <c r="BUI91" s="52"/>
      <c r="BUJ91" s="52"/>
      <c r="BUK91" s="52"/>
      <c r="BUL91" s="52"/>
      <c r="BUM91" s="52"/>
      <c r="BUN91" s="52"/>
      <c r="BUO91" s="52"/>
      <c r="BUP91" s="52"/>
      <c r="BUQ91" s="52"/>
      <c r="BUR91" s="52"/>
      <c r="BUS91" s="52"/>
      <c r="BUT91" s="52"/>
      <c r="BUU91" s="52"/>
      <c r="BUV91" s="52"/>
      <c r="BUW91" s="52"/>
      <c r="BUX91" s="52"/>
      <c r="BUY91" s="52"/>
      <c r="BUZ91" s="52"/>
      <c r="BVA91" s="52"/>
      <c r="BVB91" s="52"/>
      <c r="BVC91" s="52"/>
      <c r="BVD91" s="52"/>
      <c r="BVE91" s="52"/>
      <c r="BVF91" s="52"/>
      <c r="BVG91" s="52"/>
      <c r="BVH91" s="52"/>
      <c r="BVI91" s="52"/>
      <c r="BVJ91" s="52"/>
      <c r="BVK91" s="52"/>
      <c r="BVL91" s="52"/>
      <c r="BVM91" s="52"/>
      <c r="BVN91" s="52"/>
      <c r="BVO91" s="52"/>
      <c r="BVP91" s="52"/>
      <c r="BVQ91" s="52"/>
      <c r="BVR91" s="52"/>
      <c r="BVS91" s="52"/>
      <c r="BVT91" s="52"/>
      <c r="BVU91" s="52"/>
      <c r="BVV91" s="52"/>
      <c r="BVW91" s="52"/>
      <c r="BVX91" s="52"/>
      <c r="BVY91" s="52"/>
      <c r="BVZ91" s="52"/>
      <c r="BWA91" s="52"/>
      <c r="BWB91" s="52"/>
      <c r="BWC91" s="52"/>
      <c r="BWD91" s="52"/>
      <c r="BWE91" s="52"/>
      <c r="BWF91" s="52"/>
      <c r="BWG91" s="52"/>
      <c r="BWH91" s="52"/>
      <c r="BWI91" s="52"/>
      <c r="BWJ91" s="52"/>
      <c r="BWK91" s="52"/>
      <c r="BWL91" s="52"/>
      <c r="BWM91" s="52"/>
      <c r="BWN91" s="52"/>
      <c r="BWO91" s="52"/>
      <c r="BWP91" s="52"/>
      <c r="BWQ91" s="52"/>
      <c r="BWR91" s="52"/>
      <c r="BWS91" s="52"/>
      <c r="BWT91" s="52"/>
      <c r="BWU91" s="52"/>
      <c r="BWV91" s="52"/>
      <c r="BWW91" s="52"/>
      <c r="BWX91" s="52"/>
      <c r="BWY91" s="52"/>
      <c r="BWZ91" s="52"/>
      <c r="BXA91" s="52"/>
      <c r="BXB91" s="52"/>
      <c r="BXC91" s="52"/>
      <c r="BXD91" s="52"/>
      <c r="BXE91" s="52"/>
      <c r="BXF91" s="52"/>
      <c r="BXG91" s="52"/>
      <c r="BXH91" s="52"/>
      <c r="BXI91" s="52"/>
      <c r="BXJ91" s="52"/>
      <c r="BXK91" s="52"/>
      <c r="BXL91" s="52"/>
      <c r="BXM91" s="52"/>
      <c r="BXN91" s="52"/>
      <c r="BXO91" s="52"/>
      <c r="BXP91" s="52"/>
      <c r="BXQ91" s="52"/>
      <c r="BXR91" s="52"/>
      <c r="BXS91" s="52"/>
      <c r="BXT91" s="52"/>
      <c r="BXU91" s="52"/>
      <c r="BXV91" s="52"/>
      <c r="BXW91" s="52"/>
      <c r="BXX91" s="52"/>
      <c r="BXY91" s="52"/>
      <c r="BXZ91" s="52"/>
      <c r="BYA91" s="52"/>
      <c r="BYB91" s="52"/>
      <c r="BYC91" s="52"/>
      <c r="BYD91" s="52"/>
      <c r="BYE91" s="52"/>
      <c r="BYF91" s="52"/>
      <c r="BYG91" s="52"/>
      <c r="BYH91" s="52"/>
      <c r="BYI91" s="52"/>
      <c r="BYJ91" s="52"/>
      <c r="BYK91" s="52"/>
      <c r="BYL91" s="52"/>
      <c r="BYM91" s="52"/>
      <c r="BYN91" s="52"/>
      <c r="BYO91" s="52"/>
      <c r="BYP91" s="52"/>
      <c r="BYQ91" s="52"/>
      <c r="BYR91" s="52"/>
      <c r="BYS91" s="52"/>
      <c r="BYT91" s="52"/>
      <c r="BYU91" s="52"/>
      <c r="BYV91" s="52"/>
      <c r="BYW91" s="52"/>
      <c r="BYX91" s="52"/>
      <c r="BYY91" s="52"/>
      <c r="BYZ91" s="52"/>
      <c r="BZA91" s="52"/>
      <c r="BZB91" s="52"/>
      <c r="BZC91" s="52"/>
      <c r="BZD91" s="52"/>
      <c r="BZE91" s="52"/>
      <c r="BZF91" s="52"/>
      <c r="BZG91" s="52"/>
      <c r="BZH91" s="52"/>
      <c r="BZI91" s="52"/>
      <c r="BZJ91" s="52"/>
      <c r="BZK91" s="52"/>
      <c r="BZL91" s="52"/>
      <c r="BZM91" s="52"/>
      <c r="BZN91" s="52"/>
      <c r="BZO91" s="52"/>
      <c r="BZP91" s="52"/>
      <c r="BZQ91" s="52"/>
      <c r="BZR91" s="52"/>
      <c r="BZS91" s="52"/>
      <c r="BZT91" s="52"/>
      <c r="BZU91" s="52"/>
      <c r="BZV91" s="52"/>
      <c r="BZW91" s="52"/>
      <c r="BZX91" s="52"/>
      <c r="BZY91" s="52"/>
      <c r="BZZ91" s="52"/>
      <c r="CAA91" s="52"/>
      <c r="CAB91" s="52"/>
      <c r="CAC91" s="52"/>
      <c r="CAD91" s="52"/>
      <c r="CAE91" s="52"/>
      <c r="CAF91" s="52"/>
      <c r="CAG91" s="52"/>
      <c r="CAH91" s="52"/>
      <c r="CAI91" s="52"/>
      <c r="CAJ91" s="52"/>
      <c r="CAK91" s="52"/>
      <c r="CAL91" s="52"/>
      <c r="CAM91" s="52"/>
      <c r="CAN91" s="52"/>
      <c r="CAO91" s="52"/>
      <c r="CAP91" s="52"/>
      <c r="CAQ91" s="52"/>
      <c r="CAR91" s="52"/>
      <c r="CAS91" s="52"/>
      <c r="CAT91" s="52"/>
      <c r="CAU91" s="52"/>
      <c r="CAV91" s="52"/>
      <c r="CAW91" s="52"/>
      <c r="CAX91" s="52"/>
      <c r="CAY91" s="52"/>
      <c r="CAZ91" s="52"/>
      <c r="CBA91" s="52"/>
      <c r="CBB91" s="52"/>
      <c r="CBC91" s="52"/>
      <c r="CBD91" s="52"/>
      <c r="CBE91" s="52"/>
      <c r="CBF91" s="52"/>
      <c r="CBG91" s="52"/>
      <c r="CBH91" s="52"/>
      <c r="CBI91" s="52"/>
      <c r="CBJ91" s="52"/>
      <c r="CBK91" s="52"/>
      <c r="CBL91" s="52"/>
      <c r="CBM91" s="52"/>
      <c r="CBN91" s="52"/>
      <c r="CBO91" s="52"/>
      <c r="CBP91" s="52"/>
      <c r="CBQ91" s="52"/>
      <c r="CBR91" s="52"/>
      <c r="CBS91" s="52"/>
      <c r="CBT91" s="52"/>
      <c r="CBU91" s="52"/>
      <c r="CBV91" s="52"/>
      <c r="CBW91" s="52"/>
      <c r="CBX91" s="52"/>
      <c r="CBY91" s="52"/>
      <c r="CBZ91" s="52"/>
      <c r="CCA91" s="52"/>
      <c r="CCB91" s="52"/>
      <c r="CCC91" s="52"/>
      <c r="CCD91" s="52"/>
      <c r="CCE91" s="52"/>
      <c r="CCF91" s="52"/>
      <c r="CCG91" s="52"/>
      <c r="CCH91" s="52"/>
      <c r="CCI91" s="52"/>
      <c r="CCJ91" s="52"/>
      <c r="CCK91" s="52"/>
      <c r="CCL91" s="52"/>
      <c r="CCM91" s="52"/>
      <c r="CCN91" s="52"/>
      <c r="CCO91" s="52"/>
      <c r="CCP91" s="52"/>
      <c r="CCQ91" s="52"/>
      <c r="CCR91" s="52"/>
      <c r="CCS91" s="52"/>
      <c r="CCT91" s="52"/>
      <c r="CCU91" s="52"/>
      <c r="CCV91" s="52"/>
      <c r="CCW91" s="52"/>
      <c r="CCX91" s="52"/>
      <c r="CCY91" s="52"/>
      <c r="CCZ91" s="52"/>
      <c r="CDA91" s="52"/>
      <c r="CDB91" s="52"/>
      <c r="CDC91" s="52"/>
      <c r="CDD91" s="52"/>
      <c r="CDE91" s="52"/>
      <c r="CDF91" s="52"/>
      <c r="CDG91" s="52"/>
      <c r="CDH91" s="52"/>
      <c r="CDI91" s="52"/>
      <c r="CDJ91" s="52"/>
      <c r="CDK91" s="52"/>
      <c r="CDL91" s="52"/>
      <c r="CDM91" s="52"/>
      <c r="CDN91" s="52"/>
      <c r="CDO91" s="52"/>
      <c r="CDP91" s="52"/>
      <c r="CDQ91" s="52"/>
      <c r="CDR91" s="52"/>
      <c r="CDS91" s="52"/>
      <c r="CDT91" s="52"/>
      <c r="CDU91" s="52"/>
      <c r="CDV91" s="52"/>
      <c r="CDW91" s="52"/>
      <c r="CDX91" s="52"/>
      <c r="CDY91" s="52"/>
      <c r="CDZ91" s="52"/>
      <c r="CEA91" s="52"/>
      <c r="CEB91" s="52"/>
      <c r="CEC91" s="52"/>
      <c r="CED91" s="52"/>
      <c r="CEE91" s="52"/>
      <c r="CEF91" s="52"/>
      <c r="CEG91" s="52"/>
      <c r="CEH91" s="52"/>
      <c r="CEI91" s="52"/>
      <c r="CEJ91" s="52"/>
      <c r="CEK91" s="52"/>
      <c r="CEL91" s="52"/>
      <c r="CEM91" s="52"/>
      <c r="CEN91" s="52"/>
      <c r="CEO91" s="52"/>
      <c r="CEP91" s="52"/>
      <c r="CEQ91" s="52"/>
      <c r="CER91" s="52"/>
      <c r="CES91" s="52"/>
      <c r="CET91" s="52"/>
      <c r="CEU91" s="52"/>
      <c r="CEV91" s="52"/>
      <c r="CEW91" s="52"/>
      <c r="CEX91" s="52"/>
      <c r="CEY91" s="52"/>
      <c r="CEZ91" s="52"/>
      <c r="CFA91" s="52"/>
      <c r="CFB91" s="52"/>
      <c r="CFC91" s="52"/>
      <c r="CFD91" s="52"/>
      <c r="CFE91" s="52"/>
      <c r="CFF91" s="52"/>
      <c r="CFG91" s="52"/>
      <c r="CFH91" s="52"/>
      <c r="CFI91" s="52"/>
      <c r="CFJ91" s="52"/>
      <c r="CFK91" s="52"/>
      <c r="CFL91" s="52"/>
      <c r="CFM91" s="52"/>
      <c r="CFN91" s="52"/>
      <c r="CFO91" s="52"/>
      <c r="CFP91" s="52"/>
      <c r="CFQ91" s="52"/>
      <c r="CFR91" s="52"/>
      <c r="CFS91" s="52"/>
      <c r="CFT91" s="52"/>
      <c r="CFU91" s="52"/>
      <c r="CFV91" s="52"/>
      <c r="CFW91" s="52"/>
      <c r="CFX91" s="52"/>
      <c r="CFY91" s="52"/>
      <c r="CFZ91" s="52"/>
      <c r="CGA91" s="52"/>
      <c r="CGB91" s="52"/>
      <c r="CGC91" s="52"/>
      <c r="CGD91" s="52"/>
      <c r="CGE91" s="52"/>
      <c r="CGF91" s="52"/>
      <c r="CGG91" s="52"/>
      <c r="CGH91" s="52"/>
      <c r="CGI91" s="52"/>
      <c r="CGJ91" s="52"/>
      <c r="CGK91" s="52"/>
      <c r="CGL91" s="52"/>
      <c r="CGM91" s="52"/>
      <c r="CGN91" s="52"/>
      <c r="CGO91" s="52"/>
      <c r="CGP91" s="52"/>
      <c r="CGQ91" s="52"/>
      <c r="CGR91" s="52"/>
      <c r="CGS91" s="52"/>
      <c r="CGT91" s="52"/>
      <c r="CGU91" s="52"/>
      <c r="CGV91" s="52"/>
      <c r="CGW91" s="52"/>
      <c r="CGX91" s="52"/>
      <c r="CGY91" s="52"/>
      <c r="CGZ91" s="52"/>
      <c r="CHA91" s="52"/>
      <c r="CHB91" s="52"/>
      <c r="CHC91" s="52"/>
      <c r="CHD91" s="52"/>
      <c r="CHE91" s="52"/>
    </row>
    <row r="92" spans="1:2241" s="50" customFormat="1" ht="51" customHeight="1" x14ac:dyDescent="0.25">
      <c r="A92" s="102"/>
      <c r="B92" s="207" t="s">
        <v>467</v>
      </c>
      <c r="C92" s="103" t="s">
        <v>339</v>
      </c>
      <c r="D92" s="103" t="s">
        <v>258</v>
      </c>
      <c r="E92" s="103" t="s">
        <v>253</v>
      </c>
      <c r="F92" s="43" t="s">
        <v>386</v>
      </c>
      <c r="G92" s="116"/>
      <c r="H92" s="116" t="s">
        <v>286</v>
      </c>
      <c r="I92" s="166">
        <v>6000</v>
      </c>
      <c r="J92" s="166">
        <f t="shared" si="25"/>
        <v>2080</v>
      </c>
      <c r="K92" s="110">
        <f t="shared" si="26"/>
        <v>34.666666666666671</v>
      </c>
      <c r="L92" s="166">
        <v>3920</v>
      </c>
      <c r="M92" s="218"/>
      <c r="N92" s="108">
        <v>39003</v>
      </c>
      <c r="O92" s="102" t="s">
        <v>109</v>
      </c>
      <c r="P92" s="42"/>
      <c r="Q92" s="42"/>
      <c r="R92" s="42"/>
      <c r="S92" s="42"/>
      <c r="T92" s="42"/>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8"/>
      <c r="BR92" s="36"/>
      <c r="BS92" s="36"/>
      <c r="BT92" s="36"/>
      <c r="BU92" s="36"/>
      <c r="BV92" s="36"/>
      <c r="BW92" s="36"/>
      <c r="BX92" s="36"/>
      <c r="BY92" s="36"/>
      <c r="BZ92" s="36"/>
      <c r="CA92" s="36"/>
      <c r="CB92" s="36"/>
      <c r="CC92" s="36"/>
      <c r="CD92" s="36"/>
      <c r="CE92" s="36"/>
      <c r="CF92" s="36"/>
      <c r="CG92" s="36"/>
      <c r="CH92" s="36"/>
      <c r="CI92" s="36"/>
      <c r="CJ92" s="36"/>
      <c r="CK92" s="36"/>
      <c r="CL92" s="36"/>
      <c r="CM92" s="36"/>
      <c r="CN92" s="36"/>
      <c r="CO92" s="36"/>
      <c r="CP92" s="36"/>
      <c r="CQ92" s="36"/>
      <c r="CR92" s="36"/>
      <c r="CS92" s="36"/>
      <c r="CT92" s="36"/>
      <c r="CU92" s="36"/>
      <c r="CV92" s="36"/>
      <c r="CW92" s="36"/>
      <c r="CX92" s="36"/>
      <c r="CY92" s="36"/>
      <c r="CZ92" s="36"/>
      <c r="DA92" s="36"/>
      <c r="DB92" s="36"/>
      <c r="DC92" s="36"/>
      <c r="DD92" s="36"/>
      <c r="DE92" s="36"/>
      <c r="DF92" s="36"/>
      <c r="DG92" s="36"/>
      <c r="DH92" s="36"/>
      <c r="DI92" s="36"/>
      <c r="DJ92" s="36"/>
      <c r="DK92" s="36"/>
      <c r="DL92" s="36"/>
      <c r="DM92" s="36"/>
      <c r="DN92" s="36"/>
      <c r="DO92" s="36"/>
      <c r="DP92" s="36"/>
      <c r="DQ92" s="36"/>
      <c r="DR92" s="36"/>
      <c r="DS92" s="36"/>
      <c r="DT92" s="36"/>
      <c r="DU92" s="36"/>
      <c r="DV92" s="36"/>
      <c r="DW92" s="36"/>
      <c r="DX92" s="36"/>
      <c r="DY92" s="36"/>
      <c r="DZ92" s="36"/>
      <c r="EA92" s="36"/>
      <c r="EB92" s="36"/>
      <c r="EC92" s="36"/>
      <c r="ED92" s="36"/>
      <c r="EE92" s="36"/>
      <c r="EF92" s="36"/>
      <c r="EG92" s="36"/>
      <c r="EH92" s="36"/>
      <c r="EI92" s="36"/>
      <c r="EJ92" s="36"/>
      <c r="EK92" s="36"/>
      <c r="EL92" s="36"/>
      <c r="EM92" s="36"/>
      <c r="EN92" s="36"/>
      <c r="EO92" s="52"/>
      <c r="EP92" s="52"/>
      <c r="EQ92" s="52"/>
      <c r="ER92" s="52"/>
      <c r="ES92" s="52"/>
      <c r="ET92" s="52"/>
      <c r="EU92" s="52"/>
      <c r="EV92" s="52"/>
      <c r="EW92" s="52"/>
      <c r="EX92" s="52"/>
      <c r="EY92" s="52"/>
      <c r="EZ92" s="52"/>
      <c r="FA92" s="52"/>
      <c r="FB92" s="52"/>
      <c r="FC92" s="52"/>
      <c r="FD92" s="52"/>
      <c r="FE92" s="52"/>
      <c r="FF92" s="52"/>
      <c r="FG92" s="52"/>
      <c r="FH92" s="52"/>
      <c r="FI92" s="52"/>
      <c r="FJ92" s="52"/>
      <c r="FK92" s="52"/>
      <c r="FL92" s="52"/>
      <c r="FM92" s="52"/>
      <c r="FN92" s="52"/>
      <c r="FO92" s="52"/>
      <c r="FP92" s="52"/>
      <c r="FQ92" s="52"/>
      <c r="FR92" s="52"/>
      <c r="FS92" s="52"/>
      <c r="FT92" s="52"/>
      <c r="FU92" s="52"/>
      <c r="FV92" s="52"/>
      <c r="FW92" s="52"/>
      <c r="FX92" s="52"/>
      <c r="FY92" s="52"/>
      <c r="FZ92" s="52"/>
      <c r="GA92" s="52"/>
      <c r="GB92" s="52"/>
      <c r="GC92" s="52"/>
      <c r="GD92" s="52"/>
      <c r="GE92" s="52"/>
      <c r="GF92" s="52"/>
      <c r="GG92" s="52"/>
      <c r="GH92" s="52"/>
      <c r="GI92" s="52"/>
      <c r="GJ92" s="52"/>
      <c r="GK92" s="52"/>
      <c r="GL92" s="52"/>
      <c r="GM92" s="52"/>
      <c r="GN92" s="52"/>
      <c r="GO92" s="52"/>
      <c r="GP92" s="52"/>
      <c r="GQ92" s="52"/>
      <c r="GR92" s="52"/>
      <c r="GS92" s="52"/>
      <c r="GT92" s="52"/>
      <c r="GU92" s="52"/>
      <c r="GV92" s="52"/>
      <c r="GW92" s="52"/>
      <c r="GX92" s="52"/>
      <c r="GY92" s="52"/>
      <c r="GZ92" s="52"/>
      <c r="HA92" s="52"/>
      <c r="HB92" s="52"/>
      <c r="HC92" s="52"/>
      <c r="HD92" s="52"/>
      <c r="HE92" s="52"/>
      <c r="HF92" s="52"/>
      <c r="HG92" s="52"/>
      <c r="HH92" s="52"/>
      <c r="HI92" s="52"/>
      <c r="HJ92" s="52"/>
      <c r="HK92" s="52"/>
      <c r="HL92" s="52"/>
      <c r="HM92" s="52"/>
      <c r="HN92" s="52"/>
      <c r="HO92" s="52"/>
      <c r="HP92" s="52"/>
      <c r="HQ92" s="52"/>
      <c r="HR92" s="52"/>
      <c r="HS92" s="52"/>
      <c r="HT92" s="52"/>
      <c r="HU92" s="52"/>
      <c r="HV92" s="52"/>
      <c r="HW92" s="52"/>
      <c r="HX92" s="52"/>
      <c r="HY92" s="52"/>
      <c r="HZ92" s="52"/>
      <c r="IA92" s="52"/>
      <c r="IB92" s="52"/>
      <c r="IC92" s="52"/>
      <c r="ID92" s="52"/>
      <c r="IE92" s="52"/>
      <c r="IF92" s="52"/>
      <c r="IG92" s="52"/>
      <c r="IH92" s="52"/>
      <c r="II92" s="52"/>
      <c r="IJ92" s="52"/>
      <c r="IK92" s="52"/>
      <c r="IL92" s="52"/>
      <c r="IM92" s="52"/>
      <c r="IN92" s="52"/>
      <c r="IO92" s="52"/>
      <c r="IP92" s="52"/>
      <c r="IQ92" s="52"/>
      <c r="IR92" s="52"/>
      <c r="IS92" s="52"/>
      <c r="IT92" s="52"/>
      <c r="IU92" s="52"/>
      <c r="IV92" s="52"/>
      <c r="IW92" s="52"/>
      <c r="IX92" s="52"/>
      <c r="IY92" s="52"/>
      <c r="IZ92" s="52"/>
      <c r="JA92" s="52"/>
      <c r="JB92" s="52"/>
      <c r="JC92" s="52"/>
      <c r="JD92" s="52"/>
      <c r="JE92" s="52"/>
      <c r="JF92" s="52"/>
      <c r="JG92" s="52"/>
      <c r="JH92" s="52"/>
      <c r="JI92" s="52"/>
      <c r="JJ92" s="52"/>
      <c r="JK92" s="52"/>
      <c r="JL92" s="52"/>
      <c r="JM92" s="52"/>
      <c r="JN92" s="52"/>
      <c r="JO92" s="52"/>
      <c r="JP92" s="52"/>
      <c r="JQ92" s="52"/>
      <c r="JR92" s="52"/>
      <c r="JS92" s="52"/>
      <c r="JT92" s="52"/>
      <c r="JU92" s="52"/>
      <c r="JV92" s="52"/>
      <c r="JW92" s="52"/>
      <c r="JX92" s="52"/>
      <c r="JY92" s="52"/>
      <c r="JZ92" s="52"/>
      <c r="KA92" s="52"/>
      <c r="KB92" s="52"/>
      <c r="KC92" s="52"/>
      <c r="KD92" s="52"/>
      <c r="KE92" s="52"/>
      <c r="KF92" s="52"/>
      <c r="KG92" s="52"/>
      <c r="KH92" s="52"/>
      <c r="KI92" s="52"/>
      <c r="KJ92" s="52"/>
      <c r="KK92" s="52"/>
      <c r="KL92" s="52"/>
      <c r="KM92" s="52"/>
      <c r="KN92" s="52"/>
      <c r="KO92" s="52"/>
      <c r="KP92" s="52"/>
      <c r="KQ92" s="52"/>
      <c r="KR92" s="52"/>
      <c r="KS92" s="52"/>
      <c r="KT92" s="52"/>
      <c r="KU92" s="52"/>
      <c r="KV92" s="52"/>
      <c r="KW92" s="52"/>
      <c r="KX92" s="52"/>
      <c r="KY92" s="52"/>
      <c r="KZ92" s="52"/>
      <c r="LA92" s="52"/>
      <c r="LB92" s="52"/>
      <c r="LC92" s="52"/>
      <c r="LD92" s="52"/>
      <c r="LE92" s="52"/>
      <c r="LF92" s="52"/>
      <c r="LG92" s="52"/>
      <c r="LH92" s="52"/>
      <c r="LI92" s="52"/>
      <c r="LJ92" s="52"/>
      <c r="LK92" s="52"/>
      <c r="LL92" s="52"/>
      <c r="LM92" s="52"/>
      <c r="LN92" s="52"/>
      <c r="LO92" s="52"/>
      <c r="LP92" s="52"/>
      <c r="LQ92" s="52"/>
      <c r="LR92" s="52"/>
      <c r="LS92" s="52"/>
      <c r="LT92" s="52"/>
      <c r="LU92" s="52"/>
      <c r="LV92" s="52"/>
      <c r="LW92" s="52"/>
      <c r="LX92" s="52"/>
      <c r="LY92" s="52"/>
      <c r="LZ92" s="52"/>
      <c r="MA92" s="52"/>
      <c r="MB92" s="52"/>
      <c r="MC92" s="52"/>
      <c r="MD92" s="52"/>
      <c r="ME92" s="52"/>
      <c r="MF92" s="52"/>
      <c r="MG92" s="52"/>
      <c r="MH92" s="52"/>
      <c r="MI92" s="52"/>
      <c r="MJ92" s="52"/>
      <c r="MK92" s="52"/>
      <c r="ML92" s="52"/>
      <c r="MM92" s="52"/>
      <c r="MN92" s="52"/>
      <c r="MO92" s="52"/>
      <c r="MP92" s="52"/>
      <c r="MQ92" s="52"/>
      <c r="MR92" s="52"/>
      <c r="MS92" s="52"/>
      <c r="MT92" s="52"/>
      <c r="MU92" s="52"/>
      <c r="MV92" s="52"/>
      <c r="MW92" s="52"/>
      <c r="MX92" s="52"/>
      <c r="MY92" s="52"/>
      <c r="MZ92" s="52"/>
      <c r="NA92" s="52"/>
      <c r="NB92" s="52"/>
      <c r="NC92" s="52"/>
      <c r="ND92" s="52"/>
      <c r="NE92" s="52"/>
      <c r="NF92" s="52"/>
      <c r="NG92" s="52"/>
      <c r="NH92" s="52"/>
      <c r="NI92" s="52"/>
      <c r="NJ92" s="52"/>
      <c r="NK92" s="52"/>
      <c r="NL92" s="52"/>
      <c r="NM92" s="52"/>
      <c r="NN92" s="52"/>
      <c r="NO92" s="52"/>
      <c r="NP92" s="52"/>
      <c r="NQ92" s="52"/>
      <c r="NR92" s="52"/>
      <c r="NS92" s="52"/>
      <c r="NT92" s="52"/>
      <c r="NU92" s="52"/>
      <c r="NV92" s="52"/>
      <c r="NW92" s="52"/>
      <c r="NX92" s="52"/>
      <c r="NY92" s="52"/>
      <c r="NZ92" s="52"/>
      <c r="OA92" s="52"/>
      <c r="OB92" s="52"/>
      <c r="OC92" s="52"/>
      <c r="OD92" s="52"/>
      <c r="OE92" s="52"/>
      <c r="OF92" s="52"/>
      <c r="OG92" s="52"/>
      <c r="OH92" s="52"/>
      <c r="OI92" s="52"/>
      <c r="OJ92" s="52"/>
      <c r="OK92" s="52"/>
      <c r="OL92" s="52"/>
      <c r="OM92" s="52"/>
      <c r="ON92" s="52"/>
      <c r="OO92" s="52"/>
      <c r="OP92" s="52"/>
      <c r="OQ92" s="52"/>
      <c r="OR92" s="52"/>
      <c r="OS92" s="52"/>
      <c r="OT92" s="52"/>
      <c r="OU92" s="52"/>
      <c r="OV92" s="52"/>
      <c r="OW92" s="52"/>
      <c r="OX92" s="52"/>
      <c r="OY92" s="52"/>
      <c r="OZ92" s="52"/>
      <c r="PA92" s="52"/>
      <c r="PB92" s="52"/>
      <c r="PC92" s="52"/>
      <c r="PD92" s="52"/>
      <c r="PE92" s="52"/>
      <c r="PF92" s="52"/>
      <c r="PG92" s="52"/>
      <c r="PH92" s="52"/>
      <c r="PI92" s="52"/>
      <c r="PJ92" s="52"/>
      <c r="PK92" s="52"/>
      <c r="PL92" s="52"/>
      <c r="PM92" s="52"/>
      <c r="PN92" s="52"/>
      <c r="PO92" s="52"/>
      <c r="PP92" s="52"/>
      <c r="PQ92" s="52"/>
      <c r="PR92" s="52"/>
      <c r="PS92" s="52"/>
      <c r="PT92" s="52"/>
      <c r="PU92" s="52"/>
      <c r="PV92" s="52"/>
      <c r="PW92" s="52"/>
      <c r="PX92" s="52"/>
      <c r="PY92" s="52"/>
      <c r="PZ92" s="52"/>
      <c r="QA92" s="52"/>
      <c r="QB92" s="52"/>
      <c r="QC92" s="52"/>
      <c r="QD92" s="52"/>
      <c r="QE92" s="52"/>
      <c r="QF92" s="52"/>
      <c r="QG92" s="52"/>
      <c r="QH92" s="52"/>
      <c r="QI92" s="52"/>
      <c r="QJ92" s="52"/>
      <c r="QK92" s="52"/>
      <c r="QL92" s="52"/>
      <c r="QM92" s="52"/>
      <c r="QN92" s="52"/>
      <c r="QO92" s="52"/>
      <c r="QP92" s="52"/>
      <c r="QQ92" s="52"/>
      <c r="QR92" s="52"/>
      <c r="QS92" s="52"/>
      <c r="QT92" s="52"/>
      <c r="QU92" s="52"/>
      <c r="QV92" s="52"/>
      <c r="QW92" s="52"/>
      <c r="QX92" s="52"/>
      <c r="QY92" s="52"/>
      <c r="QZ92" s="52"/>
      <c r="RA92" s="52"/>
      <c r="RB92" s="52"/>
      <c r="RC92" s="52"/>
      <c r="RD92" s="52"/>
      <c r="RE92" s="52"/>
      <c r="RF92" s="52"/>
      <c r="RG92" s="52"/>
      <c r="RH92" s="52"/>
      <c r="RI92" s="52"/>
      <c r="RJ92" s="52"/>
      <c r="RK92" s="52"/>
      <c r="RL92" s="52"/>
      <c r="RM92" s="52"/>
      <c r="RN92" s="52"/>
      <c r="RO92" s="52"/>
      <c r="RP92" s="52"/>
      <c r="RQ92" s="52"/>
      <c r="RR92" s="52"/>
      <c r="RS92" s="52"/>
      <c r="RT92" s="52"/>
      <c r="RU92" s="52"/>
      <c r="RV92" s="52"/>
      <c r="RW92" s="52"/>
      <c r="RX92" s="52"/>
      <c r="RY92" s="52"/>
      <c r="RZ92" s="52"/>
      <c r="SA92" s="52"/>
      <c r="SB92" s="52"/>
      <c r="SC92" s="52"/>
      <c r="SD92" s="52"/>
      <c r="SE92" s="52"/>
      <c r="SF92" s="52"/>
      <c r="SG92" s="52"/>
      <c r="SH92" s="52"/>
      <c r="SI92" s="52"/>
      <c r="SJ92" s="52"/>
      <c r="SK92" s="52"/>
      <c r="SL92" s="52"/>
      <c r="SM92" s="52"/>
      <c r="SN92" s="52"/>
      <c r="SO92" s="52"/>
      <c r="SP92" s="52"/>
      <c r="SQ92" s="52"/>
      <c r="SR92" s="52"/>
      <c r="SS92" s="52"/>
      <c r="ST92" s="52"/>
      <c r="SU92" s="52"/>
      <c r="SV92" s="52"/>
      <c r="SW92" s="52"/>
      <c r="SX92" s="52"/>
      <c r="SY92" s="52"/>
      <c r="SZ92" s="52"/>
      <c r="TA92" s="52"/>
      <c r="TB92" s="52"/>
      <c r="TC92" s="52"/>
      <c r="TD92" s="52"/>
      <c r="TE92" s="52"/>
      <c r="TF92" s="52"/>
      <c r="TG92" s="52"/>
      <c r="TH92" s="52"/>
      <c r="TI92" s="52"/>
      <c r="TJ92" s="52"/>
      <c r="TK92" s="52"/>
      <c r="TL92" s="52"/>
      <c r="TM92" s="52"/>
      <c r="TN92" s="52"/>
      <c r="TO92" s="52"/>
      <c r="TP92" s="52"/>
      <c r="TQ92" s="52"/>
      <c r="TR92" s="52"/>
      <c r="TS92" s="52"/>
      <c r="TT92" s="52"/>
      <c r="TU92" s="52"/>
      <c r="TV92" s="52"/>
      <c r="TW92" s="52"/>
      <c r="TX92" s="52"/>
      <c r="TY92" s="52"/>
      <c r="TZ92" s="52"/>
      <c r="UA92" s="52"/>
      <c r="UB92" s="52"/>
      <c r="UC92" s="52"/>
      <c r="UD92" s="52"/>
      <c r="UE92" s="52"/>
      <c r="UF92" s="52"/>
      <c r="UG92" s="52"/>
      <c r="UH92" s="52"/>
      <c r="UI92" s="52"/>
      <c r="UJ92" s="52"/>
      <c r="UK92" s="52"/>
      <c r="UL92" s="52"/>
      <c r="UM92" s="52"/>
      <c r="UN92" s="52"/>
      <c r="UO92" s="52"/>
      <c r="UP92" s="52"/>
      <c r="UQ92" s="52"/>
      <c r="UR92" s="52"/>
      <c r="US92" s="52"/>
      <c r="UT92" s="52"/>
      <c r="UU92" s="52"/>
      <c r="UV92" s="52"/>
      <c r="UW92" s="52"/>
      <c r="UX92" s="52"/>
      <c r="UY92" s="52"/>
      <c r="UZ92" s="52"/>
      <c r="VA92" s="52"/>
      <c r="VB92" s="52"/>
      <c r="VC92" s="52"/>
      <c r="VD92" s="52"/>
      <c r="VE92" s="52"/>
      <c r="VF92" s="52"/>
      <c r="VG92" s="52"/>
      <c r="VH92" s="52"/>
      <c r="VI92" s="52"/>
      <c r="VJ92" s="52"/>
      <c r="VK92" s="52"/>
      <c r="VL92" s="52"/>
      <c r="VM92" s="52"/>
      <c r="VN92" s="52"/>
      <c r="VO92" s="52"/>
      <c r="VP92" s="52"/>
      <c r="VQ92" s="52"/>
      <c r="VR92" s="52"/>
      <c r="VS92" s="52"/>
      <c r="VT92" s="52"/>
      <c r="VU92" s="52"/>
      <c r="VV92" s="52"/>
      <c r="VW92" s="52"/>
      <c r="VX92" s="52"/>
      <c r="VY92" s="52"/>
      <c r="VZ92" s="52"/>
      <c r="WA92" s="52"/>
      <c r="WB92" s="52"/>
      <c r="WC92" s="52"/>
      <c r="WD92" s="52"/>
      <c r="WE92" s="52"/>
      <c r="WF92" s="52"/>
      <c r="WG92" s="52"/>
      <c r="WH92" s="52"/>
      <c r="WI92" s="52"/>
      <c r="WJ92" s="52"/>
      <c r="WK92" s="52"/>
      <c r="WL92" s="52"/>
      <c r="WM92" s="52"/>
      <c r="WN92" s="52"/>
      <c r="WO92" s="52"/>
      <c r="WP92" s="52"/>
      <c r="WQ92" s="52"/>
      <c r="WR92" s="52"/>
      <c r="WS92" s="52"/>
      <c r="WT92" s="52"/>
      <c r="WU92" s="52"/>
      <c r="WV92" s="52"/>
      <c r="WW92" s="52"/>
      <c r="WX92" s="52"/>
      <c r="WY92" s="52"/>
      <c r="WZ92" s="52"/>
      <c r="XA92" s="52"/>
      <c r="XB92" s="52"/>
      <c r="XC92" s="52"/>
      <c r="XD92" s="52"/>
      <c r="XE92" s="52"/>
      <c r="XF92" s="52"/>
      <c r="XG92" s="52"/>
      <c r="XH92" s="52"/>
      <c r="XI92" s="52"/>
      <c r="XJ92" s="52"/>
      <c r="XK92" s="52"/>
      <c r="XL92" s="52"/>
      <c r="XM92" s="52"/>
      <c r="XN92" s="52"/>
      <c r="XO92" s="52"/>
      <c r="XP92" s="52"/>
      <c r="XQ92" s="52"/>
      <c r="XR92" s="52"/>
      <c r="XS92" s="52"/>
      <c r="XT92" s="52"/>
      <c r="XU92" s="52"/>
      <c r="XV92" s="52"/>
      <c r="XW92" s="52"/>
      <c r="XX92" s="52"/>
      <c r="XY92" s="52"/>
      <c r="XZ92" s="52"/>
      <c r="YA92" s="52"/>
      <c r="YB92" s="52"/>
      <c r="YC92" s="52"/>
      <c r="YD92" s="52"/>
      <c r="YE92" s="52"/>
      <c r="YF92" s="52"/>
      <c r="YG92" s="52"/>
      <c r="YH92" s="52"/>
      <c r="YI92" s="52"/>
      <c r="YJ92" s="52"/>
      <c r="YK92" s="52"/>
      <c r="YL92" s="52"/>
      <c r="YM92" s="52"/>
      <c r="YN92" s="52"/>
      <c r="YO92" s="52"/>
      <c r="YP92" s="52"/>
      <c r="YQ92" s="52"/>
      <c r="YR92" s="52"/>
      <c r="YS92" s="52"/>
      <c r="YT92" s="52"/>
      <c r="YU92" s="52"/>
      <c r="YV92" s="52"/>
      <c r="YW92" s="52"/>
      <c r="YX92" s="52"/>
      <c r="YY92" s="52"/>
      <c r="YZ92" s="52"/>
      <c r="ZA92" s="52"/>
      <c r="ZB92" s="52"/>
      <c r="ZC92" s="52"/>
      <c r="ZD92" s="52"/>
      <c r="ZE92" s="52"/>
      <c r="ZF92" s="52"/>
      <c r="ZG92" s="52"/>
      <c r="ZH92" s="52"/>
      <c r="ZI92" s="52"/>
      <c r="ZJ92" s="52"/>
      <c r="ZK92" s="52"/>
      <c r="ZL92" s="52"/>
      <c r="ZM92" s="52"/>
      <c r="ZN92" s="52"/>
      <c r="ZO92" s="52"/>
      <c r="ZP92" s="52"/>
      <c r="ZQ92" s="52"/>
      <c r="ZR92" s="52"/>
      <c r="ZS92" s="52"/>
      <c r="ZT92" s="52"/>
      <c r="ZU92" s="52"/>
      <c r="ZV92" s="52"/>
      <c r="ZW92" s="52"/>
      <c r="ZX92" s="52"/>
      <c r="ZY92" s="52"/>
      <c r="ZZ92" s="52"/>
      <c r="AAA92" s="52"/>
      <c r="AAB92" s="52"/>
      <c r="AAC92" s="52"/>
      <c r="AAD92" s="52"/>
      <c r="AAE92" s="52"/>
      <c r="AAF92" s="52"/>
      <c r="AAG92" s="52"/>
      <c r="AAH92" s="52"/>
      <c r="AAI92" s="52"/>
      <c r="AAJ92" s="52"/>
      <c r="AAK92" s="52"/>
      <c r="AAL92" s="52"/>
      <c r="AAM92" s="52"/>
      <c r="AAN92" s="52"/>
      <c r="AAO92" s="52"/>
      <c r="AAP92" s="52"/>
      <c r="AAQ92" s="52"/>
      <c r="AAR92" s="52"/>
      <c r="AAS92" s="52"/>
      <c r="AAT92" s="52"/>
      <c r="AAU92" s="52"/>
      <c r="AAV92" s="52"/>
      <c r="AAW92" s="52"/>
      <c r="AAX92" s="52"/>
      <c r="AAY92" s="52"/>
      <c r="AAZ92" s="52"/>
      <c r="ABA92" s="52"/>
      <c r="ABB92" s="52"/>
      <c r="ABC92" s="52"/>
      <c r="ABD92" s="52"/>
      <c r="ABE92" s="52"/>
      <c r="ABF92" s="52"/>
      <c r="ABG92" s="52"/>
      <c r="ABH92" s="52"/>
      <c r="ABI92" s="52"/>
      <c r="ABJ92" s="52"/>
      <c r="ABK92" s="52"/>
      <c r="ABL92" s="52"/>
      <c r="ABM92" s="52"/>
      <c r="ABN92" s="52"/>
      <c r="ABO92" s="52"/>
      <c r="ABP92" s="52"/>
      <c r="ABQ92" s="52"/>
      <c r="ABR92" s="52"/>
      <c r="ABS92" s="52"/>
      <c r="ABT92" s="52"/>
      <c r="ABU92" s="52"/>
      <c r="ABV92" s="52"/>
      <c r="ABW92" s="52"/>
      <c r="ABX92" s="52"/>
      <c r="ABY92" s="52"/>
      <c r="ABZ92" s="52"/>
      <c r="ACA92" s="52"/>
      <c r="ACB92" s="52"/>
      <c r="ACC92" s="52"/>
      <c r="ACD92" s="52"/>
      <c r="ACE92" s="52"/>
      <c r="ACF92" s="52"/>
      <c r="ACG92" s="52"/>
      <c r="ACH92" s="52"/>
      <c r="ACI92" s="52"/>
      <c r="ACJ92" s="52"/>
      <c r="ACK92" s="52"/>
      <c r="ACL92" s="52"/>
      <c r="ACM92" s="52"/>
      <c r="ACN92" s="52"/>
      <c r="ACO92" s="52"/>
      <c r="ACP92" s="52"/>
      <c r="ACQ92" s="52"/>
      <c r="ACR92" s="52"/>
      <c r="ACS92" s="52"/>
      <c r="ACT92" s="52"/>
      <c r="ACU92" s="52"/>
      <c r="ACV92" s="52"/>
      <c r="ACW92" s="52"/>
      <c r="ACX92" s="52"/>
      <c r="ACY92" s="52"/>
      <c r="ACZ92" s="52"/>
      <c r="ADA92" s="52"/>
      <c r="ADB92" s="52"/>
      <c r="ADC92" s="52"/>
      <c r="ADD92" s="52"/>
      <c r="ADE92" s="52"/>
      <c r="ADF92" s="52"/>
      <c r="ADG92" s="52"/>
      <c r="ADH92" s="52"/>
      <c r="ADI92" s="52"/>
      <c r="ADJ92" s="52"/>
      <c r="ADK92" s="52"/>
      <c r="ADL92" s="52"/>
      <c r="ADM92" s="52"/>
      <c r="ADN92" s="52"/>
      <c r="ADO92" s="52"/>
      <c r="ADP92" s="52"/>
      <c r="ADQ92" s="52"/>
      <c r="ADR92" s="52"/>
      <c r="ADS92" s="52"/>
      <c r="ADT92" s="52"/>
      <c r="ADU92" s="52"/>
      <c r="ADV92" s="52"/>
      <c r="ADW92" s="52"/>
      <c r="ADX92" s="52"/>
      <c r="ADY92" s="52"/>
      <c r="ADZ92" s="52"/>
      <c r="AEA92" s="52"/>
      <c r="AEB92" s="52"/>
      <c r="AEC92" s="52"/>
      <c r="AED92" s="52"/>
      <c r="AEE92" s="52"/>
      <c r="AEF92" s="52"/>
      <c r="AEG92" s="52"/>
      <c r="AEH92" s="52"/>
      <c r="AEI92" s="52"/>
      <c r="AEJ92" s="52"/>
      <c r="AEK92" s="52"/>
      <c r="AEL92" s="52"/>
      <c r="AEM92" s="52"/>
      <c r="AEN92" s="52"/>
      <c r="AEO92" s="52"/>
      <c r="AEP92" s="52"/>
      <c r="AEQ92" s="52"/>
      <c r="AER92" s="52"/>
      <c r="AES92" s="52"/>
      <c r="AET92" s="52"/>
      <c r="AEU92" s="52"/>
      <c r="AEV92" s="52"/>
      <c r="AEW92" s="52"/>
      <c r="AEX92" s="52"/>
      <c r="AEY92" s="52"/>
      <c r="AEZ92" s="52"/>
      <c r="AFA92" s="52"/>
      <c r="AFB92" s="52"/>
      <c r="AFC92" s="52"/>
      <c r="AFD92" s="52"/>
      <c r="AFE92" s="52"/>
      <c r="AFF92" s="52"/>
      <c r="AFG92" s="52"/>
      <c r="AFH92" s="52"/>
      <c r="AFI92" s="52"/>
      <c r="AFJ92" s="52"/>
      <c r="AFK92" s="52"/>
      <c r="AFL92" s="52"/>
      <c r="AFM92" s="52"/>
      <c r="AFN92" s="52"/>
      <c r="AFO92" s="52"/>
      <c r="AFP92" s="52"/>
      <c r="AFQ92" s="52"/>
      <c r="AFR92" s="52"/>
      <c r="AFS92" s="52"/>
      <c r="AFT92" s="52"/>
      <c r="AFU92" s="52"/>
      <c r="AFV92" s="52"/>
      <c r="AFW92" s="52"/>
      <c r="AFX92" s="52"/>
      <c r="AFY92" s="52"/>
      <c r="AFZ92" s="52"/>
      <c r="AGA92" s="52"/>
      <c r="AGB92" s="52"/>
      <c r="AGC92" s="52"/>
      <c r="AGD92" s="52"/>
      <c r="AGE92" s="52"/>
      <c r="AGF92" s="52"/>
      <c r="AGG92" s="52"/>
      <c r="AGH92" s="52"/>
      <c r="AGI92" s="52"/>
      <c r="AGJ92" s="52"/>
      <c r="AGK92" s="52"/>
      <c r="AGL92" s="52"/>
      <c r="AGM92" s="52"/>
      <c r="AGN92" s="52"/>
      <c r="AGO92" s="52"/>
      <c r="AGP92" s="52"/>
      <c r="AGQ92" s="52"/>
      <c r="AGR92" s="52"/>
      <c r="AGS92" s="52"/>
      <c r="AGT92" s="52"/>
      <c r="AGU92" s="52"/>
      <c r="AGV92" s="52"/>
      <c r="AGW92" s="52"/>
      <c r="AGX92" s="52"/>
      <c r="AGY92" s="52"/>
      <c r="AGZ92" s="52"/>
      <c r="AHA92" s="52"/>
      <c r="AHB92" s="52"/>
      <c r="AHC92" s="52"/>
      <c r="AHD92" s="52"/>
      <c r="AHE92" s="52"/>
      <c r="AHF92" s="52"/>
      <c r="AHG92" s="52"/>
      <c r="AHH92" s="52"/>
      <c r="AHI92" s="52"/>
      <c r="AHJ92" s="52"/>
      <c r="AHK92" s="52"/>
      <c r="AHL92" s="52"/>
      <c r="AHM92" s="52"/>
      <c r="AHN92" s="52"/>
      <c r="AHO92" s="52"/>
      <c r="AHP92" s="52"/>
      <c r="AHQ92" s="52"/>
      <c r="AHR92" s="52"/>
      <c r="AHS92" s="52"/>
      <c r="AHT92" s="52"/>
      <c r="AHU92" s="52"/>
      <c r="AHV92" s="52"/>
      <c r="AHW92" s="52"/>
      <c r="AHX92" s="52"/>
      <c r="AHY92" s="52"/>
      <c r="AHZ92" s="52"/>
      <c r="AIA92" s="52"/>
      <c r="AIB92" s="52"/>
      <c r="AIC92" s="52"/>
      <c r="AID92" s="52"/>
      <c r="AIE92" s="52"/>
      <c r="AIF92" s="52"/>
      <c r="AIG92" s="52"/>
      <c r="AIH92" s="52"/>
      <c r="AII92" s="52"/>
      <c r="AIJ92" s="52"/>
      <c r="AIK92" s="52"/>
      <c r="AIL92" s="52"/>
      <c r="AIM92" s="52"/>
      <c r="AIN92" s="52"/>
      <c r="AIO92" s="52"/>
      <c r="AIP92" s="52"/>
      <c r="AIQ92" s="52"/>
      <c r="AIR92" s="52"/>
      <c r="AIS92" s="52"/>
      <c r="AIT92" s="52"/>
      <c r="AIU92" s="52"/>
      <c r="AIV92" s="52"/>
      <c r="AIW92" s="52"/>
      <c r="AIX92" s="52"/>
      <c r="AIY92" s="52"/>
      <c r="AIZ92" s="52"/>
      <c r="AJA92" s="52"/>
      <c r="AJB92" s="52"/>
      <c r="AJC92" s="52"/>
      <c r="AJD92" s="52"/>
      <c r="AJE92" s="52"/>
      <c r="AJF92" s="52"/>
      <c r="AJG92" s="52"/>
      <c r="AJH92" s="52"/>
      <c r="AJI92" s="52"/>
      <c r="AJJ92" s="52"/>
      <c r="AJK92" s="52"/>
      <c r="AJL92" s="52"/>
      <c r="AJM92" s="52"/>
      <c r="AJN92" s="52"/>
      <c r="AJO92" s="52"/>
      <c r="AJP92" s="52"/>
      <c r="AJQ92" s="52"/>
      <c r="AJR92" s="52"/>
      <c r="AJS92" s="52"/>
      <c r="AJT92" s="52"/>
      <c r="AJU92" s="52"/>
      <c r="AJV92" s="52"/>
      <c r="AJW92" s="52"/>
      <c r="AJX92" s="52"/>
      <c r="AJY92" s="52"/>
      <c r="AJZ92" s="52"/>
      <c r="AKA92" s="52"/>
      <c r="AKB92" s="52"/>
      <c r="AKC92" s="52"/>
      <c r="AKD92" s="52"/>
      <c r="AKE92" s="52"/>
      <c r="AKF92" s="52"/>
      <c r="AKG92" s="52"/>
      <c r="AKH92" s="52"/>
      <c r="AKI92" s="52"/>
      <c r="AKJ92" s="52"/>
      <c r="AKK92" s="52"/>
      <c r="AKL92" s="52"/>
      <c r="AKM92" s="52"/>
      <c r="AKN92" s="52"/>
      <c r="AKO92" s="52"/>
      <c r="AKP92" s="52"/>
      <c r="AKQ92" s="52"/>
      <c r="AKR92" s="52"/>
      <c r="AKS92" s="52"/>
      <c r="AKT92" s="52"/>
      <c r="AKU92" s="52"/>
      <c r="AKV92" s="52"/>
      <c r="AKW92" s="52"/>
      <c r="AKX92" s="52"/>
      <c r="AKY92" s="52"/>
      <c r="AKZ92" s="52"/>
      <c r="ALA92" s="52"/>
      <c r="ALB92" s="52"/>
      <c r="ALC92" s="52"/>
      <c r="ALD92" s="52"/>
      <c r="ALE92" s="52"/>
      <c r="ALF92" s="52"/>
      <c r="ALG92" s="52"/>
      <c r="ALH92" s="52"/>
      <c r="ALI92" s="52"/>
      <c r="ALJ92" s="52"/>
      <c r="ALK92" s="52"/>
      <c r="ALL92" s="52"/>
      <c r="ALM92" s="52"/>
      <c r="ALN92" s="52"/>
      <c r="ALO92" s="52"/>
      <c r="ALP92" s="52"/>
      <c r="ALQ92" s="52"/>
      <c r="ALR92" s="52"/>
      <c r="ALS92" s="52"/>
      <c r="ALT92" s="52"/>
      <c r="ALU92" s="52"/>
      <c r="ALV92" s="52"/>
      <c r="ALW92" s="52"/>
      <c r="ALX92" s="52"/>
      <c r="ALY92" s="52"/>
      <c r="ALZ92" s="52"/>
      <c r="AMA92" s="52"/>
      <c r="AMB92" s="52"/>
      <c r="AMC92" s="52"/>
      <c r="AMD92" s="52"/>
      <c r="AME92" s="52"/>
      <c r="AMF92" s="52"/>
      <c r="AMG92" s="52"/>
      <c r="AMH92" s="52"/>
      <c r="AMI92" s="52"/>
      <c r="AMJ92" s="52"/>
      <c r="AMK92" s="52"/>
      <c r="AML92" s="52"/>
      <c r="AMM92" s="52"/>
      <c r="AMN92" s="52"/>
      <c r="AMO92" s="52"/>
      <c r="AMP92" s="52"/>
      <c r="AMQ92" s="52"/>
      <c r="AMR92" s="52"/>
      <c r="AMS92" s="52"/>
      <c r="AMT92" s="52"/>
      <c r="AMU92" s="52"/>
      <c r="AMV92" s="52"/>
      <c r="AMW92" s="52"/>
      <c r="AMX92" s="52"/>
      <c r="AMY92" s="52"/>
      <c r="AMZ92" s="52"/>
      <c r="ANA92" s="52"/>
      <c r="ANB92" s="52"/>
      <c r="ANC92" s="52"/>
      <c r="AND92" s="52"/>
      <c r="ANE92" s="52"/>
      <c r="ANF92" s="52"/>
      <c r="ANG92" s="52"/>
      <c r="ANH92" s="52"/>
      <c r="ANI92" s="52"/>
      <c r="ANJ92" s="52"/>
      <c r="ANK92" s="52"/>
      <c r="ANL92" s="52"/>
      <c r="ANM92" s="52"/>
      <c r="ANN92" s="52"/>
      <c r="ANO92" s="52"/>
      <c r="ANP92" s="52"/>
      <c r="ANQ92" s="52"/>
      <c r="ANR92" s="52"/>
      <c r="ANS92" s="52"/>
      <c r="ANT92" s="52"/>
      <c r="ANU92" s="52"/>
      <c r="ANV92" s="52"/>
      <c r="ANW92" s="52"/>
      <c r="ANX92" s="52"/>
      <c r="ANY92" s="52"/>
      <c r="ANZ92" s="52"/>
      <c r="AOA92" s="52"/>
      <c r="AOB92" s="52"/>
      <c r="AOC92" s="52"/>
      <c r="AOD92" s="52"/>
      <c r="AOE92" s="52"/>
      <c r="AOF92" s="52"/>
      <c r="AOG92" s="52"/>
      <c r="AOH92" s="52"/>
      <c r="AOI92" s="52"/>
      <c r="AOJ92" s="52"/>
      <c r="AOK92" s="52"/>
      <c r="AOL92" s="52"/>
      <c r="AOM92" s="52"/>
      <c r="AON92" s="52"/>
      <c r="AOO92" s="52"/>
      <c r="AOP92" s="52"/>
      <c r="AOQ92" s="52"/>
      <c r="AOR92" s="52"/>
      <c r="AOS92" s="52"/>
      <c r="AOT92" s="52"/>
      <c r="AOU92" s="52"/>
      <c r="AOV92" s="52"/>
      <c r="AOW92" s="52"/>
      <c r="AOX92" s="52"/>
      <c r="AOY92" s="52"/>
      <c r="AOZ92" s="52"/>
      <c r="APA92" s="52"/>
      <c r="APB92" s="52"/>
      <c r="APC92" s="52"/>
      <c r="APD92" s="52"/>
      <c r="APE92" s="52"/>
      <c r="APF92" s="52"/>
      <c r="APG92" s="52"/>
      <c r="APH92" s="52"/>
      <c r="API92" s="52"/>
      <c r="APJ92" s="52"/>
      <c r="APK92" s="52"/>
      <c r="APL92" s="52"/>
      <c r="APM92" s="52"/>
      <c r="APN92" s="52"/>
      <c r="APO92" s="52"/>
      <c r="APP92" s="52"/>
      <c r="APQ92" s="52"/>
      <c r="APR92" s="52"/>
      <c r="APS92" s="52"/>
      <c r="APT92" s="52"/>
      <c r="APU92" s="52"/>
      <c r="APV92" s="52"/>
      <c r="APW92" s="52"/>
      <c r="APX92" s="52"/>
      <c r="APY92" s="52"/>
      <c r="APZ92" s="52"/>
      <c r="AQA92" s="52"/>
      <c r="AQB92" s="52"/>
      <c r="AQC92" s="52"/>
      <c r="AQD92" s="52"/>
      <c r="AQE92" s="52"/>
      <c r="AQF92" s="52"/>
      <c r="AQG92" s="52"/>
      <c r="AQH92" s="52"/>
      <c r="AQI92" s="52"/>
      <c r="AQJ92" s="52"/>
      <c r="AQK92" s="52"/>
      <c r="AQL92" s="52"/>
      <c r="AQM92" s="52"/>
      <c r="AQN92" s="52"/>
      <c r="AQO92" s="52"/>
      <c r="AQP92" s="52"/>
      <c r="AQQ92" s="52"/>
      <c r="AQR92" s="52"/>
      <c r="AQS92" s="52"/>
      <c r="AQT92" s="52"/>
      <c r="AQU92" s="52"/>
      <c r="AQV92" s="52"/>
      <c r="AQW92" s="52"/>
      <c r="AQX92" s="52"/>
      <c r="AQY92" s="52"/>
      <c r="AQZ92" s="52"/>
      <c r="ARA92" s="52"/>
      <c r="ARB92" s="52"/>
      <c r="ARC92" s="52"/>
      <c r="ARD92" s="52"/>
      <c r="ARE92" s="52"/>
      <c r="ARF92" s="52"/>
      <c r="ARG92" s="52"/>
      <c r="ARH92" s="52"/>
      <c r="ARI92" s="52"/>
      <c r="ARJ92" s="52"/>
      <c r="ARK92" s="52"/>
      <c r="ARL92" s="52"/>
      <c r="ARM92" s="52"/>
      <c r="ARN92" s="52"/>
      <c r="ARO92" s="52"/>
      <c r="ARP92" s="52"/>
      <c r="ARQ92" s="52"/>
      <c r="ARR92" s="52"/>
      <c r="ARS92" s="52"/>
      <c r="ART92" s="52"/>
      <c r="ARU92" s="52"/>
      <c r="ARV92" s="52"/>
      <c r="ARW92" s="52"/>
      <c r="ARX92" s="52"/>
      <c r="ARY92" s="52"/>
      <c r="ARZ92" s="52"/>
      <c r="ASA92" s="52"/>
      <c r="ASB92" s="52"/>
      <c r="ASC92" s="52"/>
      <c r="ASD92" s="52"/>
      <c r="ASE92" s="52"/>
      <c r="ASF92" s="52"/>
      <c r="ASG92" s="52"/>
      <c r="ASH92" s="52"/>
      <c r="ASI92" s="52"/>
      <c r="ASJ92" s="52"/>
      <c r="ASK92" s="52"/>
      <c r="ASL92" s="52"/>
      <c r="ASM92" s="52"/>
      <c r="ASN92" s="52"/>
      <c r="ASO92" s="52"/>
      <c r="ASP92" s="52"/>
      <c r="ASQ92" s="52"/>
      <c r="ASR92" s="52"/>
      <c r="ASS92" s="52"/>
      <c r="AST92" s="52"/>
      <c r="ASU92" s="52"/>
      <c r="ASV92" s="52"/>
      <c r="ASW92" s="52"/>
      <c r="ASX92" s="52"/>
      <c r="ASY92" s="52"/>
      <c r="ASZ92" s="52"/>
      <c r="ATA92" s="52"/>
      <c r="ATB92" s="52"/>
      <c r="ATC92" s="52"/>
      <c r="ATD92" s="52"/>
      <c r="ATE92" s="52"/>
      <c r="ATF92" s="52"/>
      <c r="ATG92" s="52"/>
      <c r="ATH92" s="52"/>
      <c r="ATI92" s="52"/>
      <c r="ATJ92" s="52"/>
      <c r="ATK92" s="52"/>
      <c r="ATL92" s="52"/>
      <c r="ATM92" s="52"/>
      <c r="ATN92" s="52"/>
      <c r="ATO92" s="52"/>
      <c r="ATP92" s="52"/>
      <c r="ATQ92" s="52"/>
      <c r="ATR92" s="52"/>
      <c r="ATS92" s="52"/>
      <c r="ATT92" s="52"/>
      <c r="ATU92" s="52"/>
      <c r="ATV92" s="52"/>
      <c r="ATW92" s="52"/>
      <c r="ATX92" s="52"/>
      <c r="ATY92" s="52"/>
      <c r="ATZ92" s="52"/>
      <c r="AUA92" s="52"/>
      <c r="AUB92" s="52"/>
      <c r="AUC92" s="52"/>
      <c r="AUD92" s="52"/>
      <c r="AUE92" s="52"/>
      <c r="AUF92" s="52"/>
      <c r="AUG92" s="52"/>
      <c r="AUH92" s="52"/>
      <c r="AUI92" s="52"/>
      <c r="AUJ92" s="52"/>
      <c r="AUK92" s="52"/>
      <c r="AUL92" s="52"/>
      <c r="AUM92" s="52"/>
      <c r="AUN92" s="52"/>
      <c r="AUO92" s="52"/>
      <c r="AUP92" s="52"/>
      <c r="AUQ92" s="52"/>
      <c r="AUR92" s="52"/>
      <c r="AUS92" s="52"/>
      <c r="AUT92" s="52"/>
      <c r="AUU92" s="52"/>
      <c r="AUV92" s="52"/>
      <c r="AUW92" s="52"/>
      <c r="AUX92" s="52"/>
      <c r="AUY92" s="52"/>
      <c r="AUZ92" s="52"/>
      <c r="AVA92" s="52"/>
      <c r="AVB92" s="52"/>
      <c r="AVC92" s="52"/>
      <c r="AVD92" s="52"/>
      <c r="AVE92" s="52"/>
      <c r="AVF92" s="52"/>
      <c r="AVG92" s="52"/>
      <c r="AVH92" s="52"/>
      <c r="AVI92" s="52"/>
      <c r="AVJ92" s="52"/>
      <c r="AVK92" s="52"/>
      <c r="AVL92" s="52"/>
      <c r="AVM92" s="52"/>
      <c r="AVN92" s="52"/>
      <c r="AVO92" s="52"/>
      <c r="AVP92" s="52"/>
      <c r="AVQ92" s="52"/>
      <c r="AVR92" s="52"/>
      <c r="AVS92" s="52"/>
      <c r="AVT92" s="52"/>
      <c r="AVU92" s="52"/>
      <c r="AVV92" s="52"/>
      <c r="AVW92" s="52"/>
      <c r="AVX92" s="52"/>
      <c r="AVY92" s="52"/>
      <c r="AVZ92" s="52"/>
      <c r="AWA92" s="52"/>
      <c r="AWB92" s="52"/>
      <c r="AWC92" s="52"/>
      <c r="AWD92" s="52"/>
      <c r="AWE92" s="52"/>
      <c r="AWF92" s="52"/>
      <c r="AWG92" s="52"/>
      <c r="AWH92" s="52"/>
      <c r="AWI92" s="52"/>
      <c r="AWJ92" s="52"/>
      <c r="AWK92" s="52"/>
      <c r="AWL92" s="52"/>
      <c r="AWM92" s="52"/>
      <c r="AWN92" s="52"/>
      <c r="AWO92" s="52"/>
      <c r="AWP92" s="52"/>
      <c r="AWQ92" s="52"/>
      <c r="AWR92" s="52"/>
      <c r="AWS92" s="52"/>
      <c r="AWT92" s="52"/>
      <c r="AWU92" s="52"/>
      <c r="AWV92" s="52"/>
      <c r="AWW92" s="52"/>
      <c r="AWX92" s="52"/>
      <c r="AWY92" s="52"/>
      <c r="AWZ92" s="52"/>
      <c r="AXA92" s="52"/>
      <c r="AXB92" s="52"/>
      <c r="AXC92" s="52"/>
      <c r="AXD92" s="52"/>
      <c r="AXE92" s="52"/>
      <c r="AXF92" s="52"/>
      <c r="AXG92" s="52"/>
      <c r="AXH92" s="52"/>
      <c r="AXI92" s="52"/>
      <c r="AXJ92" s="52"/>
      <c r="AXK92" s="52"/>
      <c r="AXL92" s="52"/>
      <c r="AXM92" s="52"/>
      <c r="AXN92" s="52"/>
      <c r="AXO92" s="52"/>
      <c r="AXP92" s="52"/>
      <c r="AXQ92" s="52"/>
      <c r="AXR92" s="52"/>
      <c r="AXS92" s="52"/>
      <c r="AXT92" s="52"/>
      <c r="AXU92" s="52"/>
      <c r="AXV92" s="52"/>
      <c r="AXW92" s="52"/>
      <c r="AXX92" s="52"/>
      <c r="AXY92" s="52"/>
      <c r="AXZ92" s="52"/>
      <c r="AYA92" s="52"/>
      <c r="AYB92" s="52"/>
      <c r="AYC92" s="52"/>
      <c r="AYD92" s="52"/>
      <c r="AYE92" s="52"/>
      <c r="AYF92" s="52"/>
      <c r="AYG92" s="52"/>
      <c r="AYH92" s="52"/>
      <c r="AYI92" s="52"/>
      <c r="AYJ92" s="52"/>
      <c r="AYK92" s="52"/>
      <c r="AYL92" s="52"/>
      <c r="AYM92" s="52"/>
      <c r="AYN92" s="52"/>
      <c r="AYO92" s="52"/>
      <c r="AYP92" s="52"/>
      <c r="AYQ92" s="52"/>
      <c r="AYR92" s="52"/>
      <c r="AYS92" s="52"/>
      <c r="AYT92" s="52"/>
      <c r="AYU92" s="52"/>
      <c r="AYV92" s="52"/>
      <c r="AYW92" s="52"/>
      <c r="AYX92" s="52"/>
      <c r="AYY92" s="52"/>
      <c r="AYZ92" s="52"/>
      <c r="AZA92" s="52"/>
      <c r="AZB92" s="52"/>
      <c r="AZC92" s="52"/>
      <c r="AZD92" s="52"/>
      <c r="AZE92" s="52"/>
      <c r="AZF92" s="52"/>
      <c r="AZG92" s="52"/>
      <c r="AZH92" s="52"/>
      <c r="AZI92" s="52"/>
      <c r="AZJ92" s="52"/>
      <c r="AZK92" s="52"/>
      <c r="AZL92" s="52"/>
      <c r="AZM92" s="52"/>
      <c r="AZN92" s="52"/>
      <c r="AZO92" s="52"/>
      <c r="AZP92" s="52"/>
      <c r="AZQ92" s="52"/>
      <c r="AZR92" s="52"/>
      <c r="AZS92" s="52"/>
      <c r="AZT92" s="52"/>
      <c r="AZU92" s="52"/>
      <c r="AZV92" s="52"/>
      <c r="AZW92" s="52"/>
      <c r="AZX92" s="52"/>
      <c r="AZY92" s="52"/>
      <c r="AZZ92" s="52"/>
      <c r="BAA92" s="52"/>
      <c r="BAB92" s="52"/>
      <c r="BAC92" s="52"/>
      <c r="BAD92" s="52"/>
      <c r="BAE92" s="52"/>
      <c r="BAF92" s="52"/>
      <c r="BAG92" s="52"/>
      <c r="BAH92" s="52"/>
      <c r="BAI92" s="52"/>
      <c r="BAJ92" s="52"/>
      <c r="BAK92" s="52"/>
      <c r="BAL92" s="52"/>
      <c r="BAM92" s="52"/>
      <c r="BAN92" s="52"/>
      <c r="BAO92" s="52"/>
      <c r="BAP92" s="52"/>
      <c r="BAQ92" s="52"/>
      <c r="BAR92" s="52"/>
      <c r="BAS92" s="52"/>
      <c r="BAT92" s="52"/>
      <c r="BAU92" s="52"/>
      <c r="BAV92" s="52"/>
      <c r="BAW92" s="52"/>
      <c r="BAX92" s="52"/>
      <c r="BAY92" s="52"/>
      <c r="BAZ92" s="52"/>
      <c r="BBA92" s="52"/>
      <c r="BBB92" s="52"/>
      <c r="BBC92" s="52"/>
      <c r="BBD92" s="52"/>
      <c r="BBE92" s="52"/>
      <c r="BBF92" s="52"/>
      <c r="BBG92" s="52"/>
      <c r="BBH92" s="52"/>
      <c r="BBI92" s="52"/>
      <c r="BBJ92" s="52"/>
      <c r="BBK92" s="52"/>
      <c r="BBL92" s="52"/>
      <c r="BBM92" s="52"/>
      <c r="BBN92" s="52"/>
      <c r="BBO92" s="52"/>
      <c r="BBP92" s="52"/>
      <c r="BBQ92" s="52"/>
      <c r="BBR92" s="52"/>
      <c r="BBS92" s="52"/>
      <c r="BBT92" s="52"/>
      <c r="BBU92" s="52"/>
      <c r="BBV92" s="52"/>
      <c r="BBW92" s="52"/>
      <c r="BBX92" s="52"/>
      <c r="BBY92" s="52"/>
      <c r="BBZ92" s="52"/>
      <c r="BCA92" s="52"/>
      <c r="BCB92" s="52"/>
      <c r="BCC92" s="52"/>
      <c r="BCD92" s="52"/>
      <c r="BCE92" s="52"/>
      <c r="BCF92" s="52"/>
      <c r="BCG92" s="52"/>
      <c r="BCH92" s="52"/>
      <c r="BCI92" s="52"/>
      <c r="BCJ92" s="52"/>
      <c r="BCK92" s="52"/>
      <c r="BCL92" s="52"/>
      <c r="BCM92" s="52"/>
      <c r="BCN92" s="52"/>
      <c r="BCO92" s="52"/>
      <c r="BCP92" s="52"/>
      <c r="BCQ92" s="52"/>
      <c r="BCR92" s="52"/>
      <c r="BCS92" s="52"/>
      <c r="BCT92" s="52"/>
      <c r="BCU92" s="52"/>
      <c r="BCV92" s="52"/>
      <c r="BCW92" s="52"/>
      <c r="BCX92" s="52"/>
      <c r="BCY92" s="52"/>
      <c r="BCZ92" s="52"/>
      <c r="BDA92" s="52"/>
      <c r="BDB92" s="52"/>
      <c r="BDC92" s="52"/>
      <c r="BDD92" s="52"/>
      <c r="BDE92" s="52"/>
      <c r="BDF92" s="52"/>
      <c r="BDG92" s="52"/>
      <c r="BDH92" s="52"/>
      <c r="BDI92" s="52"/>
      <c r="BDJ92" s="52"/>
      <c r="BDK92" s="52"/>
      <c r="BDL92" s="52"/>
      <c r="BDM92" s="52"/>
      <c r="BDN92" s="52"/>
      <c r="BDO92" s="52"/>
      <c r="BDP92" s="52"/>
      <c r="BDQ92" s="52"/>
      <c r="BDR92" s="52"/>
      <c r="BDS92" s="52"/>
      <c r="BDT92" s="52"/>
      <c r="BDU92" s="52"/>
      <c r="BDV92" s="52"/>
      <c r="BDW92" s="52"/>
      <c r="BDX92" s="52"/>
      <c r="BDY92" s="52"/>
      <c r="BDZ92" s="52"/>
      <c r="BEA92" s="52"/>
      <c r="BEB92" s="52"/>
      <c r="BEC92" s="52"/>
      <c r="BED92" s="52"/>
      <c r="BEE92" s="52"/>
      <c r="BEF92" s="52"/>
      <c r="BEG92" s="52"/>
      <c r="BEH92" s="52"/>
      <c r="BEI92" s="52"/>
      <c r="BEJ92" s="52"/>
      <c r="BEK92" s="52"/>
      <c r="BEL92" s="52"/>
      <c r="BEM92" s="52"/>
      <c r="BEN92" s="52"/>
      <c r="BEO92" s="52"/>
      <c r="BEP92" s="52"/>
      <c r="BEQ92" s="52"/>
      <c r="BER92" s="52"/>
      <c r="BES92" s="52"/>
      <c r="BET92" s="52"/>
      <c r="BEU92" s="52"/>
      <c r="BEV92" s="52"/>
      <c r="BEW92" s="52"/>
      <c r="BEX92" s="52"/>
      <c r="BEY92" s="52"/>
      <c r="BEZ92" s="52"/>
      <c r="BFA92" s="52"/>
      <c r="BFB92" s="52"/>
      <c r="BFC92" s="52"/>
      <c r="BFD92" s="52"/>
      <c r="BFE92" s="52"/>
      <c r="BFF92" s="52"/>
      <c r="BFG92" s="52"/>
      <c r="BFH92" s="52"/>
      <c r="BFI92" s="52"/>
      <c r="BFJ92" s="52"/>
      <c r="BFK92" s="52"/>
      <c r="BFL92" s="52"/>
      <c r="BFM92" s="52"/>
      <c r="BFN92" s="52"/>
      <c r="BFO92" s="52"/>
      <c r="BFP92" s="52"/>
      <c r="BFQ92" s="52"/>
      <c r="BFR92" s="52"/>
      <c r="BFS92" s="52"/>
      <c r="BFT92" s="52"/>
      <c r="BFU92" s="52"/>
      <c r="BFV92" s="52"/>
      <c r="BFW92" s="52"/>
      <c r="BFX92" s="52"/>
      <c r="BFY92" s="52"/>
      <c r="BFZ92" s="52"/>
      <c r="BGA92" s="52"/>
      <c r="BGB92" s="52"/>
      <c r="BGC92" s="52"/>
      <c r="BGD92" s="52"/>
      <c r="BGE92" s="52"/>
      <c r="BGF92" s="52"/>
      <c r="BGG92" s="52"/>
      <c r="BGH92" s="52"/>
      <c r="BGI92" s="52"/>
      <c r="BGJ92" s="52"/>
      <c r="BGK92" s="52"/>
      <c r="BGL92" s="52"/>
      <c r="BGM92" s="52"/>
      <c r="BGN92" s="52"/>
      <c r="BGO92" s="52"/>
      <c r="BGP92" s="52"/>
      <c r="BGQ92" s="52"/>
      <c r="BGR92" s="52"/>
      <c r="BGS92" s="52"/>
      <c r="BGT92" s="52"/>
      <c r="BGU92" s="52"/>
      <c r="BGV92" s="52"/>
      <c r="BGW92" s="52"/>
      <c r="BGX92" s="52"/>
      <c r="BGY92" s="52"/>
      <c r="BGZ92" s="52"/>
      <c r="BHA92" s="52"/>
      <c r="BHB92" s="52"/>
      <c r="BHC92" s="52"/>
      <c r="BHD92" s="52"/>
      <c r="BHE92" s="52"/>
      <c r="BHF92" s="52"/>
      <c r="BHG92" s="52"/>
      <c r="BHH92" s="52"/>
      <c r="BHI92" s="52"/>
      <c r="BHJ92" s="52"/>
      <c r="BHK92" s="52"/>
      <c r="BHL92" s="52"/>
      <c r="BHM92" s="52"/>
      <c r="BHN92" s="52"/>
      <c r="BHO92" s="52"/>
      <c r="BHP92" s="52"/>
      <c r="BHQ92" s="52"/>
      <c r="BHR92" s="52"/>
      <c r="BHS92" s="52"/>
      <c r="BHT92" s="52"/>
      <c r="BHU92" s="52"/>
      <c r="BHV92" s="52"/>
      <c r="BHW92" s="52"/>
      <c r="BHX92" s="52"/>
      <c r="BHY92" s="52"/>
      <c r="BHZ92" s="52"/>
      <c r="BIA92" s="52"/>
      <c r="BIB92" s="52"/>
      <c r="BIC92" s="52"/>
      <c r="BID92" s="52"/>
      <c r="BIE92" s="52"/>
      <c r="BIF92" s="52"/>
      <c r="BIG92" s="52"/>
      <c r="BIH92" s="52"/>
      <c r="BII92" s="52"/>
      <c r="BIJ92" s="52"/>
      <c r="BIK92" s="52"/>
      <c r="BIL92" s="52"/>
      <c r="BIM92" s="52"/>
      <c r="BIN92" s="52"/>
      <c r="BIO92" s="52"/>
      <c r="BIP92" s="52"/>
      <c r="BIQ92" s="52"/>
      <c r="BIR92" s="52"/>
      <c r="BIS92" s="52"/>
      <c r="BIT92" s="52"/>
      <c r="BIU92" s="52"/>
      <c r="BIV92" s="52"/>
      <c r="BIW92" s="52"/>
      <c r="BIX92" s="52"/>
      <c r="BIY92" s="52"/>
      <c r="BIZ92" s="52"/>
      <c r="BJA92" s="52"/>
      <c r="BJB92" s="52"/>
      <c r="BJC92" s="52"/>
      <c r="BJD92" s="52"/>
      <c r="BJE92" s="52"/>
      <c r="BJF92" s="52"/>
      <c r="BJG92" s="52"/>
      <c r="BJH92" s="52"/>
      <c r="BJI92" s="52"/>
      <c r="BJJ92" s="52"/>
      <c r="BJK92" s="52"/>
      <c r="BJL92" s="52"/>
      <c r="BJM92" s="52"/>
      <c r="BJN92" s="52"/>
      <c r="BJO92" s="52"/>
      <c r="BJP92" s="52"/>
      <c r="BJQ92" s="52"/>
      <c r="BJR92" s="52"/>
      <c r="BJS92" s="52"/>
      <c r="BJT92" s="52"/>
      <c r="BJU92" s="52"/>
      <c r="BJV92" s="52"/>
      <c r="BJW92" s="52"/>
      <c r="BJX92" s="52"/>
      <c r="BJY92" s="52"/>
      <c r="BJZ92" s="52"/>
      <c r="BKA92" s="52"/>
      <c r="BKB92" s="52"/>
      <c r="BKC92" s="52"/>
      <c r="BKD92" s="52"/>
      <c r="BKE92" s="52"/>
      <c r="BKF92" s="52"/>
      <c r="BKG92" s="52"/>
      <c r="BKH92" s="52"/>
      <c r="BKI92" s="52"/>
      <c r="BKJ92" s="52"/>
      <c r="BKK92" s="52"/>
      <c r="BKL92" s="52"/>
      <c r="BKM92" s="52"/>
      <c r="BKN92" s="52"/>
      <c r="BKO92" s="52"/>
      <c r="BKP92" s="52"/>
      <c r="BKQ92" s="52"/>
      <c r="BKR92" s="52"/>
      <c r="BKS92" s="52"/>
      <c r="BKT92" s="52"/>
      <c r="BKU92" s="52"/>
      <c r="BKV92" s="52"/>
      <c r="BKW92" s="52"/>
      <c r="BKX92" s="52"/>
      <c r="BKY92" s="52"/>
      <c r="BKZ92" s="52"/>
      <c r="BLA92" s="52"/>
      <c r="BLB92" s="52"/>
      <c r="BLC92" s="52"/>
      <c r="BLD92" s="52"/>
      <c r="BLE92" s="52"/>
      <c r="BLF92" s="52"/>
      <c r="BLG92" s="52"/>
      <c r="BLH92" s="52"/>
      <c r="BLI92" s="52"/>
      <c r="BLJ92" s="52"/>
      <c r="BLK92" s="52"/>
      <c r="BLL92" s="52"/>
      <c r="BLM92" s="52"/>
      <c r="BLN92" s="52"/>
      <c r="BLO92" s="52"/>
      <c r="BLP92" s="52"/>
      <c r="BLQ92" s="52"/>
      <c r="BLR92" s="52"/>
      <c r="BLS92" s="52"/>
      <c r="BLT92" s="52"/>
      <c r="BLU92" s="52"/>
      <c r="BLV92" s="52"/>
      <c r="BLW92" s="52"/>
      <c r="BLX92" s="52"/>
      <c r="BLY92" s="52"/>
      <c r="BLZ92" s="52"/>
      <c r="BMA92" s="52"/>
      <c r="BMB92" s="52"/>
      <c r="BMC92" s="52"/>
      <c r="BMD92" s="52"/>
      <c r="BME92" s="52"/>
      <c r="BMF92" s="52"/>
      <c r="BMG92" s="52"/>
      <c r="BMH92" s="52"/>
      <c r="BMI92" s="52"/>
      <c r="BMJ92" s="52"/>
      <c r="BMK92" s="52"/>
      <c r="BML92" s="52"/>
      <c r="BMM92" s="52"/>
      <c r="BMN92" s="52"/>
      <c r="BMO92" s="52"/>
      <c r="BMP92" s="52"/>
      <c r="BMQ92" s="52"/>
      <c r="BMR92" s="52"/>
      <c r="BMS92" s="52"/>
      <c r="BMT92" s="52"/>
      <c r="BMU92" s="52"/>
      <c r="BMV92" s="52"/>
      <c r="BMW92" s="52"/>
      <c r="BMX92" s="52"/>
      <c r="BMY92" s="52"/>
      <c r="BMZ92" s="52"/>
      <c r="BNA92" s="52"/>
      <c r="BNB92" s="52"/>
      <c r="BNC92" s="52"/>
      <c r="BND92" s="52"/>
      <c r="BNE92" s="52"/>
      <c r="BNF92" s="52"/>
      <c r="BNG92" s="52"/>
      <c r="BNH92" s="52"/>
      <c r="BNI92" s="52"/>
      <c r="BNJ92" s="52"/>
      <c r="BNK92" s="52"/>
      <c r="BNL92" s="52"/>
      <c r="BNM92" s="52"/>
      <c r="BNN92" s="52"/>
      <c r="BNO92" s="52"/>
      <c r="BNP92" s="52"/>
      <c r="BNQ92" s="52"/>
      <c r="BNR92" s="52"/>
      <c r="BNS92" s="52"/>
      <c r="BNT92" s="52"/>
      <c r="BNU92" s="52"/>
      <c r="BNV92" s="52"/>
      <c r="BNW92" s="52"/>
      <c r="BNX92" s="52"/>
      <c r="BNY92" s="52"/>
      <c r="BNZ92" s="52"/>
      <c r="BOA92" s="52"/>
      <c r="BOB92" s="52"/>
      <c r="BOC92" s="52"/>
      <c r="BOD92" s="52"/>
      <c r="BOE92" s="52"/>
      <c r="BOF92" s="52"/>
      <c r="BOG92" s="52"/>
      <c r="BOH92" s="52"/>
      <c r="BOI92" s="52"/>
      <c r="BOJ92" s="52"/>
      <c r="BOK92" s="52"/>
      <c r="BOL92" s="52"/>
      <c r="BOM92" s="52"/>
      <c r="BON92" s="52"/>
      <c r="BOO92" s="52"/>
      <c r="BOP92" s="52"/>
      <c r="BOQ92" s="52"/>
      <c r="BOR92" s="52"/>
      <c r="BOS92" s="52"/>
      <c r="BOT92" s="52"/>
      <c r="BOU92" s="52"/>
      <c r="BOV92" s="52"/>
      <c r="BOW92" s="52"/>
      <c r="BOX92" s="52"/>
      <c r="BOY92" s="52"/>
      <c r="BOZ92" s="52"/>
      <c r="BPA92" s="52"/>
      <c r="BPB92" s="52"/>
      <c r="BPC92" s="52"/>
      <c r="BPD92" s="52"/>
      <c r="BPE92" s="52"/>
      <c r="BPF92" s="52"/>
      <c r="BPG92" s="52"/>
      <c r="BPH92" s="52"/>
      <c r="BPI92" s="52"/>
      <c r="BPJ92" s="52"/>
      <c r="BPK92" s="52"/>
      <c r="BPL92" s="52"/>
      <c r="BPM92" s="52"/>
      <c r="BPN92" s="52"/>
      <c r="BPO92" s="52"/>
      <c r="BPP92" s="52"/>
      <c r="BPQ92" s="52"/>
      <c r="BPR92" s="52"/>
      <c r="BPS92" s="52"/>
      <c r="BPT92" s="52"/>
      <c r="BPU92" s="52"/>
      <c r="BPV92" s="52"/>
      <c r="BPW92" s="52"/>
      <c r="BPX92" s="52"/>
      <c r="BPY92" s="52"/>
      <c r="BPZ92" s="52"/>
      <c r="BQA92" s="52"/>
      <c r="BQB92" s="52"/>
      <c r="BQC92" s="52"/>
      <c r="BQD92" s="52"/>
      <c r="BQE92" s="52"/>
      <c r="BQF92" s="52"/>
      <c r="BQG92" s="52"/>
      <c r="BQH92" s="52"/>
      <c r="BQI92" s="52"/>
      <c r="BQJ92" s="52"/>
      <c r="BQK92" s="52"/>
      <c r="BQL92" s="52"/>
      <c r="BQM92" s="52"/>
      <c r="BQN92" s="52"/>
      <c r="BQO92" s="52"/>
      <c r="BQP92" s="52"/>
      <c r="BQQ92" s="52"/>
      <c r="BQR92" s="52"/>
      <c r="BQS92" s="52"/>
      <c r="BQT92" s="52"/>
      <c r="BQU92" s="52"/>
      <c r="BQV92" s="52"/>
      <c r="BQW92" s="52"/>
      <c r="BQX92" s="52"/>
      <c r="BQY92" s="52"/>
      <c r="BQZ92" s="52"/>
      <c r="BRA92" s="52"/>
      <c r="BRB92" s="52"/>
      <c r="BRC92" s="52"/>
      <c r="BRD92" s="52"/>
      <c r="BRE92" s="52"/>
      <c r="BRF92" s="52"/>
      <c r="BRG92" s="52"/>
      <c r="BRH92" s="52"/>
      <c r="BRI92" s="52"/>
      <c r="BRJ92" s="52"/>
      <c r="BRK92" s="52"/>
      <c r="BRL92" s="52"/>
      <c r="BRM92" s="52"/>
      <c r="BRN92" s="52"/>
      <c r="BRO92" s="52"/>
      <c r="BRP92" s="52"/>
      <c r="BRQ92" s="52"/>
      <c r="BRR92" s="52"/>
      <c r="BRS92" s="52"/>
      <c r="BRT92" s="52"/>
      <c r="BRU92" s="52"/>
      <c r="BRV92" s="52"/>
      <c r="BRW92" s="52"/>
      <c r="BRX92" s="52"/>
      <c r="BRY92" s="52"/>
      <c r="BRZ92" s="52"/>
      <c r="BSA92" s="52"/>
      <c r="BSB92" s="52"/>
      <c r="BSC92" s="52"/>
      <c r="BSD92" s="52"/>
      <c r="BSE92" s="52"/>
      <c r="BSF92" s="52"/>
      <c r="BSG92" s="52"/>
      <c r="BSH92" s="52"/>
      <c r="BSI92" s="52"/>
      <c r="BSJ92" s="52"/>
      <c r="BSK92" s="52"/>
      <c r="BSL92" s="52"/>
      <c r="BSM92" s="52"/>
      <c r="BSN92" s="52"/>
      <c r="BSO92" s="52"/>
      <c r="BSP92" s="52"/>
      <c r="BSQ92" s="52"/>
      <c r="BSR92" s="52"/>
      <c r="BSS92" s="52"/>
      <c r="BST92" s="52"/>
      <c r="BSU92" s="52"/>
      <c r="BSV92" s="52"/>
      <c r="BSW92" s="52"/>
      <c r="BSX92" s="52"/>
      <c r="BSY92" s="52"/>
      <c r="BSZ92" s="52"/>
      <c r="BTA92" s="52"/>
      <c r="BTB92" s="52"/>
      <c r="BTC92" s="52"/>
      <c r="BTD92" s="52"/>
      <c r="BTE92" s="52"/>
      <c r="BTF92" s="52"/>
      <c r="BTG92" s="52"/>
      <c r="BTH92" s="52"/>
      <c r="BTI92" s="52"/>
      <c r="BTJ92" s="52"/>
      <c r="BTK92" s="52"/>
      <c r="BTL92" s="52"/>
      <c r="BTM92" s="52"/>
      <c r="BTN92" s="52"/>
      <c r="BTO92" s="52"/>
      <c r="BTP92" s="52"/>
      <c r="BTQ92" s="52"/>
      <c r="BTR92" s="52"/>
      <c r="BTS92" s="52"/>
      <c r="BTT92" s="52"/>
      <c r="BTU92" s="52"/>
      <c r="BTV92" s="52"/>
      <c r="BTW92" s="52"/>
      <c r="BTX92" s="52"/>
      <c r="BTY92" s="52"/>
      <c r="BTZ92" s="52"/>
      <c r="BUA92" s="52"/>
      <c r="BUB92" s="52"/>
      <c r="BUC92" s="52"/>
      <c r="BUD92" s="52"/>
      <c r="BUE92" s="52"/>
      <c r="BUF92" s="52"/>
      <c r="BUG92" s="52"/>
      <c r="BUH92" s="52"/>
      <c r="BUI92" s="52"/>
      <c r="BUJ92" s="52"/>
      <c r="BUK92" s="52"/>
      <c r="BUL92" s="52"/>
      <c r="BUM92" s="52"/>
      <c r="BUN92" s="52"/>
      <c r="BUO92" s="52"/>
      <c r="BUP92" s="52"/>
      <c r="BUQ92" s="52"/>
      <c r="BUR92" s="52"/>
      <c r="BUS92" s="52"/>
      <c r="BUT92" s="52"/>
      <c r="BUU92" s="52"/>
      <c r="BUV92" s="52"/>
      <c r="BUW92" s="52"/>
      <c r="BUX92" s="52"/>
      <c r="BUY92" s="52"/>
      <c r="BUZ92" s="52"/>
      <c r="BVA92" s="52"/>
      <c r="BVB92" s="52"/>
      <c r="BVC92" s="52"/>
      <c r="BVD92" s="52"/>
      <c r="BVE92" s="52"/>
      <c r="BVF92" s="52"/>
      <c r="BVG92" s="52"/>
      <c r="BVH92" s="52"/>
      <c r="BVI92" s="52"/>
      <c r="BVJ92" s="52"/>
      <c r="BVK92" s="52"/>
      <c r="BVL92" s="52"/>
      <c r="BVM92" s="52"/>
      <c r="BVN92" s="52"/>
      <c r="BVO92" s="52"/>
      <c r="BVP92" s="52"/>
      <c r="BVQ92" s="52"/>
      <c r="BVR92" s="52"/>
      <c r="BVS92" s="52"/>
      <c r="BVT92" s="52"/>
      <c r="BVU92" s="52"/>
      <c r="BVV92" s="52"/>
      <c r="BVW92" s="52"/>
      <c r="BVX92" s="52"/>
      <c r="BVY92" s="52"/>
      <c r="BVZ92" s="52"/>
      <c r="BWA92" s="52"/>
      <c r="BWB92" s="52"/>
      <c r="BWC92" s="52"/>
      <c r="BWD92" s="52"/>
      <c r="BWE92" s="52"/>
      <c r="BWF92" s="52"/>
      <c r="BWG92" s="52"/>
      <c r="BWH92" s="52"/>
      <c r="BWI92" s="52"/>
      <c r="BWJ92" s="52"/>
      <c r="BWK92" s="52"/>
      <c r="BWL92" s="52"/>
      <c r="BWM92" s="52"/>
      <c r="BWN92" s="52"/>
      <c r="BWO92" s="52"/>
      <c r="BWP92" s="52"/>
      <c r="BWQ92" s="52"/>
      <c r="BWR92" s="52"/>
      <c r="BWS92" s="52"/>
      <c r="BWT92" s="52"/>
      <c r="BWU92" s="52"/>
      <c r="BWV92" s="52"/>
      <c r="BWW92" s="52"/>
      <c r="BWX92" s="52"/>
      <c r="BWY92" s="52"/>
      <c r="BWZ92" s="52"/>
      <c r="BXA92" s="52"/>
      <c r="BXB92" s="52"/>
      <c r="BXC92" s="52"/>
      <c r="BXD92" s="52"/>
      <c r="BXE92" s="52"/>
      <c r="BXF92" s="52"/>
      <c r="BXG92" s="52"/>
      <c r="BXH92" s="52"/>
      <c r="BXI92" s="52"/>
      <c r="BXJ92" s="52"/>
      <c r="BXK92" s="52"/>
      <c r="BXL92" s="52"/>
      <c r="BXM92" s="52"/>
      <c r="BXN92" s="52"/>
      <c r="BXO92" s="52"/>
      <c r="BXP92" s="52"/>
      <c r="BXQ92" s="52"/>
      <c r="BXR92" s="52"/>
      <c r="BXS92" s="52"/>
      <c r="BXT92" s="52"/>
      <c r="BXU92" s="52"/>
      <c r="BXV92" s="52"/>
      <c r="BXW92" s="52"/>
      <c r="BXX92" s="52"/>
      <c r="BXY92" s="52"/>
      <c r="BXZ92" s="52"/>
      <c r="BYA92" s="52"/>
      <c r="BYB92" s="52"/>
      <c r="BYC92" s="52"/>
      <c r="BYD92" s="52"/>
      <c r="BYE92" s="52"/>
      <c r="BYF92" s="52"/>
      <c r="BYG92" s="52"/>
      <c r="BYH92" s="52"/>
      <c r="BYI92" s="52"/>
      <c r="BYJ92" s="52"/>
      <c r="BYK92" s="52"/>
      <c r="BYL92" s="52"/>
      <c r="BYM92" s="52"/>
      <c r="BYN92" s="52"/>
      <c r="BYO92" s="52"/>
      <c r="BYP92" s="52"/>
      <c r="BYQ92" s="52"/>
      <c r="BYR92" s="52"/>
      <c r="BYS92" s="52"/>
      <c r="BYT92" s="52"/>
      <c r="BYU92" s="52"/>
      <c r="BYV92" s="52"/>
      <c r="BYW92" s="52"/>
      <c r="BYX92" s="52"/>
      <c r="BYY92" s="52"/>
      <c r="BYZ92" s="52"/>
      <c r="BZA92" s="52"/>
      <c r="BZB92" s="52"/>
      <c r="BZC92" s="52"/>
      <c r="BZD92" s="52"/>
      <c r="BZE92" s="52"/>
      <c r="BZF92" s="52"/>
      <c r="BZG92" s="52"/>
      <c r="BZH92" s="52"/>
      <c r="BZI92" s="52"/>
      <c r="BZJ92" s="52"/>
      <c r="BZK92" s="52"/>
      <c r="BZL92" s="52"/>
      <c r="BZM92" s="52"/>
      <c r="BZN92" s="52"/>
      <c r="BZO92" s="52"/>
      <c r="BZP92" s="52"/>
      <c r="BZQ92" s="52"/>
      <c r="BZR92" s="52"/>
      <c r="BZS92" s="52"/>
      <c r="BZT92" s="52"/>
      <c r="BZU92" s="52"/>
      <c r="BZV92" s="52"/>
      <c r="BZW92" s="52"/>
      <c r="BZX92" s="52"/>
      <c r="BZY92" s="52"/>
      <c r="BZZ92" s="52"/>
      <c r="CAA92" s="52"/>
      <c r="CAB92" s="52"/>
      <c r="CAC92" s="52"/>
      <c r="CAD92" s="52"/>
      <c r="CAE92" s="52"/>
      <c r="CAF92" s="52"/>
      <c r="CAG92" s="52"/>
      <c r="CAH92" s="52"/>
      <c r="CAI92" s="52"/>
      <c r="CAJ92" s="52"/>
      <c r="CAK92" s="52"/>
      <c r="CAL92" s="52"/>
      <c r="CAM92" s="52"/>
      <c r="CAN92" s="52"/>
      <c r="CAO92" s="52"/>
      <c r="CAP92" s="52"/>
      <c r="CAQ92" s="52"/>
      <c r="CAR92" s="52"/>
      <c r="CAS92" s="52"/>
      <c r="CAT92" s="52"/>
      <c r="CAU92" s="52"/>
      <c r="CAV92" s="52"/>
      <c r="CAW92" s="52"/>
      <c r="CAX92" s="52"/>
      <c r="CAY92" s="52"/>
      <c r="CAZ92" s="52"/>
      <c r="CBA92" s="52"/>
      <c r="CBB92" s="52"/>
      <c r="CBC92" s="52"/>
      <c r="CBD92" s="52"/>
      <c r="CBE92" s="52"/>
      <c r="CBF92" s="52"/>
      <c r="CBG92" s="52"/>
      <c r="CBH92" s="52"/>
      <c r="CBI92" s="52"/>
      <c r="CBJ92" s="52"/>
      <c r="CBK92" s="52"/>
      <c r="CBL92" s="52"/>
      <c r="CBM92" s="52"/>
      <c r="CBN92" s="52"/>
      <c r="CBO92" s="52"/>
      <c r="CBP92" s="52"/>
      <c r="CBQ92" s="52"/>
      <c r="CBR92" s="52"/>
      <c r="CBS92" s="52"/>
      <c r="CBT92" s="52"/>
      <c r="CBU92" s="52"/>
      <c r="CBV92" s="52"/>
      <c r="CBW92" s="52"/>
      <c r="CBX92" s="52"/>
      <c r="CBY92" s="52"/>
      <c r="CBZ92" s="52"/>
      <c r="CCA92" s="52"/>
      <c r="CCB92" s="52"/>
      <c r="CCC92" s="52"/>
      <c r="CCD92" s="52"/>
      <c r="CCE92" s="52"/>
      <c r="CCF92" s="52"/>
      <c r="CCG92" s="52"/>
      <c r="CCH92" s="52"/>
      <c r="CCI92" s="52"/>
      <c r="CCJ92" s="52"/>
      <c r="CCK92" s="52"/>
      <c r="CCL92" s="52"/>
      <c r="CCM92" s="52"/>
      <c r="CCN92" s="52"/>
      <c r="CCO92" s="52"/>
      <c r="CCP92" s="52"/>
      <c r="CCQ92" s="52"/>
      <c r="CCR92" s="52"/>
      <c r="CCS92" s="52"/>
      <c r="CCT92" s="52"/>
      <c r="CCU92" s="52"/>
      <c r="CCV92" s="52"/>
      <c r="CCW92" s="52"/>
      <c r="CCX92" s="52"/>
      <c r="CCY92" s="52"/>
      <c r="CCZ92" s="52"/>
      <c r="CDA92" s="52"/>
      <c r="CDB92" s="52"/>
      <c r="CDC92" s="52"/>
      <c r="CDD92" s="52"/>
      <c r="CDE92" s="52"/>
      <c r="CDF92" s="52"/>
      <c r="CDG92" s="52"/>
      <c r="CDH92" s="52"/>
      <c r="CDI92" s="52"/>
      <c r="CDJ92" s="52"/>
      <c r="CDK92" s="52"/>
      <c r="CDL92" s="52"/>
      <c r="CDM92" s="52"/>
      <c r="CDN92" s="52"/>
      <c r="CDO92" s="52"/>
      <c r="CDP92" s="52"/>
      <c r="CDQ92" s="52"/>
      <c r="CDR92" s="52"/>
      <c r="CDS92" s="52"/>
      <c r="CDT92" s="52"/>
      <c r="CDU92" s="52"/>
      <c r="CDV92" s="52"/>
      <c r="CDW92" s="52"/>
      <c r="CDX92" s="52"/>
      <c r="CDY92" s="52"/>
      <c r="CDZ92" s="52"/>
      <c r="CEA92" s="52"/>
      <c r="CEB92" s="52"/>
      <c r="CEC92" s="52"/>
      <c r="CED92" s="52"/>
      <c r="CEE92" s="52"/>
      <c r="CEF92" s="52"/>
      <c r="CEG92" s="52"/>
      <c r="CEH92" s="52"/>
      <c r="CEI92" s="52"/>
      <c r="CEJ92" s="52"/>
      <c r="CEK92" s="52"/>
      <c r="CEL92" s="52"/>
      <c r="CEM92" s="52"/>
      <c r="CEN92" s="52"/>
      <c r="CEO92" s="52"/>
      <c r="CEP92" s="52"/>
      <c r="CEQ92" s="52"/>
      <c r="CER92" s="52"/>
      <c r="CES92" s="52"/>
      <c r="CET92" s="52"/>
      <c r="CEU92" s="52"/>
      <c r="CEV92" s="52"/>
      <c r="CEW92" s="52"/>
      <c r="CEX92" s="52"/>
      <c r="CEY92" s="52"/>
      <c r="CEZ92" s="52"/>
      <c r="CFA92" s="52"/>
      <c r="CFB92" s="52"/>
      <c r="CFC92" s="52"/>
      <c r="CFD92" s="52"/>
      <c r="CFE92" s="52"/>
      <c r="CFF92" s="52"/>
      <c r="CFG92" s="52"/>
      <c r="CFH92" s="52"/>
      <c r="CFI92" s="52"/>
      <c r="CFJ92" s="52"/>
      <c r="CFK92" s="52"/>
      <c r="CFL92" s="52"/>
      <c r="CFM92" s="52"/>
      <c r="CFN92" s="52"/>
      <c r="CFO92" s="52"/>
      <c r="CFP92" s="52"/>
      <c r="CFQ92" s="52"/>
      <c r="CFR92" s="52"/>
      <c r="CFS92" s="52"/>
      <c r="CFT92" s="52"/>
      <c r="CFU92" s="52"/>
      <c r="CFV92" s="52"/>
      <c r="CFW92" s="52"/>
      <c r="CFX92" s="52"/>
      <c r="CFY92" s="52"/>
      <c r="CFZ92" s="52"/>
      <c r="CGA92" s="52"/>
      <c r="CGB92" s="52"/>
      <c r="CGC92" s="52"/>
      <c r="CGD92" s="52"/>
      <c r="CGE92" s="52"/>
      <c r="CGF92" s="52"/>
      <c r="CGG92" s="52"/>
      <c r="CGH92" s="52"/>
      <c r="CGI92" s="52"/>
      <c r="CGJ92" s="52"/>
      <c r="CGK92" s="52"/>
      <c r="CGL92" s="52"/>
      <c r="CGM92" s="52"/>
      <c r="CGN92" s="52"/>
      <c r="CGO92" s="52"/>
      <c r="CGP92" s="52"/>
      <c r="CGQ92" s="52"/>
      <c r="CGR92" s="52"/>
      <c r="CGS92" s="52"/>
      <c r="CGT92" s="52"/>
      <c r="CGU92" s="52"/>
      <c r="CGV92" s="52"/>
      <c r="CGW92" s="52"/>
      <c r="CGX92" s="52"/>
      <c r="CGY92" s="52"/>
      <c r="CGZ92" s="52"/>
      <c r="CHA92" s="52"/>
      <c r="CHB92" s="52"/>
      <c r="CHC92" s="52"/>
      <c r="CHD92" s="52"/>
      <c r="CHE92" s="52"/>
    </row>
    <row r="93" spans="1:2241" s="50" customFormat="1" ht="63.75" customHeight="1" x14ac:dyDescent="0.25">
      <c r="A93" s="102"/>
      <c r="B93" s="207" t="s">
        <v>468</v>
      </c>
      <c r="C93" s="103" t="s">
        <v>340</v>
      </c>
      <c r="D93" s="103" t="s">
        <v>259</v>
      </c>
      <c r="E93" s="103" t="s">
        <v>253</v>
      </c>
      <c r="F93" s="42" t="s">
        <v>387</v>
      </c>
      <c r="G93" s="116"/>
      <c r="H93" s="116" t="s">
        <v>287</v>
      </c>
      <c r="I93" s="166">
        <v>6000</v>
      </c>
      <c r="J93" s="166">
        <f t="shared" si="25"/>
        <v>2080</v>
      </c>
      <c r="K93" s="110">
        <f t="shared" si="26"/>
        <v>34.666666666666671</v>
      </c>
      <c r="L93" s="166">
        <v>3920</v>
      </c>
      <c r="M93" s="218"/>
      <c r="N93" s="108">
        <v>39003</v>
      </c>
      <c r="O93" s="102" t="s">
        <v>109</v>
      </c>
      <c r="P93" s="42"/>
      <c r="Q93" s="42"/>
      <c r="R93" s="42"/>
      <c r="S93" s="42"/>
      <c r="T93" s="42"/>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8"/>
      <c r="BR93" s="36"/>
      <c r="BS93" s="36"/>
      <c r="BT93" s="36"/>
      <c r="BU93" s="36"/>
      <c r="BV93" s="36"/>
      <c r="BW93" s="36"/>
      <c r="BX93" s="36"/>
      <c r="BY93" s="36"/>
      <c r="BZ93" s="36"/>
      <c r="CA93" s="36"/>
      <c r="CB93" s="36"/>
      <c r="CC93" s="36"/>
      <c r="CD93" s="36"/>
      <c r="CE93" s="36"/>
      <c r="CF93" s="36"/>
      <c r="CG93" s="36"/>
      <c r="CH93" s="36"/>
      <c r="CI93" s="36"/>
      <c r="CJ93" s="36"/>
      <c r="CK93" s="36"/>
      <c r="CL93" s="36"/>
      <c r="CM93" s="36"/>
      <c r="CN93" s="36"/>
      <c r="CO93" s="36"/>
      <c r="CP93" s="36"/>
      <c r="CQ93" s="36"/>
      <c r="CR93" s="36"/>
      <c r="CS93" s="36"/>
      <c r="CT93" s="36"/>
      <c r="CU93" s="36"/>
      <c r="CV93" s="36"/>
      <c r="CW93" s="36"/>
      <c r="CX93" s="36"/>
      <c r="CY93" s="36"/>
      <c r="CZ93" s="36"/>
      <c r="DA93" s="36"/>
      <c r="DB93" s="36"/>
      <c r="DC93" s="36"/>
      <c r="DD93" s="36"/>
      <c r="DE93" s="36"/>
      <c r="DF93" s="36"/>
      <c r="DG93" s="36"/>
      <c r="DH93" s="36"/>
      <c r="DI93" s="36"/>
      <c r="DJ93" s="36"/>
      <c r="DK93" s="36"/>
      <c r="DL93" s="36"/>
      <c r="DM93" s="36"/>
      <c r="DN93" s="36"/>
      <c r="DO93" s="36"/>
      <c r="DP93" s="36"/>
      <c r="DQ93" s="36"/>
      <c r="DR93" s="36"/>
      <c r="DS93" s="36"/>
      <c r="DT93" s="36"/>
      <c r="DU93" s="36"/>
      <c r="DV93" s="36"/>
      <c r="DW93" s="36"/>
      <c r="DX93" s="36"/>
      <c r="DY93" s="36"/>
      <c r="DZ93" s="36"/>
      <c r="EA93" s="36"/>
      <c r="EB93" s="36"/>
      <c r="EC93" s="36"/>
      <c r="ED93" s="36"/>
      <c r="EE93" s="36"/>
      <c r="EF93" s="36"/>
      <c r="EG93" s="36"/>
      <c r="EH93" s="36"/>
      <c r="EI93" s="36"/>
      <c r="EJ93" s="36"/>
      <c r="EK93" s="36"/>
      <c r="EL93" s="36"/>
      <c r="EM93" s="36"/>
      <c r="EN93" s="36"/>
      <c r="EO93" s="52"/>
      <c r="EP93" s="52"/>
      <c r="EQ93" s="52"/>
      <c r="ER93" s="52"/>
      <c r="ES93" s="52"/>
      <c r="ET93" s="52"/>
      <c r="EU93" s="52"/>
      <c r="EV93" s="52"/>
      <c r="EW93" s="52"/>
      <c r="EX93" s="52"/>
      <c r="EY93" s="52"/>
      <c r="EZ93" s="52"/>
      <c r="FA93" s="52"/>
      <c r="FB93" s="52"/>
      <c r="FC93" s="52"/>
      <c r="FD93" s="52"/>
      <c r="FE93" s="52"/>
      <c r="FF93" s="52"/>
      <c r="FG93" s="52"/>
      <c r="FH93" s="52"/>
      <c r="FI93" s="52"/>
      <c r="FJ93" s="52"/>
      <c r="FK93" s="52"/>
      <c r="FL93" s="52"/>
      <c r="FM93" s="52"/>
      <c r="FN93" s="52"/>
      <c r="FO93" s="52"/>
      <c r="FP93" s="52"/>
      <c r="FQ93" s="52"/>
      <c r="FR93" s="52"/>
      <c r="FS93" s="52"/>
      <c r="FT93" s="52"/>
      <c r="FU93" s="52"/>
      <c r="FV93" s="52"/>
      <c r="FW93" s="52"/>
      <c r="FX93" s="52"/>
      <c r="FY93" s="52"/>
      <c r="FZ93" s="52"/>
      <c r="GA93" s="52"/>
      <c r="GB93" s="52"/>
      <c r="GC93" s="52"/>
      <c r="GD93" s="52"/>
      <c r="GE93" s="52"/>
      <c r="GF93" s="52"/>
      <c r="GG93" s="52"/>
      <c r="GH93" s="52"/>
      <c r="GI93" s="52"/>
      <c r="GJ93" s="52"/>
      <c r="GK93" s="52"/>
      <c r="GL93" s="52"/>
      <c r="GM93" s="52"/>
      <c r="GN93" s="52"/>
      <c r="GO93" s="52"/>
      <c r="GP93" s="52"/>
      <c r="GQ93" s="52"/>
      <c r="GR93" s="52"/>
      <c r="GS93" s="52"/>
      <c r="GT93" s="52"/>
      <c r="GU93" s="52"/>
      <c r="GV93" s="52"/>
      <c r="GW93" s="52"/>
      <c r="GX93" s="52"/>
      <c r="GY93" s="52"/>
      <c r="GZ93" s="52"/>
      <c r="HA93" s="52"/>
      <c r="HB93" s="52"/>
      <c r="HC93" s="52"/>
      <c r="HD93" s="52"/>
      <c r="HE93" s="52"/>
      <c r="HF93" s="52"/>
      <c r="HG93" s="52"/>
      <c r="HH93" s="52"/>
      <c r="HI93" s="52"/>
      <c r="HJ93" s="52"/>
      <c r="HK93" s="52"/>
      <c r="HL93" s="52"/>
      <c r="HM93" s="52"/>
      <c r="HN93" s="52"/>
      <c r="HO93" s="52"/>
      <c r="HP93" s="52"/>
      <c r="HQ93" s="52"/>
      <c r="HR93" s="52"/>
      <c r="HS93" s="52"/>
      <c r="HT93" s="52"/>
      <c r="HU93" s="52"/>
      <c r="HV93" s="52"/>
      <c r="HW93" s="52"/>
      <c r="HX93" s="52"/>
      <c r="HY93" s="52"/>
      <c r="HZ93" s="52"/>
      <c r="IA93" s="52"/>
      <c r="IB93" s="52"/>
      <c r="IC93" s="52"/>
      <c r="ID93" s="52"/>
      <c r="IE93" s="52"/>
      <c r="IF93" s="52"/>
      <c r="IG93" s="52"/>
      <c r="IH93" s="52"/>
      <c r="II93" s="52"/>
      <c r="IJ93" s="52"/>
      <c r="IK93" s="52"/>
      <c r="IL93" s="52"/>
      <c r="IM93" s="52"/>
      <c r="IN93" s="52"/>
      <c r="IO93" s="52"/>
      <c r="IP93" s="52"/>
      <c r="IQ93" s="52"/>
      <c r="IR93" s="52"/>
      <c r="IS93" s="52"/>
      <c r="IT93" s="52"/>
      <c r="IU93" s="52"/>
      <c r="IV93" s="52"/>
      <c r="IW93" s="52"/>
      <c r="IX93" s="52"/>
      <c r="IY93" s="52"/>
      <c r="IZ93" s="52"/>
      <c r="JA93" s="52"/>
      <c r="JB93" s="52"/>
      <c r="JC93" s="52"/>
      <c r="JD93" s="52"/>
      <c r="JE93" s="52"/>
      <c r="JF93" s="52"/>
      <c r="JG93" s="52"/>
      <c r="JH93" s="52"/>
      <c r="JI93" s="52"/>
      <c r="JJ93" s="52"/>
      <c r="JK93" s="52"/>
      <c r="JL93" s="52"/>
      <c r="JM93" s="52"/>
      <c r="JN93" s="52"/>
      <c r="JO93" s="52"/>
      <c r="JP93" s="52"/>
      <c r="JQ93" s="52"/>
      <c r="JR93" s="52"/>
      <c r="JS93" s="52"/>
      <c r="JT93" s="52"/>
      <c r="JU93" s="52"/>
      <c r="JV93" s="52"/>
      <c r="JW93" s="52"/>
      <c r="JX93" s="52"/>
      <c r="JY93" s="52"/>
      <c r="JZ93" s="52"/>
      <c r="KA93" s="52"/>
      <c r="KB93" s="52"/>
      <c r="KC93" s="52"/>
      <c r="KD93" s="52"/>
      <c r="KE93" s="52"/>
      <c r="KF93" s="52"/>
      <c r="KG93" s="52"/>
      <c r="KH93" s="52"/>
      <c r="KI93" s="52"/>
      <c r="KJ93" s="52"/>
      <c r="KK93" s="52"/>
      <c r="KL93" s="52"/>
      <c r="KM93" s="52"/>
      <c r="KN93" s="52"/>
      <c r="KO93" s="52"/>
      <c r="KP93" s="52"/>
      <c r="KQ93" s="52"/>
      <c r="KR93" s="52"/>
      <c r="KS93" s="52"/>
      <c r="KT93" s="52"/>
      <c r="KU93" s="52"/>
      <c r="KV93" s="52"/>
      <c r="KW93" s="52"/>
      <c r="KX93" s="52"/>
      <c r="KY93" s="52"/>
      <c r="KZ93" s="52"/>
      <c r="LA93" s="52"/>
      <c r="LB93" s="52"/>
      <c r="LC93" s="52"/>
      <c r="LD93" s="52"/>
      <c r="LE93" s="52"/>
      <c r="LF93" s="52"/>
      <c r="LG93" s="52"/>
      <c r="LH93" s="52"/>
      <c r="LI93" s="52"/>
      <c r="LJ93" s="52"/>
      <c r="LK93" s="52"/>
      <c r="LL93" s="52"/>
      <c r="LM93" s="52"/>
      <c r="LN93" s="52"/>
      <c r="LO93" s="52"/>
      <c r="LP93" s="52"/>
      <c r="LQ93" s="52"/>
      <c r="LR93" s="52"/>
      <c r="LS93" s="52"/>
      <c r="LT93" s="52"/>
      <c r="LU93" s="52"/>
      <c r="LV93" s="52"/>
      <c r="LW93" s="52"/>
      <c r="LX93" s="52"/>
      <c r="LY93" s="52"/>
      <c r="LZ93" s="52"/>
      <c r="MA93" s="52"/>
      <c r="MB93" s="52"/>
      <c r="MC93" s="52"/>
      <c r="MD93" s="52"/>
      <c r="ME93" s="52"/>
      <c r="MF93" s="52"/>
      <c r="MG93" s="52"/>
      <c r="MH93" s="52"/>
      <c r="MI93" s="52"/>
      <c r="MJ93" s="52"/>
      <c r="MK93" s="52"/>
      <c r="ML93" s="52"/>
      <c r="MM93" s="52"/>
      <c r="MN93" s="52"/>
      <c r="MO93" s="52"/>
      <c r="MP93" s="52"/>
      <c r="MQ93" s="52"/>
      <c r="MR93" s="52"/>
      <c r="MS93" s="52"/>
      <c r="MT93" s="52"/>
      <c r="MU93" s="52"/>
      <c r="MV93" s="52"/>
      <c r="MW93" s="52"/>
      <c r="MX93" s="52"/>
      <c r="MY93" s="52"/>
      <c r="MZ93" s="52"/>
      <c r="NA93" s="52"/>
      <c r="NB93" s="52"/>
      <c r="NC93" s="52"/>
      <c r="ND93" s="52"/>
      <c r="NE93" s="52"/>
      <c r="NF93" s="52"/>
      <c r="NG93" s="52"/>
      <c r="NH93" s="52"/>
      <c r="NI93" s="52"/>
      <c r="NJ93" s="52"/>
      <c r="NK93" s="52"/>
      <c r="NL93" s="52"/>
      <c r="NM93" s="52"/>
      <c r="NN93" s="52"/>
      <c r="NO93" s="52"/>
      <c r="NP93" s="52"/>
      <c r="NQ93" s="52"/>
      <c r="NR93" s="52"/>
      <c r="NS93" s="52"/>
      <c r="NT93" s="52"/>
      <c r="NU93" s="52"/>
      <c r="NV93" s="52"/>
      <c r="NW93" s="52"/>
      <c r="NX93" s="52"/>
      <c r="NY93" s="52"/>
      <c r="NZ93" s="52"/>
      <c r="OA93" s="52"/>
      <c r="OB93" s="52"/>
      <c r="OC93" s="52"/>
      <c r="OD93" s="52"/>
      <c r="OE93" s="52"/>
      <c r="OF93" s="52"/>
      <c r="OG93" s="52"/>
      <c r="OH93" s="52"/>
      <c r="OI93" s="52"/>
      <c r="OJ93" s="52"/>
      <c r="OK93" s="52"/>
      <c r="OL93" s="52"/>
      <c r="OM93" s="52"/>
      <c r="ON93" s="52"/>
      <c r="OO93" s="52"/>
      <c r="OP93" s="52"/>
      <c r="OQ93" s="52"/>
      <c r="OR93" s="52"/>
      <c r="OS93" s="52"/>
      <c r="OT93" s="52"/>
      <c r="OU93" s="52"/>
      <c r="OV93" s="52"/>
      <c r="OW93" s="52"/>
      <c r="OX93" s="52"/>
      <c r="OY93" s="52"/>
      <c r="OZ93" s="52"/>
      <c r="PA93" s="52"/>
      <c r="PB93" s="52"/>
      <c r="PC93" s="52"/>
      <c r="PD93" s="52"/>
      <c r="PE93" s="52"/>
      <c r="PF93" s="52"/>
      <c r="PG93" s="52"/>
      <c r="PH93" s="52"/>
      <c r="PI93" s="52"/>
      <c r="PJ93" s="52"/>
      <c r="PK93" s="52"/>
      <c r="PL93" s="52"/>
      <c r="PM93" s="52"/>
      <c r="PN93" s="52"/>
      <c r="PO93" s="52"/>
      <c r="PP93" s="52"/>
      <c r="PQ93" s="52"/>
      <c r="PR93" s="52"/>
      <c r="PS93" s="52"/>
      <c r="PT93" s="52"/>
      <c r="PU93" s="52"/>
      <c r="PV93" s="52"/>
      <c r="PW93" s="52"/>
      <c r="PX93" s="52"/>
      <c r="PY93" s="52"/>
      <c r="PZ93" s="52"/>
      <c r="QA93" s="52"/>
      <c r="QB93" s="52"/>
      <c r="QC93" s="52"/>
      <c r="QD93" s="52"/>
      <c r="QE93" s="52"/>
      <c r="QF93" s="52"/>
      <c r="QG93" s="52"/>
      <c r="QH93" s="52"/>
      <c r="QI93" s="52"/>
      <c r="QJ93" s="52"/>
      <c r="QK93" s="52"/>
      <c r="QL93" s="52"/>
      <c r="QM93" s="52"/>
      <c r="QN93" s="52"/>
      <c r="QO93" s="52"/>
      <c r="QP93" s="52"/>
      <c r="QQ93" s="52"/>
      <c r="QR93" s="52"/>
      <c r="QS93" s="52"/>
      <c r="QT93" s="52"/>
      <c r="QU93" s="52"/>
      <c r="QV93" s="52"/>
      <c r="QW93" s="52"/>
      <c r="QX93" s="52"/>
      <c r="QY93" s="52"/>
      <c r="QZ93" s="52"/>
      <c r="RA93" s="52"/>
      <c r="RB93" s="52"/>
      <c r="RC93" s="52"/>
      <c r="RD93" s="52"/>
      <c r="RE93" s="52"/>
      <c r="RF93" s="52"/>
      <c r="RG93" s="52"/>
      <c r="RH93" s="52"/>
      <c r="RI93" s="52"/>
      <c r="RJ93" s="52"/>
      <c r="RK93" s="52"/>
      <c r="RL93" s="52"/>
      <c r="RM93" s="52"/>
      <c r="RN93" s="52"/>
      <c r="RO93" s="52"/>
      <c r="RP93" s="52"/>
      <c r="RQ93" s="52"/>
      <c r="RR93" s="52"/>
      <c r="RS93" s="52"/>
      <c r="RT93" s="52"/>
      <c r="RU93" s="52"/>
      <c r="RV93" s="52"/>
      <c r="RW93" s="52"/>
      <c r="RX93" s="52"/>
      <c r="RY93" s="52"/>
      <c r="RZ93" s="52"/>
      <c r="SA93" s="52"/>
      <c r="SB93" s="52"/>
      <c r="SC93" s="52"/>
      <c r="SD93" s="52"/>
      <c r="SE93" s="52"/>
      <c r="SF93" s="52"/>
      <c r="SG93" s="52"/>
      <c r="SH93" s="52"/>
      <c r="SI93" s="52"/>
      <c r="SJ93" s="52"/>
      <c r="SK93" s="52"/>
      <c r="SL93" s="52"/>
      <c r="SM93" s="52"/>
      <c r="SN93" s="52"/>
      <c r="SO93" s="52"/>
      <c r="SP93" s="52"/>
      <c r="SQ93" s="52"/>
      <c r="SR93" s="52"/>
      <c r="SS93" s="52"/>
      <c r="ST93" s="52"/>
      <c r="SU93" s="52"/>
      <c r="SV93" s="52"/>
      <c r="SW93" s="52"/>
      <c r="SX93" s="52"/>
      <c r="SY93" s="52"/>
      <c r="SZ93" s="52"/>
      <c r="TA93" s="52"/>
      <c r="TB93" s="52"/>
      <c r="TC93" s="52"/>
      <c r="TD93" s="52"/>
      <c r="TE93" s="52"/>
      <c r="TF93" s="52"/>
      <c r="TG93" s="52"/>
      <c r="TH93" s="52"/>
      <c r="TI93" s="52"/>
      <c r="TJ93" s="52"/>
      <c r="TK93" s="52"/>
      <c r="TL93" s="52"/>
      <c r="TM93" s="52"/>
      <c r="TN93" s="52"/>
      <c r="TO93" s="52"/>
      <c r="TP93" s="52"/>
      <c r="TQ93" s="52"/>
      <c r="TR93" s="52"/>
      <c r="TS93" s="52"/>
      <c r="TT93" s="52"/>
      <c r="TU93" s="52"/>
      <c r="TV93" s="52"/>
      <c r="TW93" s="52"/>
      <c r="TX93" s="52"/>
      <c r="TY93" s="52"/>
      <c r="TZ93" s="52"/>
      <c r="UA93" s="52"/>
      <c r="UB93" s="52"/>
      <c r="UC93" s="52"/>
      <c r="UD93" s="52"/>
      <c r="UE93" s="52"/>
      <c r="UF93" s="52"/>
      <c r="UG93" s="52"/>
      <c r="UH93" s="52"/>
      <c r="UI93" s="52"/>
      <c r="UJ93" s="52"/>
      <c r="UK93" s="52"/>
      <c r="UL93" s="52"/>
      <c r="UM93" s="52"/>
      <c r="UN93" s="52"/>
      <c r="UO93" s="52"/>
      <c r="UP93" s="52"/>
      <c r="UQ93" s="52"/>
      <c r="UR93" s="52"/>
      <c r="US93" s="52"/>
      <c r="UT93" s="52"/>
      <c r="UU93" s="52"/>
      <c r="UV93" s="52"/>
      <c r="UW93" s="52"/>
      <c r="UX93" s="52"/>
      <c r="UY93" s="52"/>
      <c r="UZ93" s="52"/>
      <c r="VA93" s="52"/>
      <c r="VB93" s="52"/>
      <c r="VC93" s="52"/>
      <c r="VD93" s="52"/>
      <c r="VE93" s="52"/>
      <c r="VF93" s="52"/>
      <c r="VG93" s="52"/>
      <c r="VH93" s="52"/>
      <c r="VI93" s="52"/>
      <c r="VJ93" s="52"/>
      <c r="VK93" s="52"/>
      <c r="VL93" s="52"/>
      <c r="VM93" s="52"/>
      <c r="VN93" s="52"/>
      <c r="VO93" s="52"/>
      <c r="VP93" s="52"/>
      <c r="VQ93" s="52"/>
      <c r="VR93" s="52"/>
      <c r="VS93" s="52"/>
      <c r="VT93" s="52"/>
      <c r="VU93" s="52"/>
      <c r="VV93" s="52"/>
      <c r="VW93" s="52"/>
      <c r="VX93" s="52"/>
      <c r="VY93" s="52"/>
      <c r="VZ93" s="52"/>
      <c r="WA93" s="52"/>
      <c r="WB93" s="52"/>
      <c r="WC93" s="52"/>
      <c r="WD93" s="52"/>
      <c r="WE93" s="52"/>
      <c r="WF93" s="52"/>
      <c r="WG93" s="52"/>
      <c r="WH93" s="52"/>
      <c r="WI93" s="52"/>
      <c r="WJ93" s="52"/>
      <c r="WK93" s="52"/>
      <c r="WL93" s="52"/>
      <c r="WM93" s="52"/>
      <c r="WN93" s="52"/>
      <c r="WO93" s="52"/>
      <c r="WP93" s="52"/>
      <c r="WQ93" s="52"/>
      <c r="WR93" s="52"/>
      <c r="WS93" s="52"/>
      <c r="WT93" s="52"/>
      <c r="WU93" s="52"/>
      <c r="WV93" s="52"/>
      <c r="WW93" s="52"/>
      <c r="WX93" s="52"/>
      <c r="WY93" s="52"/>
      <c r="WZ93" s="52"/>
      <c r="XA93" s="52"/>
      <c r="XB93" s="52"/>
      <c r="XC93" s="52"/>
      <c r="XD93" s="52"/>
      <c r="XE93" s="52"/>
      <c r="XF93" s="52"/>
      <c r="XG93" s="52"/>
      <c r="XH93" s="52"/>
      <c r="XI93" s="52"/>
      <c r="XJ93" s="52"/>
      <c r="XK93" s="52"/>
      <c r="XL93" s="52"/>
      <c r="XM93" s="52"/>
      <c r="XN93" s="52"/>
      <c r="XO93" s="52"/>
      <c r="XP93" s="52"/>
      <c r="XQ93" s="52"/>
      <c r="XR93" s="52"/>
      <c r="XS93" s="52"/>
      <c r="XT93" s="52"/>
      <c r="XU93" s="52"/>
      <c r="XV93" s="52"/>
      <c r="XW93" s="52"/>
      <c r="XX93" s="52"/>
      <c r="XY93" s="52"/>
      <c r="XZ93" s="52"/>
      <c r="YA93" s="52"/>
      <c r="YB93" s="52"/>
      <c r="YC93" s="52"/>
      <c r="YD93" s="52"/>
      <c r="YE93" s="52"/>
      <c r="YF93" s="52"/>
      <c r="YG93" s="52"/>
      <c r="YH93" s="52"/>
      <c r="YI93" s="52"/>
      <c r="YJ93" s="52"/>
      <c r="YK93" s="52"/>
      <c r="YL93" s="52"/>
      <c r="YM93" s="52"/>
      <c r="YN93" s="52"/>
      <c r="YO93" s="52"/>
      <c r="YP93" s="52"/>
      <c r="YQ93" s="52"/>
      <c r="YR93" s="52"/>
      <c r="YS93" s="52"/>
      <c r="YT93" s="52"/>
      <c r="YU93" s="52"/>
      <c r="YV93" s="52"/>
      <c r="YW93" s="52"/>
      <c r="YX93" s="52"/>
      <c r="YY93" s="52"/>
      <c r="YZ93" s="52"/>
      <c r="ZA93" s="52"/>
      <c r="ZB93" s="52"/>
      <c r="ZC93" s="52"/>
      <c r="ZD93" s="52"/>
      <c r="ZE93" s="52"/>
      <c r="ZF93" s="52"/>
      <c r="ZG93" s="52"/>
      <c r="ZH93" s="52"/>
      <c r="ZI93" s="52"/>
      <c r="ZJ93" s="52"/>
      <c r="ZK93" s="52"/>
      <c r="ZL93" s="52"/>
      <c r="ZM93" s="52"/>
      <c r="ZN93" s="52"/>
      <c r="ZO93" s="52"/>
      <c r="ZP93" s="52"/>
      <c r="ZQ93" s="52"/>
      <c r="ZR93" s="52"/>
      <c r="ZS93" s="52"/>
      <c r="ZT93" s="52"/>
      <c r="ZU93" s="52"/>
      <c r="ZV93" s="52"/>
      <c r="ZW93" s="52"/>
      <c r="ZX93" s="52"/>
      <c r="ZY93" s="52"/>
      <c r="ZZ93" s="52"/>
      <c r="AAA93" s="52"/>
      <c r="AAB93" s="52"/>
      <c r="AAC93" s="52"/>
      <c r="AAD93" s="52"/>
      <c r="AAE93" s="52"/>
      <c r="AAF93" s="52"/>
      <c r="AAG93" s="52"/>
      <c r="AAH93" s="52"/>
      <c r="AAI93" s="52"/>
      <c r="AAJ93" s="52"/>
      <c r="AAK93" s="52"/>
      <c r="AAL93" s="52"/>
      <c r="AAM93" s="52"/>
      <c r="AAN93" s="52"/>
      <c r="AAO93" s="52"/>
      <c r="AAP93" s="52"/>
      <c r="AAQ93" s="52"/>
      <c r="AAR93" s="52"/>
      <c r="AAS93" s="52"/>
      <c r="AAT93" s="52"/>
      <c r="AAU93" s="52"/>
      <c r="AAV93" s="52"/>
      <c r="AAW93" s="52"/>
      <c r="AAX93" s="52"/>
      <c r="AAY93" s="52"/>
      <c r="AAZ93" s="52"/>
      <c r="ABA93" s="52"/>
      <c r="ABB93" s="52"/>
      <c r="ABC93" s="52"/>
      <c r="ABD93" s="52"/>
      <c r="ABE93" s="52"/>
      <c r="ABF93" s="52"/>
      <c r="ABG93" s="52"/>
      <c r="ABH93" s="52"/>
      <c r="ABI93" s="52"/>
      <c r="ABJ93" s="52"/>
      <c r="ABK93" s="52"/>
      <c r="ABL93" s="52"/>
      <c r="ABM93" s="52"/>
      <c r="ABN93" s="52"/>
      <c r="ABO93" s="52"/>
      <c r="ABP93" s="52"/>
      <c r="ABQ93" s="52"/>
      <c r="ABR93" s="52"/>
      <c r="ABS93" s="52"/>
      <c r="ABT93" s="52"/>
      <c r="ABU93" s="52"/>
      <c r="ABV93" s="52"/>
      <c r="ABW93" s="52"/>
      <c r="ABX93" s="52"/>
      <c r="ABY93" s="52"/>
      <c r="ABZ93" s="52"/>
      <c r="ACA93" s="52"/>
      <c r="ACB93" s="52"/>
      <c r="ACC93" s="52"/>
      <c r="ACD93" s="52"/>
      <c r="ACE93" s="52"/>
      <c r="ACF93" s="52"/>
      <c r="ACG93" s="52"/>
      <c r="ACH93" s="52"/>
      <c r="ACI93" s="52"/>
      <c r="ACJ93" s="52"/>
      <c r="ACK93" s="52"/>
      <c r="ACL93" s="52"/>
      <c r="ACM93" s="52"/>
      <c r="ACN93" s="52"/>
      <c r="ACO93" s="52"/>
      <c r="ACP93" s="52"/>
      <c r="ACQ93" s="52"/>
      <c r="ACR93" s="52"/>
      <c r="ACS93" s="52"/>
      <c r="ACT93" s="52"/>
      <c r="ACU93" s="52"/>
      <c r="ACV93" s="52"/>
      <c r="ACW93" s="52"/>
      <c r="ACX93" s="52"/>
      <c r="ACY93" s="52"/>
      <c r="ACZ93" s="52"/>
      <c r="ADA93" s="52"/>
      <c r="ADB93" s="52"/>
      <c r="ADC93" s="52"/>
      <c r="ADD93" s="52"/>
      <c r="ADE93" s="52"/>
      <c r="ADF93" s="52"/>
      <c r="ADG93" s="52"/>
      <c r="ADH93" s="52"/>
      <c r="ADI93" s="52"/>
      <c r="ADJ93" s="52"/>
      <c r="ADK93" s="52"/>
      <c r="ADL93" s="52"/>
      <c r="ADM93" s="52"/>
      <c r="ADN93" s="52"/>
      <c r="ADO93" s="52"/>
      <c r="ADP93" s="52"/>
      <c r="ADQ93" s="52"/>
      <c r="ADR93" s="52"/>
      <c r="ADS93" s="52"/>
      <c r="ADT93" s="52"/>
      <c r="ADU93" s="52"/>
      <c r="ADV93" s="52"/>
      <c r="ADW93" s="52"/>
      <c r="ADX93" s="52"/>
      <c r="ADY93" s="52"/>
      <c r="ADZ93" s="52"/>
      <c r="AEA93" s="52"/>
      <c r="AEB93" s="52"/>
      <c r="AEC93" s="52"/>
      <c r="AED93" s="52"/>
      <c r="AEE93" s="52"/>
      <c r="AEF93" s="52"/>
      <c r="AEG93" s="52"/>
      <c r="AEH93" s="52"/>
      <c r="AEI93" s="52"/>
      <c r="AEJ93" s="52"/>
      <c r="AEK93" s="52"/>
      <c r="AEL93" s="52"/>
      <c r="AEM93" s="52"/>
      <c r="AEN93" s="52"/>
      <c r="AEO93" s="52"/>
      <c r="AEP93" s="52"/>
      <c r="AEQ93" s="52"/>
      <c r="AER93" s="52"/>
      <c r="AES93" s="52"/>
      <c r="AET93" s="52"/>
      <c r="AEU93" s="52"/>
      <c r="AEV93" s="52"/>
      <c r="AEW93" s="52"/>
      <c r="AEX93" s="52"/>
      <c r="AEY93" s="52"/>
      <c r="AEZ93" s="52"/>
      <c r="AFA93" s="52"/>
      <c r="AFB93" s="52"/>
      <c r="AFC93" s="52"/>
      <c r="AFD93" s="52"/>
      <c r="AFE93" s="52"/>
      <c r="AFF93" s="52"/>
      <c r="AFG93" s="52"/>
      <c r="AFH93" s="52"/>
      <c r="AFI93" s="52"/>
      <c r="AFJ93" s="52"/>
      <c r="AFK93" s="52"/>
      <c r="AFL93" s="52"/>
      <c r="AFM93" s="52"/>
      <c r="AFN93" s="52"/>
      <c r="AFO93" s="52"/>
      <c r="AFP93" s="52"/>
      <c r="AFQ93" s="52"/>
      <c r="AFR93" s="52"/>
      <c r="AFS93" s="52"/>
      <c r="AFT93" s="52"/>
      <c r="AFU93" s="52"/>
      <c r="AFV93" s="52"/>
      <c r="AFW93" s="52"/>
      <c r="AFX93" s="52"/>
      <c r="AFY93" s="52"/>
      <c r="AFZ93" s="52"/>
      <c r="AGA93" s="52"/>
      <c r="AGB93" s="52"/>
      <c r="AGC93" s="52"/>
      <c r="AGD93" s="52"/>
      <c r="AGE93" s="52"/>
      <c r="AGF93" s="52"/>
      <c r="AGG93" s="52"/>
      <c r="AGH93" s="52"/>
      <c r="AGI93" s="52"/>
      <c r="AGJ93" s="52"/>
      <c r="AGK93" s="52"/>
      <c r="AGL93" s="52"/>
      <c r="AGM93" s="52"/>
      <c r="AGN93" s="52"/>
      <c r="AGO93" s="52"/>
      <c r="AGP93" s="52"/>
      <c r="AGQ93" s="52"/>
      <c r="AGR93" s="52"/>
      <c r="AGS93" s="52"/>
      <c r="AGT93" s="52"/>
      <c r="AGU93" s="52"/>
      <c r="AGV93" s="52"/>
      <c r="AGW93" s="52"/>
      <c r="AGX93" s="52"/>
      <c r="AGY93" s="52"/>
      <c r="AGZ93" s="52"/>
      <c r="AHA93" s="52"/>
      <c r="AHB93" s="52"/>
      <c r="AHC93" s="52"/>
      <c r="AHD93" s="52"/>
      <c r="AHE93" s="52"/>
      <c r="AHF93" s="52"/>
      <c r="AHG93" s="52"/>
      <c r="AHH93" s="52"/>
      <c r="AHI93" s="52"/>
      <c r="AHJ93" s="52"/>
      <c r="AHK93" s="52"/>
      <c r="AHL93" s="52"/>
      <c r="AHM93" s="52"/>
      <c r="AHN93" s="52"/>
      <c r="AHO93" s="52"/>
      <c r="AHP93" s="52"/>
      <c r="AHQ93" s="52"/>
      <c r="AHR93" s="52"/>
      <c r="AHS93" s="52"/>
      <c r="AHT93" s="52"/>
      <c r="AHU93" s="52"/>
      <c r="AHV93" s="52"/>
      <c r="AHW93" s="52"/>
      <c r="AHX93" s="52"/>
      <c r="AHY93" s="52"/>
      <c r="AHZ93" s="52"/>
      <c r="AIA93" s="52"/>
      <c r="AIB93" s="52"/>
      <c r="AIC93" s="52"/>
      <c r="AID93" s="52"/>
      <c r="AIE93" s="52"/>
      <c r="AIF93" s="52"/>
      <c r="AIG93" s="52"/>
      <c r="AIH93" s="52"/>
      <c r="AII93" s="52"/>
      <c r="AIJ93" s="52"/>
      <c r="AIK93" s="52"/>
      <c r="AIL93" s="52"/>
      <c r="AIM93" s="52"/>
      <c r="AIN93" s="52"/>
      <c r="AIO93" s="52"/>
      <c r="AIP93" s="52"/>
      <c r="AIQ93" s="52"/>
      <c r="AIR93" s="52"/>
      <c r="AIS93" s="52"/>
      <c r="AIT93" s="52"/>
      <c r="AIU93" s="52"/>
      <c r="AIV93" s="52"/>
      <c r="AIW93" s="52"/>
      <c r="AIX93" s="52"/>
      <c r="AIY93" s="52"/>
      <c r="AIZ93" s="52"/>
      <c r="AJA93" s="52"/>
      <c r="AJB93" s="52"/>
      <c r="AJC93" s="52"/>
      <c r="AJD93" s="52"/>
      <c r="AJE93" s="52"/>
      <c r="AJF93" s="52"/>
      <c r="AJG93" s="52"/>
      <c r="AJH93" s="52"/>
      <c r="AJI93" s="52"/>
      <c r="AJJ93" s="52"/>
      <c r="AJK93" s="52"/>
      <c r="AJL93" s="52"/>
      <c r="AJM93" s="52"/>
      <c r="AJN93" s="52"/>
      <c r="AJO93" s="52"/>
      <c r="AJP93" s="52"/>
      <c r="AJQ93" s="52"/>
      <c r="AJR93" s="52"/>
      <c r="AJS93" s="52"/>
      <c r="AJT93" s="52"/>
      <c r="AJU93" s="52"/>
      <c r="AJV93" s="52"/>
      <c r="AJW93" s="52"/>
      <c r="AJX93" s="52"/>
      <c r="AJY93" s="52"/>
      <c r="AJZ93" s="52"/>
      <c r="AKA93" s="52"/>
      <c r="AKB93" s="52"/>
      <c r="AKC93" s="52"/>
      <c r="AKD93" s="52"/>
      <c r="AKE93" s="52"/>
      <c r="AKF93" s="52"/>
      <c r="AKG93" s="52"/>
      <c r="AKH93" s="52"/>
      <c r="AKI93" s="52"/>
      <c r="AKJ93" s="52"/>
      <c r="AKK93" s="52"/>
      <c r="AKL93" s="52"/>
      <c r="AKM93" s="52"/>
      <c r="AKN93" s="52"/>
      <c r="AKO93" s="52"/>
      <c r="AKP93" s="52"/>
      <c r="AKQ93" s="52"/>
      <c r="AKR93" s="52"/>
      <c r="AKS93" s="52"/>
      <c r="AKT93" s="52"/>
      <c r="AKU93" s="52"/>
      <c r="AKV93" s="52"/>
      <c r="AKW93" s="52"/>
      <c r="AKX93" s="52"/>
      <c r="AKY93" s="52"/>
      <c r="AKZ93" s="52"/>
      <c r="ALA93" s="52"/>
      <c r="ALB93" s="52"/>
      <c r="ALC93" s="52"/>
      <c r="ALD93" s="52"/>
      <c r="ALE93" s="52"/>
      <c r="ALF93" s="52"/>
      <c r="ALG93" s="52"/>
      <c r="ALH93" s="52"/>
      <c r="ALI93" s="52"/>
      <c r="ALJ93" s="52"/>
      <c r="ALK93" s="52"/>
      <c r="ALL93" s="52"/>
      <c r="ALM93" s="52"/>
      <c r="ALN93" s="52"/>
      <c r="ALO93" s="52"/>
      <c r="ALP93" s="52"/>
      <c r="ALQ93" s="52"/>
      <c r="ALR93" s="52"/>
      <c r="ALS93" s="52"/>
      <c r="ALT93" s="52"/>
      <c r="ALU93" s="52"/>
      <c r="ALV93" s="52"/>
      <c r="ALW93" s="52"/>
      <c r="ALX93" s="52"/>
      <c r="ALY93" s="52"/>
      <c r="ALZ93" s="52"/>
      <c r="AMA93" s="52"/>
      <c r="AMB93" s="52"/>
      <c r="AMC93" s="52"/>
      <c r="AMD93" s="52"/>
      <c r="AME93" s="52"/>
      <c r="AMF93" s="52"/>
      <c r="AMG93" s="52"/>
      <c r="AMH93" s="52"/>
      <c r="AMI93" s="52"/>
      <c r="AMJ93" s="52"/>
      <c r="AMK93" s="52"/>
      <c r="AML93" s="52"/>
      <c r="AMM93" s="52"/>
      <c r="AMN93" s="52"/>
      <c r="AMO93" s="52"/>
      <c r="AMP93" s="52"/>
      <c r="AMQ93" s="52"/>
      <c r="AMR93" s="52"/>
      <c r="AMS93" s="52"/>
      <c r="AMT93" s="52"/>
      <c r="AMU93" s="52"/>
      <c r="AMV93" s="52"/>
      <c r="AMW93" s="52"/>
      <c r="AMX93" s="52"/>
      <c r="AMY93" s="52"/>
      <c r="AMZ93" s="52"/>
      <c r="ANA93" s="52"/>
      <c r="ANB93" s="52"/>
      <c r="ANC93" s="52"/>
      <c r="AND93" s="52"/>
      <c r="ANE93" s="52"/>
      <c r="ANF93" s="52"/>
      <c r="ANG93" s="52"/>
      <c r="ANH93" s="52"/>
      <c r="ANI93" s="52"/>
      <c r="ANJ93" s="52"/>
      <c r="ANK93" s="52"/>
      <c r="ANL93" s="52"/>
      <c r="ANM93" s="52"/>
      <c r="ANN93" s="52"/>
      <c r="ANO93" s="52"/>
      <c r="ANP93" s="52"/>
      <c r="ANQ93" s="52"/>
      <c r="ANR93" s="52"/>
      <c r="ANS93" s="52"/>
      <c r="ANT93" s="52"/>
      <c r="ANU93" s="52"/>
      <c r="ANV93" s="52"/>
      <c r="ANW93" s="52"/>
      <c r="ANX93" s="52"/>
      <c r="ANY93" s="52"/>
      <c r="ANZ93" s="52"/>
      <c r="AOA93" s="52"/>
      <c r="AOB93" s="52"/>
      <c r="AOC93" s="52"/>
      <c r="AOD93" s="52"/>
      <c r="AOE93" s="52"/>
      <c r="AOF93" s="52"/>
      <c r="AOG93" s="52"/>
      <c r="AOH93" s="52"/>
      <c r="AOI93" s="52"/>
      <c r="AOJ93" s="52"/>
      <c r="AOK93" s="52"/>
      <c r="AOL93" s="52"/>
      <c r="AOM93" s="52"/>
      <c r="AON93" s="52"/>
      <c r="AOO93" s="52"/>
      <c r="AOP93" s="52"/>
      <c r="AOQ93" s="52"/>
      <c r="AOR93" s="52"/>
      <c r="AOS93" s="52"/>
      <c r="AOT93" s="52"/>
      <c r="AOU93" s="52"/>
      <c r="AOV93" s="52"/>
      <c r="AOW93" s="52"/>
      <c r="AOX93" s="52"/>
      <c r="AOY93" s="52"/>
      <c r="AOZ93" s="52"/>
      <c r="APA93" s="52"/>
      <c r="APB93" s="52"/>
      <c r="APC93" s="52"/>
      <c r="APD93" s="52"/>
      <c r="APE93" s="52"/>
      <c r="APF93" s="52"/>
      <c r="APG93" s="52"/>
      <c r="APH93" s="52"/>
      <c r="API93" s="52"/>
      <c r="APJ93" s="52"/>
      <c r="APK93" s="52"/>
      <c r="APL93" s="52"/>
      <c r="APM93" s="52"/>
      <c r="APN93" s="52"/>
      <c r="APO93" s="52"/>
      <c r="APP93" s="52"/>
      <c r="APQ93" s="52"/>
      <c r="APR93" s="52"/>
      <c r="APS93" s="52"/>
      <c r="APT93" s="52"/>
      <c r="APU93" s="52"/>
      <c r="APV93" s="52"/>
      <c r="APW93" s="52"/>
      <c r="APX93" s="52"/>
      <c r="APY93" s="52"/>
      <c r="APZ93" s="52"/>
      <c r="AQA93" s="52"/>
      <c r="AQB93" s="52"/>
      <c r="AQC93" s="52"/>
      <c r="AQD93" s="52"/>
      <c r="AQE93" s="52"/>
      <c r="AQF93" s="52"/>
      <c r="AQG93" s="52"/>
      <c r="AQH93" s="52"/>
      <c r="AQI93" s="52"/>
      <c r="AQJ93" s="52"/>
      <c r="AQK93" s="52"/>
      <c r="AQL93" s="52"/>
      <c r="AQM93" s="52"/>
      <c r="AQN93" s="52"/>
      <c r="AQO93" s="52"/>
      <c r="AQP93" s="52"/>
      <c r="AQQ93" s="52"/>
      <c r="AQR93" s="52"/>
      <c r="AQS93" s="52"/>
      <c r="AQT93" s="52"/>
      <c r="AQU93" s="52"/>
      <c r="AQV93" s="52"/>
      <c r="AQW93" s="52"/>
      <c r="AQX93" s="52"/>
      <c r="AQY93" s="52"/>
      <c r="AQZ93" s="52"/>
      <c r="ARA93" s="52"/>
      <c r="ARB93" s="52"/>
      <c r="ARC93" s="52"/>
      <c r="ARD93" s="52"/>
      <c r="ARE93" s="52"/>
      <c r="ARF93" s="52"/>
      <c r="ARG93" s="52"/>
      <c r="ARH93" s="52"/>
      <c r="ARI93" s="52"/>
      <c r="ARJ93" s="52"/>
      <c r="ARK93" s="52"/>
      <c r="ARL93" s="52"/>
      <c r="ARM93" s="52"/>
      <c r="ARN93" s="52"/>
      <c r="ARO93" s="52"/>
      <c r="ARP93" s="52"/>
      <c r="ARQ93" s="52"/>
      <c r="ARR93" s="52"/>
      <c r="ARS93" s="52"/>
      <c r="ART93" s="52"/>
      <c r="ARU93" s="52"/>
      <c r="ARV93" s="52"/>
      <c r="ARW93" s="52"/>
      <c r="ARX93" s="52"/>
      <c r="ARY93" s="52"/>
      <c r="ARZ93" s="52"/>
      <c r="ASA93" s="52"/>
      <c r="ASB93" s="52"/>
      <c r="ASC93" s="52"/>
      <c r="ASD93" s="52"/>
      <c r="ASE93" s="52"/>
      <c r="ASF93" s="52"/>
      <c r="ASG93" s="52"/>
      <c r="ASH93" s="52"/>
      <c r="ASI93" s="52"/>
      <c r="ASJ93" s="52"/>
      <c r="ASK93" s="52"/>
      <c r="ASL93" s="52"/>
      <c r="ASM93" s="52"/>
      <c r="ASN93" s="52"/>
      <c r="ASO93" s="52"/>
      <c r="ASP93" s="52"/>
      <c r="ASQ93" s="52"/>
      <c r="ASR93" s="52"/>
      <c r="ASS93" s="52"/>
      <c r="AST93" s="52"/>
      <c r="ASU93" s="52"/>
      <c r="ASV93" s="52"/>
      <c r="ASW93" s="52"/>
      <c r="ASX93" s="52"/>
      <c r="ASY93" s="52"/>
      <c r="ASZ93" s="52"/>
      <c r="ATA93" s="52"/>
      <c r="ATB93" s="52"/>
      <c r="ATC93" s="52"/>
      <c r="ATD93" s="52"/>
      <c r="ATE93" s="52"/>
      <c r="ATF93" s="52"/>
      <c r="ATG93" s="52"/>
      <c r="ATH93" s="52"/>
      <c r="ATI93" s="52"/>
      <c r="ATJ93" s="52"/>
      <c r="ATK93" s="52"/>
      <c r="ATL93" s="52"/>
      <c r="ATM93" s="52"/>
      <c r="ATN93" s="52"/>
      <c r="ATO93" s="52"/>
      <c r="ATP93" s="52"/>
      <c r="ATQ93" s="52"/>
      <c r="ATR93" s="52"/>
      <c r="ATS93" s="52"/>
      <c r="ATT93" s="52"/>
      <c r="ATU93" s="52"/>
      <c r="ATV93" s="52"/>
      <c r="ATW93" s="52"/>
      <c r="ATX93" s="52"/>
      <c r="ATY93" s="52"/>
      <c r="ATZ93" s="52"/>
      <c r="AUA93" s="52"/>
      <c r="AUB93" s="52"/>
      <c r="AUC93" s="52"/>
      <c r="AUD93" s="52"/>
      <c r="AUE93" s="52"/>
      <c r="AUF93" s="52"/>
      <c r="AUG93" s="52"/>
      <c r="AUH93" s="52"/>
      <c r="AUI93" s="52"/>
      <c r="AUJ93" s="52"/>
      <c r="AUK93" s="52"/>
      <c r="AUL93" s="52"/>
      <c r="AUM93" s="52"/>
      <c r="AUN93" s="52"/>
      <c r="AUO93" s="52"/>
      <c r="AUP93" s="52"/>
      <c r="AUQ93" s="52"/>
      <c r="AUR93" s="52"/>
      <c r="AUS93" s="52"/>
      <c r="AUT93" s="52"/>
      <c r="AUU93" s="52"/>
      <c r="AUV93" s="52"/>
      <c r="AUW93" s="52"/>
      <c r="AUX93" s="52"/>
      <c r="AUY93" s="52"/>
      <c r="AUZ93" s="52"/>
      <c r="AVA93" s="52"/>
      <c r="AVB93" s="52"/>
      <c r="AVC93" s="52"/>
      <c r="AVD93" s="52"/>
      <c r="AVE93" s="52"/>
      <c r="AVF93" s="52"/>
      <c r="AVG93" s="52"/>
      <c r="AVH93" s="52"/>
      <c r="AVI93" s="52"/>
      <c r="AVJ93" s="52"/>
      <c r="AVK93" s="52"/>
      <c r="AVL93" s="52"/>
      <c r="AVM93" s="52"/>
      <c r="AVN93" s="52"/>
      <c r="AVO93" s="52"/>
      <c r="AVP93" s="52"/>
      <c r="AVQ93" s="52"/>
      <c r="AVR93" s="52"/>
      <c r="AVS93" s="52"/>
      <c r="AVT93" s="52"/>
      <c r="AVU93" s="52"/>
      <c r="AVV93" s="52"/>
      <c r="AVW93" s="52"/>
      <c r="AVX93" s="52"/>
      <c r="AVY93" s="52"/>
      <c r="AVZ93" s="52"/>
      <c r="AWA93" s="52"/>
      <c r="AWB93" s="52"/>
      <c r="AWC93" s="52"/>
      <c r="AWD93" s="52"/>
      <c r="AWE93" s="52"/>
      <c r="AWF93" s="52"/>
      <c r="AWG93" s="52"/>
      <c r="AWH93" s="52"/>
      <c r="AWI93" s="52"/>
      <c r="AWJ93" s="52"/>
      <c r="AWK93" s="52"/>
      <c r="AWL93" s="52"/>
      <c r="AWM93" s="52"/>
      <c r="AWN93" s="52"/>
      <c r="AWO93" s="52"/>
      <c r="AWP93" s="52"/>
      <c r="AWQ93" s="52"/>
      <c r="AWR93" s="52"/>
      <c r="AWS93" s="52"/>
      <c r="AWT93" s="52"/>
      <c r="AWU93" s="52"/>
      <c r="AWV93" s="52"/>
      <c r="AWW93" s="52"/>
      <c r="AWX93" s="52"/>
      <c r="AWY93" s="52"/>
      <c r="AWZ93" s="52"/>
      <c r="AXA93" s="52"/>
      <c r="AXB93" s="52"/>
      <c r="AXC93" s="52"/>
      <c r="AXD93" s="52"/>
      <c r="AXE93" s="52"/>
      <c r="AXF93" s="52"/>
      <c r="AXG93" s="52"/>
      <c r="AXH93" s="52"/>
      <c r="AXI93" s="52"/>
      <c r="AXJ93" s="52"/>
      <c r="AXK93" s="52"/>
      <c r="AXL93" s="52"/>
      <c r="AXM93" s="52"/>
      <c r="AXN93" s="52"/>
      <c r="AXO93" s="52"/>
      <c r="AXP93" s="52"/>
      <c r="AXQ93" s="52"/>
      <c r="AXR93" s="52"/>
      <c r="AXS93" s="52"/>
      <c r="AXT93" s="52"/>
      <c r="AXU93" s="52"/>
      <c r="AXV93" s="52"/>
      <c r="AXW93" s="52"/>
      <c r="AXX93" s="52"/>
      <c r="AXY93" s="52"/>
      <c r="AXZ93" s="52"/>
      <c r="AYA93" s="52"/>
      <c r="AYB93" s="52"/>
      <c r="AYC93" s="52"/>
      <c r="AYD93" s="52"/>
      <c r="AYE93" s="52"/>
      <c r="AYF93" s="52"/>
      <c r="AYG93" s="52"/>
      <c r="AYH93" s="52"/>
      <c r="AYI93" s="52"/>
      <c r="AYJ93" s="52"/>
      <c r="AYK93" s="52"/>
      <c r="AYL93" s="52"/>
      <c r="AYM93" s="52"/>
      <c r="AYN93" s="52"/>
      <c r="AYO93" s="52"/>
      <c r="AYP93" s="52"/>
      <c r="AYQ93" s="52"/>
      <c r="AYR93" s="52"/>
      <c r="AYS93" s="52"/>
      <c r="AYT93" s="52"/>
      <c r="AYU93" s="52"/>
      <c r="AYV93" s="52"/>
      <c r="AYW93" s="52"/>
      <c r="AYX93" s="52"/>
      <c r="AYY93" s="52"/>
      <c r="AYZ93" s="52"/>
      <c r="AZA93" s="52"/>
      <c r="AZB93" s="52"/>
      <c r="AZC93" s="52"/>
      <c r="AZD93" s="52"/>
      <c r="AZE93" s="52"/>
      <c r="AZF93" s="52"/>
      <c r="AZG93" s="52"/>
      <c r="AZH93" s="52"/>
      <c r="AZI93" s="52"/>
      <c r="AZJ93" s="52"/>
      <c r="AZK93" s="52"/>
      <c r="AZL93" s="52"/>
      <c r="AZM93" s="52"/>
      <c r="AZN93" s="52"/>
      <c r="AZO93" s="52"/>
      <c r="AZP93" s="52"/>
      <c r="AZQ93" s="52"/>
      <c r="AZR93" s="52"/>
      <c r="AZS93" s="52"/>
      <c r="AZT93" s="52"/>
      <c r="AZU93" s="52"/>
      <c r="AZV93" s="52"/>
      <c r="AZW93" s="52"/>
      <c r="AZX93" s="52"/>
      <c r="AZY93" s="52"/>
      <c r="AZZ93" s="52"/>
      <c r="BAA93" s="52"/>
      <c r="BAB93" s="52"/>
      <c r="BAC93" s="52"/>
      <c r="BAD93" s="52"/>
      <c r="BAE93" s="52"/>
      <c r="BAF93" s="52"/>
      <c r="BAG93" s="52"/>
      <c r="BAH93" s="52"/>
      <c r="BAI93" s="52"/>
      <c r="BAJ93" s="52"/>
      <c r="BAK93" s="52"/>
      <c r="BAL93" s="52"/>
      <c r="BAM93" s="52"/>
      <c r="BAN93" s="52"/>
      <c r="BAO93" s="52"/>
      <c r="BAP93" s="52"/>
      <c r="BAQ93" s="52"/>
      <c r="BAR93" s="52"/>
      <c r="BAS93" s="52"/>
      <c r="BAT93" s="52"/>
      <c r="BAU93" s="52"/>
      <c r="BAV93" s="52"/>
      <c r="BAW93" s="52"/>
      <c r="BAX93" s="52"/>
      <c r="BAY93" s="52"/>
      <c r="BAZ93" s="52"/>
      <c r="BBA93" s="52"/>
      <c r="BBB93" s="52"/>
      <c r="BBC93" s="52"/>
      <c r="BBD93" s="52"/>
      <c r="BBE93" s="52"/>
      <c r="BBF93" s="52"/>
      <c r="BBG93" s="52"/>
      <c r="BBH93" s="52"/>
      <c r="BBI93" s="52"/>
      <c r="BBJ93" s="52"/>
      <c r="BBK93" s="52"/>
      <c r="BBL93" s="52"/>
      <c r="BBM93" s="52"/>
      <c r="BBN93" s="52"/>
      <c r="BBO93" s="52"/>
      <c r="BBP93" s="52"/>
      <c r="BBQ93" s="52"/>
      <c r="BBR93" s="52"/>
      <c r="BBS93" s="52"/>
      <c r="BBT93" s="52"/>
      <c r="BBU93" s="52"/>
      <c r="BBV93" s="52"/>
      <c r="BBW93" s="52"/>
      <c r="BBX93" s="52"/>
      <c r="BBY93" s="52"/>
      <c r="BBZ93" s="52"/>
      <c r="BCA93" s="52"/>
      <c r="BCB93" s="52"/>
      <c r="BCC93" s="52"/>
      <c r="BCD93" s="52"/>
      <c r="BCE93" s="52"/>
      <c r="BCF93" s="52"/>
      <c r="BCG93" s="52"/>
      <c r="BCH93" s="52"/>
      <c r="BCI93" s="52"/>
      <c r="BCJ93" s="52"/>
      <c r="BCK93" s="52"/>
      <c r="BCL93" s="52"/>
      <c r="BCM93" s="52"/>
      <c r="BCN93" s="52"/>
      <c r="BCO93" s="52"/>
      <c r="BCP93" s="52"/>
      <c r="BCQ93" s="52"/>
      <c r="BCR93" s="52"/>
      <c r="BCS93" s="52"/>
      <c r="BCT93" s="52"/>
      <c r="BCU93" s="52"/>
      <c r="BCV93" s="52"/>
      <c r="BCW93" s="52"/>
      <c r="BCX93" s="52"/>
      <c r="BCY93" s="52"/>
      <c r="BCZ93" s="52"/>
      <c r="BDA93" s="52"/>
      <c r="BDB93" s="52"/>
      <c r="BDC93" s="52"/>
      <c r="BDD93" s="52"/>
      <c r="BDE93" s="52"/>
      <c r="BDF93" s="52"/>
      <c r="BDG93" s="52"/>
      <c r="BDH93" s="52"/>
      <c r="BDI93" s="52"/>
      <c r="BDJ93" s="52"/>
      <c r="BDK93" s="52"/>
      <c r="BDL93" s="52"/>
      <c r="BDM93" s="52"/>
      <c r="BDN93" s="52"/>
      <c r="BDO93" s="52"/>
      <c r="BDP93" s="52"/>
      <c r="BDQ93" s="52"/>
      <c r="BDR93" s="52"/>
      <c r="BDS93" s="52"/>
      <c r="BDT93" s="52"/>
      <c r="BDU93" s="52"/>
      <c r="BDV93" s="52"/>
      <c r="BDW93" s="52"/>
      <c r="BDX93" s="52"/>
      <c r="BDY93" s="52"/>
      <c r="BDZ93" s="52"/>
      <c r="BEA93" s="52"/>
      <c r="BEB93" s="52"/>
      <c r="BEC93" s="52"/>
      <c r="BED93" s="52"/>
      <c r="BEE93" s="52"/>
      <c r="BEF93" s="52"/>
      <c r="BEG93" s="52"/>
      <c r="BEH93" s="52"/>
      <c r="BEI93" s="52"/>
      <c r="BEJ93" s="52"/>
      <c r="BEK93" s="52"/>
      <c r="BEL93" s="52"/>
      <c r="BEM93" s="52"/>
      <c r="BEN93" s="52"/>
      <c r="BEO93" s="52"/>
      <c r="BEP93" s="52"/>
      <c r="BEQ93" s="52"/>
      <c r="BER93" s="52"/>
      <c r="BES93" s="52"/>
      <c r="BET93" s="52"/>
      <c r="BEU93" s="52"/>
      <c r="BEV93" s="52"/>
      <c r="BEW93" s="52"/>
      <c r="BEX93" s="52"/>
      <c r="BEY93" s="52"/>
      <c r="BEZ93" s="52"/>
      <c r="BFA93" s="52"/>
      <c r="BFB93" s="52"/>
      <c r="BFC93" s="52"/>
      <c r="BFD93" s="52"/>
      <c r="BFE93" s="52"/>
      <c r="BFF93" s="52"/>
      <c r="BFG93" s="52"/>
      <c r="BFH93" s="52"/>
      <c r="BFI93" s="52"/>
      <c r="BFJ93" s="52"/>
      <c r="BFK93" s="52"/>
      <c r="BFL93" s="52"/>
      <c r="BFM93" s="52"/>
      <c r="BFN93" s="52"/>
      <c r="BFO93" s="52"/>
      <c r="BFP93" s="52"/>
      <c r="BFQ93" s="52"/>
      <c r="BFR93" s="52"/>
      <c r="BFS93" s="52"/>
      <c r="BFT93" s="52"/>
      <c r="BFU93" s="52"/>
      <c r="BFV93" s="52"/>
      <c r="BFW93" s="52"/>
      <c r="BFX93" s="52"/>
      <c r="BFY93" s="52"/>
      <c r="BFZ93" s="52"/>
      <c r="BGA93" s="52"/>
      <c r="BGB93" s="52"/>
      <c r="BGC93" s="52"/>
      <c r="BGD93" s="52"/>
      <c r="BGE93" s="52"/>
      <c r="BGF93" s="52"/>
      <c r="BGG93" s="52"/>
      <c r="BGH93" s="52"/>
      <c r="BGI93" s="52"/>
      <c r="BGJ93" s="52"/>
      <c r="BGK93" s="52"/>
      <c r="BGL93" s="52"/>
      <c r="BGM93" s="52"/>
      <c r="BGN93" s="52"/>
      <c r="BGO93" s="52"/>
      <c r="BGP93" s="52"/>
      <c r="BGQ93" s="52"/>
      <c r="BGR93" s="52"/>
      <c r="BGS93" s="52"/>
      <c r="BGT93" s="52"/>
      <c r="BGU93" s="52"/>
      <c r="BGV93" s="52"/>
      <c r="BGW93" s="52"/>
      <c r="BGX93" s="52"/>
      <c r="BGY93" s="52"/>
      <c r="BGZ93" s="52"/>
      <c r="BHA93" s="52"/>
      <c r="BHB93" s="52"/>
      <c r="BHC93" s="52"/>
      <c r="BHD93" s="52"/>
      <c r="BHE93" s="52"/>
      <c r="BHF93" s="52"/>
      <c r="BHG93" s="52"/>
      <c r="BHH93" s="52"/>
      <c r="BHI93" s="52"/>
      <c r="BHJ93" s="52"/>
      <c r="BHK93" s="52"/>
      <c r="BHL93" s="52"/>
      <c r="BHM93" s="52"/>
      <c r="BHN93" s="52"/>
      <c r="BHO93" s="52"/>
      <c r="BHP93" s="52"/>
      <c r="BHQ93" s="52"/>
      <c r="BHR93" s="52"/>
      <c r="BHS93" s="52"/>
      <c r="BHT93" s="52"/>
      <c r="BHU93" s="52"/>
      <c r="BHV93" s="52"/>
      <c r="BHW93" s="52"/>
      <c r="BHX93" s="52"/>
      <c r="BHY93" s="52"/>
      <c r="BHZ93" s="52"/>
      <c r="BIA93" s="52"/>
      <c r="BIB93" s="52"/>
      <c r="BIC93" s="52"/>
      <c r="BID93" s="52"/>
      <c r="BIE93" s="52"/>
      <c r="BIF93" s="52"/>
      <c r="BIG93" s="52"/>
      <c r="BIH93" s="52"/>
      <c r="BII93" s="52"/>
      <c r="BIJ93" s="52"/>
      <c r="BIK93" s="52"/>
      <c r="BIL93" s="52"/>
      <c r="BIM93" s="52"/>
      <c r="BIN93" s="52"/>
      <c r="BIO93" s="52"/>
      <c r="BIP93" s="52"/>
      <c r="BIQ93" s="52"/>
      <c r="BIR93" s="52"/>
      <c r="BIS93" s="52"/>
      <c r="BIT93" s="52"/>
      <c r="BIU93" s="52"/>
      <c r="BIV93" s="52"/>
      <c r="BIW93" s="52"/>
      <c r="BIX93" s="52"/>
      <c r="BIY93" s="52"/>
      <c r="BIZ93" s="52"/>
      <c r="BJA93" s="52"/>
      <c r="BJB93" s="52"/>
      <c r="BJC93" s="52"/>
      <c r="BJD93" s="52"/>
      <c r="BJE93" s="52"/>
      <c r="BJF93" s="52"/>
      <c r="BJG93" s="52"/>
      <c r="BJH93" s="52"/>
      <c r="BJI93" s="52"/>
      <c r="BJJ93" s="52"/>
      <c r="BJK93" s="52"/>
      <c r="BJL93" s="52"/>
      <c r="BJM93" s="52"/>
      <c r="BJN93" s="52"/>
      <c r="BJO93" s="52"/>
      <c r="BJP93" s="52"/>
      <c r="BJQ93" s="52"/>
      <c r="BJR93" s="52"/>
      <c r="BJS93" s="52"/>
      <c r="BJT93" s="52"/>
      <c r="BJU93" s="52"/>
      <c r="BJV93" s="52"/>
      <c r="BJW93" s="52"/>
      <c r="BJX93" s="52"/>
      <c r="BJY93" s="52"/>
      <c r="BJZ93" s="52"/>
      <c r="BKA93" s="52"/>
      <c r="BKB93" s="52"/>
      <c r="BKC93" s="52"/>
      <c r="BKD93" s="52"/>
      <c r="BKE93" s="52"/>
      <c r="BKF93" s="52"/>
      <c r="BKG93" s="52"/>
      <c r="BKH93" s="52"/>
      <c r="BKI93" s="52"/>
      <c r="BKJ93" s="52"/>
      <c r="BKK93" s="52"/>
      <c r="BKL93" s="52"/>
      <c r="BKM93" s="52"/>
      <c r="BKN93" s="52"/>
      <c r="BKO93" s="52"/>
      <c r="BKP93" s="52"/>
      <c r="BKQ93" s="52"/>
      <c r="BKR93" s="52"/>
      <c r="BKS93" s="52"/>
      <c r="BKT93" s="52"/>
      <c r="BKU93" s="52"/>
      <c r="BKV93" s="52"/>
      <c r="BKW93" s="52"/>
      <c r="BKX93" s="52"/>
      <c r="BKY93" s="52"/>
      <c r="BKZ93" s="52"/>
      <c r="BLA93" s="52"/>
      <c r="BLB93" s="52"/>
      <c r="BLC93" s="52"/>
      <c r="BLD93" s="52"/>
      <c r="BLE93" s="52"/>
      <c r="BLF93" s="52"/>
      <c r="BLG93" s="52"/>
      <c r="BLH93" s="52"/>
      <c r="BLI93" s="52"/>
      <c r="BLJ93" s="52"/>
      <c r="BLK93" s="52"/>
      <c r="BLL93" s="52"/>
      <c r="BLM93" s="52"/>
      <c r="BLN93" s="52"/>
      <c r="BLO93" s="52"/>
      <c r="BLP93" s="52"/>
      <c r="BLQ93" s="52"/>
      <c r="BLR93" s="52"/>
      <c r="BLS93" s="52"/>
      <c r="BLT93" s="52"/>
      <c r="BLU93" s="52"/>
      <c r="BLV93" s="52"/>
      <c r="BLW93" s="52"/>
      <c r="BLX93" s="52"/>
      <c r="BLY93" s="52"/>
      <c r="BLZ93" s="52"/>
      <c r="BMA93" s="52"/>
      <c r="BMB93" s="52"/>
      <c r="BMC93" s="52"/>
      <c r="BMD93" s="52"/>
      <c r="BME93" s="52"/>
      <c r="BMF93" s="52"/>
      <c r="BMG93" s="52"/>
      <c r="BMH93" s="52"/>
      <c r="BMI93" s="52"/>
      <c r="BMJ93" s="52"/>
      <c r="BMK93" s="52"/>
      <c r="BML93" s="52"/>
      <c r="BMM93" s="52"/>
      <c r="BMN93" s="52"/>
      <c r="BMO93" s="52"/>
      <c r="BMP93" s="52"/>
      <c r="BMQ93" s="52"/>
      <c r="BMR93" s="52"/>
      <c r="BMS93" s="52"/>
      <c r="BMT93" s="52"/>
      <c r="BMU93" s="52"/>
      <c r="BMV93" s="52"/>
      <c r="BMW93" s="52"/>
      <c r="BMX93" s="52"/>
      <c r="BMY93" s="52"/>
      <c r="BMZ93" s="52"/>
      <c r="BNA93" s="52"/>
      <c r="BNB93" s="52"/>
      <c r="BNC93" s="52"/>
      <c r="BND93" s="52"/>
      <c r="BNE93" s="52"/>
      <c r="BNF93" s="52"/>
      <c r="BNG93" s="52"/>
      <c r="BNH93" s="52"/>
      <c r="BNI93" s="52"/>
      <c r="BNJ93" s="52"/>
      <c r="BNK93" s="52"/>
      <c r="BNL93" s="52"/>
      <c r="BNM93" s="52"/>
      <c r="BNN93" s="52"/>
      <c r="BNO93" s="52"/>
      <c r="BNP93" s="52"/>
      <c r="BNQ93" s="52"/>
      <c r="BNR93" s="52"/>
      <c r="BNS93" s="52"/>
      <c r="BNT93" s="52"/>
      <c r="BNU93" s="52"/>
      <c r="BNV93" s="52"/>
      <c r="BNW93" s="52"/>
      <c r="BNX93" s="52"/>
      <c r="BNY93" s="52"/>
      <c r="BNZ93" s="52"/>
      <c r="BOA93" s="52"/>
      <c r="BOB93" s="52"/>
      <c r="BOC93" s="52"/>
      <c r="BOD93" s="52"/>
      <c r="BOE93" s="52"/>
      <c r="BOF93" s="52"/>
      <c r="BOG93" s="52"/>
      <c r="BOH93" s="52"/>
      <c r="BOI93" s="52"/>
      <c r="BOJ93" s="52"/>
      <c r="BOK93" s="52"/>
      <c r="BOL93" s="52"/>
      <c r="BOM93" s="52"/>
      <c r="BON93" s="52"/>
      <c r="BOO93" s="52"/>
      <c r="BOP93" s="52"/>
      <c r="BOQ93" s="52"/>
      <c r="BOR93" s="52"/>
      <c r="BOS93" s="52"/>
      <c r="BOT93" s="52"/>
      <c r="BOU93" s="52"/>
      <c r="BOV93" s="52"/>
      <c r="BOW93" s="52"/>
      <c r="BOX93" s="52"/>
      <c r="BOY93" s="52"/>
      <c r="BOZ93" s="52"/>
      <c r="BPA93" s="52"/>
      <c r="BPB93" s="52"/>
      <c r="BPC93" s="52"/>
      <c r="BPD93" s="52"/>
      <c r="BPE93" s="52"/>
      <c r="BPF93" s="52"/>
      <c r="BPG93" s="52"/>
      <c r="BPH93" s="52"/>
      <c r="BPI93" s="52"/>
      <c r="BPJ93" s="52"/>
      <c r="BPK93" s="52"/>
      <c r="BPL93" s="52"/>
      <c r="BPM93" s="52"/>
      <c r="BPN93" s="52"/>
      <c r="BPO93" s="52"/>
      <c r="BPP93" s="52"/>
      <c r="BPQ93" s="52"/>
      <c r="BPR93" s="52"/>
      <c r="BPS93" s="52"/>
      <c r="BPT93" s="52"/>
      <c r="BPU93" s="52"/>
      <c r="BPV93" s="52"/>
      <c r="BPW93" s="52"/>
      <c r="BPX93" s="52"/>
      <c r="BPY93" s="52"/>
      <c r="BPZ93" s="52"/>
      <c r="BQA93" s="52"/>
      <c r="BQB93" s="52"/>
      <c r="BQC93" s="52"/>
      <c r="BQD93" s="52"/>
      <c r="BQE93" s="52"/>
      <c r="BQF93" s="52"/>
      <c r="BQG93" s="52"/>
      <c r="BQH93" s="52"/>
      <c r="BQI93" s="52"/>
      <c r="BQJ93" s="52"/>
      <c r="BQK93" s="52"/>
      <c r="BQL93" s="52"/>
      <c r="BQM93" s="52"/>
      <c r="BQN93" s="52"/>
      <c r="BQO93" s="52"/>
      <c r="BQP93" s="52"/>
      <c r="BQQ93" s="52"/>
      <c r="BQR93" s="52"/>
      <c r="BQS93" s="52"/>
      <c r="BQT93" s="52"/>
      <c r="BQU93" s="52"/>
      <c r="BQV93" s="52"/>
      <c r="BQW93" s="52"/>
      <c r="BQX93" s="52"/>
      <c r="BQY93" s="52"/>
      <c r="BQZ93" s="52"/>
      <c r="BRA93" s="52"/>
      <c r="BRB93" s="52"/>
      <c r="BRC93" s="52"/>
      <c r="BRD93" s="52"/>
      <c r="BRE93" s="52"/>
      <c r="BRF93" s="52"/>
      <c r="BRG93" s="52"/>
      <c r="BRH93" s="52"/>
      <c r="BRI93" s="52"/>
      <c r="BRJ93" s="52"/>
      <c r="BRK93" s="52"/>
      <c r="BRL93" s="52"/>
      <c r="BRM93" s="52"/>
      <c r="BRN93" s="52"/>
      <c r="BRO93" s="52"/>
      <c r="BRP93" s="52"/>
      <c r="BRQ93" s="52"/>
      <c r="BRR93" s="52"/>
      <c r="BRS93" s="52"/>
      <c r="BRT93" s="52"/>
      <c r="BRU93" s="52"/>
      <c r="BRV93" s="52"/>
      <c r="BRW93" s="52"/>
      <c r="BRX93" s="52"/>
      <c r="BRY93" s="52"/>
      <c r="BRZ93" s="52"/>
      <c r="BSA93" s="52"/>
      <c r="BSB93" s="52"/>
      <c r="BSC93" s="52"/>
      <c r="BSD93" s="52"/>
      <c r="BSE93" s="52"/>
      <c r="BSF93" s="52"/>
      <c r="BSG93" s="52"/>
      <c r="BSH93" s="52"/>
      <c r="BSI93" s="52"/>
      <c r="BSJ93" s="52"/>
      <c r="BSK93" s="52"/>
      <c r="BSL93" s="52"/>
      <c r="BSM93" s="52"/>
      <c r="BSN93" s="52"/>
      <c r="BSO93" s="52"/>
      <c r="BSP93" s="52"/>
      <c r="BSQ93" s="52"/>
      <c r="BSR93" s="52"/>
      <c r="BSS93" s="52"/>
      <c r="BST93" s="52"/>
      <c r="BSU93" s="52"/>
      <c r="BSV93" s="52"/>
      <c r="BSW93" s="52"/>
      <c r="BSX93" s="52"/>
      <c r="BSY93" s="52"/>
      <c r="BSZ93" s="52"/>
      <c r="BTA93" s="52"/>
      <c r="BTB93" s="52"/>
      <c r="BTC93" s="52"/>
      <c r="BTD93" s="52"/>
      <c r="BTE93" s="52"/>
      <c r="BTF93" s="52"/>
      <c r="BTG93" s="52"/>
      <c r="BTH93" s="52"/>
      <c r="BTI93" s="52"/>
      <c r="BTJ93" s="52"/>
      <c r="BTK93" s="52"/>
      <c r="BTL93" s="52"/>
      <c r="BTM93" s="52"/>
      <c r="BTN93" s="52"/>
      <c r="BTO93" s="52"/>
      <c r="BTP93" s="52"/>
      <c r="BTQ93" s="52"/>
      <c r="BTR93" s="52"/>
      <c r="BTS93" s="52"/>
      <c r="BTT93" s="52"/>
      <c r="BTU93" s="52"/>
      <c r="BTV93" s="52"/>
      <c r="BTW93" s="52"/>
      <c r="BTX93" s="52"/>
      <c r="BTY93" s="52"/>
      <c r="BTZ93" s="52"/>
      <c r="BUA93" s="52"/>
      <c r="BUB93" s="52"/>
      <c r="BUC93" s="52"/>
      <c r="BUD93" s="52"/>
      <c r="BUE93" s="52"/>
      <c r="BUF93" s="52"/>
      <c r="BUG93" s="52"/>
      <c r="BUH93" s="52"/>
      <c r="BUI93" s="52"/>
      <c r="BUJ93" s="52"/>
      <c r="BUK93" s="52"/>
      <c r="BUL93" s="52"/>
      <c r="BUM93" s="52"/>
      <c r="BUN93" s="52"/>
      <c r="BUO93" s="52"/>
      <c r="BUP93" s="52"/>
      <c r="BUQ93" s="52"/>
      <c r="BUR93" s="52"/>
      <c r="BUS93" s="52"/>
      <c r="BUT93" s="52"/>
      <c r="BUU93" s="52"/>
      <c r="BUV93" s="52"/>
      <c r="BUW93" s="52"/>
      <c r="BUX93" s="52"/>
      <c r="BUY93" s="52"/>
      <c r="BUZ93" s="52"/>
      <c r="BVA93" s="52"/>
      <c r="BVB93" s="52"/>
      <c r="BVC93" s="52"/>
      <c r="BVD93" s="52"/>
      <c r="BVE93" s="52"/>
      <c r="BVF93" s="52"/>
      <c r="BVG93" s="52"/>
      <c r="BVH93" s="52"/>
      <c r="BVI93" s="52"/>
      <c r="BVJ93" s="52"/>
      <c r="BVK93" s="52"/>
      <c r="BVL93" s="52"/>
      <c r="BVM93" s="52"/>
      <c r="BVN93" s="52"/>
      <c r="BVO93" s="52"/>
      <c r="BVP93" s="52"/>
      <c r="BVQ93" s="52"/>
      <c r="BVR93" s="52"/>
      <c r="BVS93" s="52"/>
      <c r="BVT93" s="52"/>
      <c r="BVU93" s="52"/>
      <c r="BVV93" s="52"/>
      <c r="BVW93" s="52"/>
      <c r="BVX93" s="52"/>
      <c r="BVY93" s="52"/>
      <c r="BVZ93" s="52"/>
      <c r="BWA93" s="52"/>
      <c r="BWB93" s="52"/>
      <c r="BWC93" s="52"/>
      <c r="BWD93" s="52"/>
      <c r="BWE93" s="52"/>
      <c r="BWF93" s="52"/>
      <c r="BWG93" s="52"/>
      <c r="BWH93" s="52"/>
      <c r="BWI93" s="52"/>
      <c r="BWJ93" s="52"/>
      <c r="BWK93" s="52"/>
      <c r="BWL93" s="52"/>
      <c r="BWM93" s="52"/>
      <c r="BWN93" s="52"/>
      <c r="BWO93" s="52"/>
      <c r="BWP93" s="52"/>
      <c r="BWQ93" s="52"/>
      <c r="BWR93" s="52"/>
      <c r="BWS93" s="52"/>
      <c r="BWT93" s="52"/>
      <c r="BWU93" s="52"/>
      <c r="BWV93" s="52"/>
      <c r="BWW93" s="52"/>
      <c r="BWX93" s="52"/>
      <c r="BWY93" s="52"/>
      <c r="BWZ93" s="52"/>
      <c r="BXA93" s="52"/>
      <c r="BXB93" s="52"/>
      <c r="BXC93" s="52"/>
      <c r="BXD93" s="52"/>
      <c r="BXE93" s="52"/>
      <c r="BXF93" s="52"/>
      <c r="BXG93" s="52"/>
      <c r="BXH93" s="52"/>
      <c r="BXI93" s="52"/>
      <c r="BXJ93" s="52"/>
      <c r="BXK93" s="52"/>
      <c r="BXL93" s="52"/>
      <c r="BXM93" s="52"/>
      <c r="BXN93" s="52"/>
      <c r="BXO93" s="52"/>
      <c r="BXP93" s="52"/>
      <c r="BXQ93" s="52"/>
      <c r="BXR93" s="52"/>
      <c r="BXS93" s="52"/>
      <c r="BXT93" s="52"/>
      <c r="BXU93" s="52"/>
      <c r="BXV93" s="52"/>
      <c r="BXW93" s="52"/>
      <c r="BXX93" s="52"/>
      <c r="BXY93" s="52"/>
      <c r="BXZ93" s="52"/>
      <c r="BYA93" s="52"/>
      <c r="BYB93" s="52"/>
      <c r="BYC93" s="52"/>
      <c r="BYD93" s="52"/>
      <c r="BYE93" s="52"/>
      <c r="BYF93" s="52"/>
      <c r="BYG93" s="52"/>
      <c r="BYH93" s="52"/>
      <c r="BYI93" s="52"/>
      <c r="BYJ93" s="52"/>
      <c r="BYK93" s="52"/>
      <c r="BYL93" s="52"/>
      <c r="BYM93" s="52"/>
      <c r="BYN93" s="52"/>
      <c r="BYO93" s="52"/>
      <c r="BYP93" s="52"/>
      <c r="BYQ93" s="52"/>
      <c r="BYR93" s="52"/>
      <c r="BYS93" s="52"/>
      <c r="BYT93" s="52"/>
      <c r="BYU93" s="52"/>
      <c r="BYV93" s="52"/>
      <c r="BYW93" s="52"/>
      <c r="BYX93" s="52"/>
      <c r="BYY93" s="52"/>
      <c r="BYZ93" s="52"/>
      <c r="BZA93" s="52"/>
      <c r="BZB93" s="52"/>
      <c r="BZC93" s="52"/>
      <c r="BZD93" s="52"/>
      <c r="BZE93" s="52"/>
      <c r="BZF93" s="52"/>
      <c r="BZG93" s="52"/>
      <c r="BZH93" s="52"/>
      <c r="BZI93" s="52"/>
      <c r="BZJ93" s="52"/>
      <c r="BZK93" s="52"/>
      <c r="BZL93" s="52"/>
      <c r="BZM93" s="52"/>
      <c r="BZN93" s="52"/>
      <c r="BZO93" s="52"/>
      <c r="BZP93" s="52"/>
      <c r="BZQ93" s="52"/>
      <c r="BZR93" s="52"/>
      <c r="BZS93" s="52"/>
      <c r="BZT93" s="52"/>
      <c r="BZU93" s="52"/>
      <c r="BZV93" s="52"/>
      <c r="BZW93" s="52"/>
      <c r="BZX93" s="52"/>
      <c r="BZY93" s="52"/>
      <c r="BZZ93" s="52"/>
      <c r="CAA93" s="52"/>
      <c r="CAB93" s="52"/>
      <c r="CAC93" s="52"/>
      <c r="CAD93" s="52"/>
      <c r="CAE93" s="52"/>
      <c r="CAF93" s="52"/>
      <c r="CAG93" s="52"/>
      <c r="CAH93" s="52"/>
      <c r="CAI93" s="52"/>
      <c r="CAJ93" s="52"/>
      <c r="CAK93" s="52"/>
      <c r="CAL93" s="52"/>
      <c r="CAM93" s="52"/>
      <c r="CAN93" s="52"/>
      <c r="CAO93" s="52"/>
      <c r="CAP93" s="52"/>
      <c r="CAQ93" s="52"/>
      <c r="CAR93" s="52"/>
      <c r="CAS93" s="52"/>
      <c r="CAT93" s="52"/>
      <c r="CAU93" s="52"/>
      <c r="CAV93" s="52"/>
      <c r="CAW93" s="52"/>
      <c r="CAX93" s="52"/>
      <c r="CAY93" s="52"/>
      <c r="CAZ93" s="52"/>
      <c r="CBA93" s="52"/>
      <c r="CBB93" s="52"/>
      <c r="CBC93" s="52"/>
      <c r="CBD93" s="52"/>
      <c r="CBE93" s="52"/>
      <c r="CBF93" s="52"/>
      <c r="CBG93" s="52"/>
      <c r="CBH93" s="52"/>
      <c r="CBI93" s="52"/>
      <c r="CBJ93" s="52"/>
      <c r="CBK93" s="52"/>
      <c r="CBL93" s="52"/>
      <c r="CBM93" s="52"/>
      <c r="CBN93" s="52"/>
      <c r="CBO93" s="52"/>
      <c r="CBP93" s="52"/>
      <c r="CBQ93" s="52"/>
      <c r="CBR93" s="52"/>
      <c r="CBS93" s="52"/>
      <c r="CBT93" s="52"/>
      <c r="CBU93" s="52"/>
      <c r="CBV93" s="52"/>
      <c r="CBW93" s="52"/>
      <c r="CBX93" s="52"/>
      <c r="CBY93" s="52"/>
      <c r="CBZ93" s="52"/>
      <c r="CCA93" s="52"/>
      <c r="CCB93" s="52"/>
      <c r="CCC93" s="52"/>
      <c r="CCD93" s="52"/>
      <c r="CCE93" s="52"/>
      <c r="CCF93" s="52"/>
      <c r="CCG93" s="52"/>
      <c r="CCH93" s="52"/>
      <c r="CCI93" s="52"/>
      <c r="CCJ93" s="52"/>
      <c r="CCK93" s="52"/>
      <c r="CCL93" s="52"/>
      <c r="CCM93" s="52"/>
      <c r="CCN93" s="52"/>
      <c r="CCO93" s="52"/>
      <c r="CCP93" s="52"/>
      <c r="CCQ93" s="52"/>
      <c r="CCR93" s="52"/>
      <c r="CCS93" s="52"/>
      <c r="CCT93" s="52"/>
      <c r="CCU93" s="52"/>
      <c r="CCV93" s="52"/>
      <c r="CCW93" s="52"/>
      <c r="CCX93" s="52"/>
      <c r="CCY93" s="52"/>
      <c r="CCZ93" s="52"/>
      <c r="CDA93" s="52"/>
      <c r="CDB93" s="52"/>
      <c r="CDC93" s="52"/>
      <c r="CDD93" s="52"/>
      <c r="CDE93" s="52"/>
      <c r="CDF93" s="52"/>
      <c r="CDG93" s="52"/>
      <c r="CDH93" s="52"/>
      <c r="CDI93" s="52"/>
      <c r="CDJ93" s="52"/>
      <c r="CDK93" s="52"/>
      <c r="CDL93" s="52"/>
      <c r="CDM93" s="52"/>
      <c r="CDN93" s="52"/>
      <c r="CDO93" s="52"/>
      <c r="CDP93" s="52"/>
      <c r="CDQ93" s="52"/>
      <c r="CDR93" s="52"/>
      <c r="CDS93" s="52"/>
      <c r="CDT93" s="52"/>
      <c r="CDU93" s="52"/>
      <c r="CDV93" s="52"/>
      <c r="CDW93" s="52"/>
      <c r="CDX93" s="52"/>
      <c r="CDY93" s="52"/>
      <c r="CDZ93" s="52"/>
      <c r="CEA93" s="52"/>
      <c r="CEB93" s="52"/>
      <c r="CEC93" s="52"/>
      <c r="CED93" s="52"/>
      <c r="CEE93" s="52"/>
      <c r="CEF93" s="52"/>
      <c r="CEG93" s="52"/>
      <c r="CEH93" s="52"/>
      <c r="CEI93" s="52"/>
      <c r="CEJ93" s="52"/>
      <c r="CEK93" s="52"/>
      <c r="CEL93" s="52"/>
      <c r="CEM93" s="52"/>
      <c r="CEN93" s="52"/>
      <c r="CEO93" s="52"/>
      <c r="CEP93" s="52"/>
      <c r="CEQ93" s="52"/>
      <c r="CER93" s="52"/>
      <c r="CES93" s="52"/>
      <c r="CET93" s="52"/>
      <c r="CEU93" s="52"/>
      <c r="CEV93" s="52"/>
      <c r="CEW93" s="52"/>
      <c r="CEX93" s="52"/>
      <c r="CEY93" s="52"/>
      <c r="CEZ93" s="52"/>
      <c r="CFA93" s="52"/>
      <c r="CFB93" s="52"/>
      <c r="CFC93" s="52"/>
      <c r="CFD93" s="52"/>
      <c r="CFE93" s="52"/>
      <c r="CFF93" s="52"/>
      <c r="CFG93" s="52"/>
      <c r="CFH93" s="52"/>
      <c r="CFI93" s="52"/>
      <c r="CFJ93" s="52"/>
      <c r="CFK93" s="52"/>
      <c r="CFL93" s="52"/>
      <c r="CFM93" s="52"/>
      <c r="CFN93" s="52"/>
      <c r="CFO93" s="52"/>
      <c r="CFP93" s="52"/>
      <c r="CFQ93" s="52"/>
      <c r="CFR93" s="52"/>
      <c r="CFS93" s="52"/>
      <c r="CFT93" s="52"/>
      <c r="CFU93" s="52"/>
      <c r="CFV93" s="52"/>
      <c r="CFW93" s="52"/>
      <c r="CFX93" s="52"/>
      <c r="CFY93" s="52"/>
      <c r="CFZ93" s="52"/>
      <c r="CGA93" s="52"/>
      <c r="CGB93" s="52"/>
      <c r="CGC93" s="52"/>
      <c r="CGD93" s="52"/>
      <c r="CGE93" s="52"/>
      <c r="CGF93" s="52"/>
      <c r="CGG93" s="52"/>
      <c r="CGH93" s="52"/>
      <c r="CGI93" s="52"/>
      <c r="CGJ93" s="52"/>
      <c r="CGK93" s="52"/>
      <c r="CGL93" s="52"/>
      <c r="CGM93" s="52"/>
      <c r="CGN93" s="52"/>
      <c r="CGO93" s="52"/>
      <c r="CGP93" s="52"/>
      <c r="CGQ93" s="52"/>
      <c r="CGR93" s="52"/>
      <c r="CGS93" s="52"/>
      <c r="CGT93" s="52"/>
      <c r="CGU93" s="52"/>
      <c r="CGV93" s="52"/>
      <c r="CGW93" s="52"/>
      <c r="CGX93" s="52"/>
      <c r="CGY93" s="52"/>
      <c r="CGZ93" s="52"/>
      <c r="CHA93" s="52"/>
      <c r="CHB93" s="52"/>
      <c r="CHC93" s="52"/>
      <c r="CHD93" s="52"/>
      <c r="CHE93" s="52"/>
    </row>
    <row r="94" spans="1:2241" s="50" customFormat="1" ht="66.75" customHeight="1" x14ac:dyDescent="0.25">
      <c r="A94" s="102"/>
      <c r="B94" s="207" t="s">
        <v>469</v>
      </c>
      <c r="C94" s="103" t="s">
        <v>341</v>
      </c>
      <c r="D94" s="103" t="s">
        <v>260</v>
      </c>
      <c r="E94" s="103" t="s">
        <v>253</v>
      </c>
      <c r="F94" s="43" t="s">
        <v>388</v>
      </c>
      <c r="G94" s="102"/>
      <c r="H94" s="116" t="s">
        <v>288</v>
      </c>
      <c r="I94" s="166">
        <v>6000</v>
      </c>
      <c r="J94" s="166">
        <f t="shared" si="25"/>
        <v>2080</v>
      </c>
      <c r="K94" s="110">
        <f t="shared" si="26"/>
        <v>34.666666666666671</v>
      </c>
      <c r="L94" s="166">
        <v>3920</v>
      </c>
      <c r="M94" s="218"/>
      <c r="N94" s="108">
        <v>39003</v>
      </c>
      <c r="O94" s="102" t="s">
        <v>109</v>
      </c>
      <c r="P94" s="42"/>
      <c r="Q94" s="42"/>
      <c r="R94" s="42"/>
      <c r="S94" s="42"/>
      <c r="T94" s="42"/>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8"/>
      <c r="BR94" s="36"/>
      <c r="BS94" s="36"/>
      <c r="BT94" s="36"/>
      <c r="BU94" s="36"/>
      <c r="BV94" s="36"/>
      <c r="BW94" s="36"/>
      <c r="BX94" s="36"/>
      <c r="BY94" s="36"/>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36"/>
      <c r="DH94" s="36"/>
      <c r="DI94" s="36"/>
      <c r="DJ94" s="36"/>
      <c r="DK94" s="36"/>
      <c r="DL94" s="36"/>
      <c r="DM94" s="36"/>
      <c r="DN94" s="36"/>
      <c r="DO94" s="36"/>
      <c r="DP94" s="36"/>
      <c r="DQ94" s="36"/>
      <c r="DR94" s="36"/>
      <c r="DS94" s="36"/>
      <c r="DT94" s="36"/>
      <c r="DU94" s="36"/>
      <c r="DV94" s="36"/>
      <c r="DW94" s="36"/>
      <c r="DX94" s="36"/>
      <c r="DY94" s="36"/>
      <c r="DZ94" s="36"/>
      <c r="EA94" s="36"/>
      <c r="EB94" s="36"/>
      <c r="EC94" s="36"/>
      <c r="ED94" s="36"/>
      <c r="EE94" s="36"/>
      <c r="EF94" s="36"/>
      <c r="EG94" s="36"/>
      <c r="EH94" s="36"/>
      <c r="EI94" s="36"/>
      <c r="EJ94" s="36"/>
      <c r="EK94" s="36"/>
      <c r="EL94" s="36"/>
      <c r="EM94" s="36"/>
      <c r="EN94" s="36"/>
      <c r="EO94" s="52"/>
      <c r="EP94" s="52"/>
      <c r="EQ94" s="52"/>
      <c r="ER94" s="52"/>
      <c r="ES94" s="52"/>
      <c r="ET94" s="52"/>
      <c r="EU94" s="52"/>
      <c r="EV94" s="52"/>
      <c r="EW94" s="52"/>
      <c r="EX94" s="52"/>
      <c r="EY94" s="52"/>
      <c r="EZ94" s="52"/>
      <c r="FA94" s="52"/>
      <c r="FB94" s="52"/>
      <c r="FC94" s="52"/>
      <c r="FD94" s="52"/>
      <c r="FE94" s="52"/>
      <c r="FF94" s="52"/>
      <c r="FG94" s="52"/>
      <c r="FH94" s="52"/>
      <c r="FI94" s="52"/>
      <c r="FJ94" s="52"/>
      <c r="FK94" s="52"/>
      <c r="FL94" s="52"/>
      <c r="FM94" s="52"/>
      <c r="FN94" s="52"/>
      <c r="FO94" s="52"/>
      <c r="FP94" s="52"/>
      <c r="FQ94" s="52"/>
      <c r="FR94" s="52"/>
      <c r="FS94" s="52"/>
      <c r="FT94" s="52"/>
      <c r="FU94" s="52"/>
      <c r="FV94" s="52"/>
      <c r="FW94" s="52"/>
      <c r="FX94" s="52"/>
      <c r="FY94" s="52"/>
      <c r="FZ94" s="52"/>
      <c r="GA94" s="52"/>
      <c r="GB94" s="52"/>
      <c r="GC94" s="52"/>
      <c r="GD94" s="52"/>
      <c r="GE94" s="52"/>
      <c r="GF94" s="52"/>
      <c r="GG94" s="52"/>
      <c r="GH94" s="52"/>
      <c r="GI94" s="52"/>
      <c r="GJ94" s="52"/>
      <c r="GK94" s="52"/>
      <c r="GL94" s="52"/>
      <c r="GM94" s="52"/>
      <c r="GN94" s="52"/>
      <c r="GO94" s="52"/>
      <c r="GP94" s="52"/>
      <c r="GQ94" s="52"/>
      <c r="GR94" s="52"/>
      <c r="GS94" s="52"/>
      <c r="GT94" s="52"/>
      <c r="GU94" s="52"/>
      <c r="GV94" s="52"/>
      <c r="GW94" s="52"/>
      <c r="GX94" s="52"/>
      <c r="GY94" s="52"/>
      <c r="GZ94" s="52"/>
      <c r="HA94" s="52"/>
      <c r="HB94" s="52"/>
      <c r="HC94" s="52"/>
      <c r="HD94" s="52"/>
      <c r="HE94" s="52"/>
      <c r="HF94" s="52"/>
      <c r="HG94" s="52"/>
      <c r="HH94" s="52"/>
      <c r="HI94" s="52"/>
      <c r="HJ94" s="52"/>
      <c r="HK94" s="52"/>
      <c r="HL94" s="52"/>
      <c r="HM94" s="52"/>
      <c r="HN94" s="52"/>
      <c r="HO94" s="52"/>
      <c r="HP94" s="52"/>
      <c r="HQ94" s="52"/>
      <c r="HR94" s="52"/>
      <c r="HS94" s="52"/>
      <c r="HT94" s="52"/>
      <c r="HU94" s="52"/>
      <c r="HV94" s="52"/>
      <c r="HW94" s="52"/>
      <c r="HX94" s="52"/>
      <c r="HY94" s="52"/>
      <c r="HZ94" s="52"/>
      <c r="IA94" s="52"/>
      <c r="IB94" s="52"/>
      <c r="IC94" s="52"/>
      <c r="ID94" s="52"/>
      <c r="IE94" s="52"/>
      <c r="IF94" s="52"/>
      <c r="IG94" s="52"/>
      <c r="IH94" s="52"/>
      <c r="II94" s="52"/>
      <c r="IJ94" s="52"/>
      <c r="IK94" s="52"/>
      <c r="IL94" s="52"/>
      <c r="IM94" s="52"/>
      <c r="IN94" s="52"/>
      <c r="IO94" s="52"/>
      <c r="IP94" s="52"/>
      <c r="IQ94" s="52"/>
      <c r="IR94" s="52"/>
      <c r="IS94" s="52"/>
      <c r="IT94" s="52"/>
      <c r="IU94" s="52"/>
      <c r="IV94" s="52"/>
      <c r="IW94" s="52"/>
      <c r="IX94" s="52"/>
      <c r="IY94" s="52"/>
      <c r="IZ94" s="52"/>
      <c r="JA94" s="52"/>
      <c r="JB94" s="52"/>
      <c r="JC94" s="52"/>
      <c r="JD94" s="52"/>
      <c r="JE94" s="52"/>
      <c r="JF94" s="52"/>
      <c r="JG94" s="52"/>
      <c r="JH94" s="52"/>
      <c r="JI94" s="52"/>
      <c r="JJ94" s="52"/>
      <c r="JK94" s="52"/>
      <c r="JL94" s="52"/>
      <c r="JM94" s="52"/>
      <c r="JN94" s="52"/>
      <c r="JO94" s="52"/>
      <c r="JP94" s="52"/>
      <c r="JQ94" s="52"/>
      <c r="JR94" s="52"/>
      <c r="JS94" s="52"/>
      <c r="JT94" s="52"/>
      <c r="JU94" s="52"/>
      <c r="JV94" s="52"/>
      <c r="JW94" s="52"/>
      <c r="JX94" s="52"/>
      <c r="JY94" s="52"/>
      <c r="JZ94" s="52"/>
      <c r="KA94" s="52"/>
      <c r="KB94" s="52"/>
      <c r="KC94" s="52"/>
      <c r="KD94" s="52"/>
      <c r="KE94" s="52"/>
      <c r="KF94" s="52"/>
      <c r="KG94" s="52"/>
      <c r="KH94" s="52"/>
      <c r="KI94" s="52"/>
      <c r="KJ94" s="52"/>
      <c r="KK94" s="52"/>
      <c r="KL94" s="52"/>
      <c r="KM94" s="52"/>
      <c r="KN94" s="52"/>
      <c r="KO94" s="52"/>
      <c r="KP94" s="52"/>
      <c r="KQ94" s="52"/>
      <c r="KR94" s="52"/>
      <c r="KS94" s="52"/>
      <c r="KT94" s="52"/>
      <c r="KU94" s="52"/>
      <c r="KV94" s="52"/>
      <c r="KW94" s="52"/>
      <c r="KX94" s="52"/>
      <c r="KY94" s="52"/>
      <c r="KZ94" s="52"/>
      <c r="LA94" s="52"/>
      <c r="LB94" s="52"/>
      <c r="LC94" s="52"/>
      <c r="LD94" s="52"/>
      <c r="LE94" s="52"/>
      <c r="LF94" s="52"/>
      <c r="LG94" s="52"/>
      <c r="LH94" s="52"/>
      <c r="LI94" s="52"/>
      <c r="LJ94" s="52"/>
      <c r="LK94" s="52"/>
      <c r="LL94" s="52"/>
      <c r="LM94" s="52"/>
      <c r="LN94" s="52"/>
      <c r="LO94" s="52"/>
      <c r="LP94" s="52"/>
      <c r="LQ94" s="52"/>
      <c r="LR94" s="52"/>
      <c r="LS94" s="52"/>
      <c r="LT94" s="52"/>
      <c r="LU94" s="52"/>
      <c r="LV94" s="52"/>
      <c r="LW94" s="52"/>
      <c r="LX94" s="52"/>
      <c r="LY94" s="52"/>
      <c r="LZ94" s="52"/>
      <c r="MA94" s="52"/>
      <c r="MB94" s="52"/>
      <c r="MC94" s="52"/>
      <c r="MD94" s="52"/>
      <c r="ME94" s="52"/>
      <c r="MF94" s="52"/>
      <c r="MG94" s="52"/>
      <c r="MH94" s="52"/>
      <c r="MI94" s="52"/>
      <c r="MJ94" s="52"/>
      <c r="MK94" s="52"/>
      <c r="ML94" s="52"/>
      <c r="MM94" s="52"/>
      <c r="MN94" s="52"/>
      <c r="MO94" s="52"/>
      <c r="MP94" s="52"/>
      <c r="MQ94" s="52"/>
      <c r="MR94" s="52"/>
      <c r="MS94" s="52"/>
      <c r="MT94" s="52"/>
      <c r="MU94" s="52"/>
      <c r="MV94" s="52"/>
      <c r="MW94" s="52"/>
      <c r="MX94" s="52"/>
      <c r="MY94" s="52"/>
      <c r="MZ94" s="52"/>
      <c r="NA94" s="52"/>
      <c r="NB94" s="52"/>
      <c r="NC94" s="52"/>
      <c r="ND94" s="52"/>
      <c r="NE94" s="52"/>
      <c r="NF94" s="52"/>
      <c r="NG94" s="52"/>
      <c r="NH94" s="52"/>
      <c r="NI94" s="52"/>
      <c r="NJ94" s="52"/>
      <c r="NK94" s="52"/>
      <c r="NL94" s="52"/>
      <c r="NM94" s="52"/>
      <c r="NN94" s="52"/>
      <c r="NO94" s="52"/>
      <c r="NP94" s="52"/>
      <c r="NQ94" s="52"/>
      <c r="NR94" s="52"/>
      <c r="NS94" s="52"/>
      <c r="NT94" s="52"/>
      <c r="NU94" s="52"/>
      <c r="NV94" s="52"/>
      <c r="NW94" s="52"/>
      <c r="NX94" s="52"/>
      <c r="NY94" s="52"/>
      <c r="NZ94" s="52"/>
      <c r="OA94" s="52"/>
      <c r="OB94" s="52"/>
      <c r="OC94" s="52"/>
      <c r="OD94" s="52"/>
      <c r="OE94" s="52"/>
      <c r="OF94" s="52"/>
      <c r="OG94" s="52"/>
      <c r="OH94" s="52"/>
      <c r="OI94" s="52"/>
      <c r="OJ94" s="52"/>
      <c r="OK94" s="52"/>
      <c r="OL94" s="52"/>
      <c r="OM94" s="52"/>
      <c r="ON94" s="52"/>
      <c r="OO94" s="52"/>
      <c r="OP94" s="52"/>
      <c r="OQ94" s="52"/>
      <c r="OR94" s="52"/>
      <c r="OS94" s="52"/>
      <c r="OT94" s="52"/>
      <c r="OU94" s="52"/>
      <c r="OV94" s="52"/>
      <c r="OW94" s="52"/>
      <c r="OX94" s="52"/>
      <c r="OY94" s="52"/>
      <c r="OZ94" s="52"/>
      <c r="PA94" s="52"/>
      <c r="PB94" s="52"/>
      <c r="PC94" s="52"/>
      <c r="PD94" s="52"/>
      <c r="PE94" s="52"/>
      <c r="PF94" s="52"/>
      <c r="PG94" s="52"/>
      <c r="PH94" s="52"/>
      <c r="PI94" s="52"/>
      <c r="PJ94" s="52"/>
      <c r="PK94" s="52"/>
      <c r="PL94" s="52"/>
      <c r="PM94" s="52"/>
      <c r="PN94" s="52"/>
      <c r="PO94" s="52"/>
      <c r="PP94" s="52"/>
      <c r="PQ94" s="52"/>
      <c r="PR94" s="52"/>
      <c r="PS94" s="52"/>
      <c r="PT94" s="52"/>
      <c r="PU94" s="52"/>
      <c r="PV94" s="52"/>
      <c r="PW94" s="52"/>
      <c r="PX94" s="52"/>
      <c r="PY94" s="52"/>
      <c r="PZ94" s="52"/>
      <c r="QA94" s="52"/>
      <c r="QB94" s="52"/>
      <c r="QC94" s="52"/>
      <c r="QD94" s="52"/>
      <c r="QE94" s="52"/>
      <c r="QF94" s="52"/>
      <c r="QG94" s="52"/>
      <c r="QH94" s="52"/>
      <c r="QI94" s="52"/>
      <c r="QJ94" s="52"/>
      <c r="QK94" s="52"/>
      <c r="QL94" s="52"/>
      <c r="QM94" s="52"/>
      <c r="QN94" s="52"/>
      <c r="QO94" s="52"/>
      <c r="QP94" s="52"/>
      <c r="QQ94" s="52"/>
      <c r="QR94" s="52"/>
      <c r="QS94" s="52"/>
      <c r="QT94" s="52"/>
      <c r="QU94" s="52"/>
      <c r="QV94" s="52"/>
      <c r="QW94" s="52"/>
      <c r="QX94" s="52"/>
      <c r="QY94" s="52"/>
      <c r="QZ94" s="52"/>
      <c r="RA94" s="52"/>
      <c r="RB94" s="52"/>
      <c r="RC94" s="52"/>
      <c r="RD94" s="52"/>
      <c r="RE94" s="52"/>
      <c r="RF94" s="52"/>
      <c r="RG94" s="52"/>
      <c r="RH94" s="52"/>
      <c r="RI94" s="52"/>
      <c r="RJ94" s="52"/>
      <c r="RK94" s="52"/>
      <c r="RL94" s="52"/>
      <c r="RM94" s="52"/>
      <c r="RN94" s="52"/>
      <c r="RO94" s="52"/>
      <c r="RP94" s="52"/>
      <c r="RQ94" s="52"/>
      <c r="RR94" s="52"/>
      <c r="RS94" s="52"/>
      <c r="RT94" s="52"/>
      <c r="RU94" s="52"/>
      <c r="RV94" s="52"/>
      <c r="RW94" s="52"/>
      <c r="RX94" s="52"/>
      <c r="RY94" s="52"/>
      <c r="RZ94" s="52"/>
      <c r="SA94" s="52"/>
      <c r="SB94" s="52"/>
      <c r="SC94" s="52"/>
      <c r="SD94" s="52"/>
      <c r="SE94" s="52"/>
      <c r="SF94" s="52"/>
      <c r="SG94" s="52"/>
      <c r="SH94" s="52"/>
      <c r="SI94" s="52"/>
      <c r="SJ94" s="52"/>
      <c r="SK94" s="52"/>
      <c r="SL94" s="52"/>
      <c r="SM94" s="52"/>
      <c r="SN94" s="52"/>
      <c r="SO94" s="52"/>
      <c r="SP94" s="52"/>
      <c r="SQ94" s="52"/>
      <c r="SR94" s="52"/>
      <c r="SS94" s="52"/>
      <c r="ST94" s="52"/>
      <c r="SU94" s="52"/>
      <c r="SV94" s="52"/>
      <c r="SW94" s="52"/>
      <c r="SX94" s="52"/>
      <c r="SY94" s="52"/>
      <c r="SZ94" s="52"/>
      <c r="TA94" s="52"/>
      <c r="TB94" s="52"/>
      <c r="TC94" s="52"/>
      <c r="TD94" s="52"/>
      <c r="TE94" s="52"/>
      <c r="TF94" s="52"/>
      <c r="TG94" s="52"/>
      <c r="TH94" s="52"/>
      <c r="TI94" s="52"/>
      <c r="TJ94" s="52"/>
      <c r="TK94" s="52"/>
      <c r="TL94" s="52"/>
      <c r="TM94" s="52"/>
      <c r="TN94" s="52"/>
      <c r="TO94" s="52"/>
      <c r="TP94" s="52"/>
      <c r="TQ94" s="52"/>
      <c r="TR94" s="52"/>
      <c r="TS94" s="52"/>
      <c r="TT94" s="52"/>
      <c r="TU94" s="52"/>
      <c r="TV94" s="52"/>
      <c r="TW94" s="52"/>
      <c r="TX94" s="52"/>
      <c r="TY94" s="52"/>
      <c r="TZ94" s="52"/>
      <c r="UA94" s="52"/>
      <c r="UB94" s="52"/>
      <c r="UC94" s="52"/>
      <c r="UD94" s="52"/>
      <c r="UE94" s="52"/>
      <c r="UF94" s="52"/>
      <c r="UG94" s="52"/>
      <c r="UH94" s="52"/>
      <c r="UI94" s="52"/>
      <c r="UJ94" s="52"/>
      <c r="UK94" s="52"/>
      <c r="UL94" s="52"/>
      <c r="UM94" s="52"/>
      <c r="UN94" s="52"/>
      <c r="UO94" s="52"/>
      <c r="UP94" s="52"/>
      <c r="UQ94" s="52"/>
      <c r="UR94" s="52"/>
      <c r="US94" s="52"/>
      <c r="UT94" s="52"/>
      <c r="UU94" s="52"/>
      <c r="UV94" s="52"/>
      <c r="UW94" s="52"/>
      <c r="UX94" s="52"/>
      <c r="UY94" s="52"/>
      <c r="UZ94" s="52"/>
      <c r="VA94" s="52"/>
      <c r="VB94" s="52"/>
      <c r="VC94" s="52"/>
      <c r="VD94" s="52"/>
      <c r="VE94" s="52"/>
      <c r="VF94" s="52"/>
      <c r="VG94" s="52"/>
      <c r="VH94" s="52"/>
      <c r="VI94" s="52"/>
      <c r="VJ94" s="52"/>
      <c r="VK94" s="52"/>
      <c r="VL94" s="52"/>
      <c r="VM94" s="52"/>
      <c r="VN94" s="52"/>
      <c r="VO94" s="52"/>
      <c r="VP94" s="52"/>
      <c r="VQ94" s="52"/>
      <c r="VR94" s="52"/>
      <c r="VS94" s="52"/>
      <c r="VT94" s="52"/>
      <c r="VU94" s="52"/>
      <c r="VV94" s="52"/>
      <c r="VW94" s="52"/>
      <c r="VX94" s="52"/>
      <c r="VY94" s="52"/>
      <c r="VZ94" s="52"/>
      <c r="WA94" s="52"/>
      <c r="WB94" s="52"/>
      <c r="WC94" s="52"/>
      <c r="WD94" s="52"/>
      <c r="WE94" s="52"/>
      <c r="WF94" s="52"/>
      <c r="WG94" s="52"/>
      <c r="WH94" s="52"/>
      <c r="WI94" s="52"/>
      <c r="WJ94" s="52"/>
      <c r="WK94" s="52"/>
      <c r="WL94" s="52"/>
      <c r="WM94" s="52"/>
      <c r="WN94" s="52"/>
      <c r="WO94" s="52"/>
      <c r="WP94" s="52"/>
      <c r="WQ94" s="52"/>
      <c r="WR94" s="52"/>
      <c r="WS94" s="52"/>
      <c r="WT94" s="52"/>
      <c r="WU94" s="52"/>
      <c r="WV94" s="52"/>
      <c r="WW94" s="52"/>
      <c r="WX94" s="52"/>
      <c r="WY94" s="52"/>
      <c r="WZ94" s="52"/>
      <c r="XA94" s="52"/>
      <c r="XB94" s="52"/>
      <c r="XC94" s="52"/>
      <c r="XD94" s="52"/>
      <c r="XE94" s="52"/>
      <c r="XF94" s="52"/>
      <c r="XG94" s="52"/>
      <c r="XH94" s="52"/>
      <c r="XI94" s="52"/>
      <c r="XJ94" s="52"/>
      <c r="XK94" s="52"/>
      <c r="XL94" s="52"/>
      <c r="XM94" s="52"/>
      <c r="XN94" s="52"/>
      <c r="XO94" s="52"/>
      <c r="XP94" s="52"/>
      <c r="XQ94" s="52"/>
      <c r="XR94" s="52"/>
      <c r="XS94" s="52"/>
      <c r="XT94" s="52"/>
      <c r="XU94" s="52"/>
      <c r="XV94" s="52"/>
      <c r="XW94" s="52"/>
      <c r="XX94" s="52"/>
      <c r="XY94" s="52"/>
      <c r="XZ94" s="52"/>
      <c r="YA94" s="52"/>
      <c r="YB94" s="52"/>
      <c r="YC94" s="52"/>
      <c r="YD94" s="52"/>
      <c r="YE94" s="52"/>
      <c r="YF94" s="52"/>
      <c r="YG94" s="52"/>
      <c r="YH94" s="52"/>
      <c r="YI94" s="52"/>
      <c r="YJ94" s="52"/>
      <c r="YK94" s="52"/>
      <c r="YL94" s="52"/>
      <c r="YM94" s="52"/>
      <c r="YN94" s="52"/>
      <c r="YO94" s="52"/>
      <c r="YP94" s="52"/>
      <c r="YQ94" s="52"/>
      <c r="YR94" s="52"/>
      <c r="YS94" s="52"/>
      <c r="YT94" s="52"/>
      <c r="YU94" s="52"/>
      <c r="YV94" s="52"/>
      <c r="YW94" s="52"/>
      <c r="YX94" s="52"/>
      <c r="YY94" s="52"/>
      <c r="YZ94" s="52"/>
      <c r="ZA94" s="52"/>
      <c r="ZB94" s="52"/>
      <c r="ZC94" s="52"/>
      <c r="ZD94" s="52"/>
      <c r="ZE94" s="52"/>
      <c r="ZF94" s="52"/>
      <c r="ZG94" s="52"/>
      <c r="ZH94" s="52"/>
      <c r="ZI94" s="52"/>
      <c r="ZJ94" s="52"/>
      <c r="ZK94" s="52"/>
      <c r="ZL94" s="52"/>
      <c r="ZM94" s="52"/>
      <c r="ZN94" s="52"/>
      <c r="ZO94" s="52"/>
      <c r="ZP94" s="52"/>
      <c r="ZQ94" s="52"/>
      <c r="ZR94" s="52"/>
      <c r="ZS94" s="52"/>
      <c r="ZT94" s="52"/>
      <c r="ZU94" s="52"/>
      <c r="ZV94" s="52"/>
      <c r="ZW94" s="52"/>
      <c r="ZX94" s="52"/>
      <c r="ZY94" s="52"/>
      <c r="ZZ94" s="52"/>
      <c r="AAA94" s="52"/>
      <c r="AAB94" s="52"/>
      <c r="AAC94" s="52"/>
      <c r="AAD94" s="52"/>
      <c r="AAE94" s="52"/>
      <c r="AAF94" s="52"/>
      <c r="AAG94" s="52"/>
      <c r="AAH94" s="52"/>
      <c r="AAI94" s="52"/>
      <c r="AAJ94" s="52"/>
      <c r="AAK94" s="52"/>
      <c r="AAL94" s="52"/>
      <c r="AAM94" s="52"/>
      <c r="AAN94" s="52"/>
      <c r="AAO94" s="52"/>
      <c r="AAP94" s="52"/>
      <c r="AAQ94" s="52"/>
      <c r="AAR94" s="52"/>
      <c r="AAS94" s="52"/>
      <c r="AAT94" s="52"/>
      <c r="AAU94" s="52"/>
      <c r="AAV94" s="52"/>
      <c r="AAW94" s="52"/>
      <c r="AAX94" s="52"/>
      <c r="AAY94" s="52"/>
      <c r="AAZ94" s="52"/>
      <c r="ABA94" s="52"/>
      <c r="ABB94" s="52"/>
      <c r="ABC94" s="52"/>
      <c r="ABD94" s="52"/>
      <c r="ABE94" s="52"/>
      <c r="ABF94" s="52"/>
      <c r="ABG94" s="52"/>
      <c r="ABH94" s="52"/>
      <c r="ABI94" s="52"/>
      <c r="ABJ94" s="52"/>
      <c r="ABK94" s="52"/>
      <c r="ABL94" s="52"/>
      <c r="ABM94" s="52"/>
      <c r="ABN94" s="52"/>
      <c r="ABO94" s="52"/>
      <c r="ABP94" s="52"/>
      <c r="ABQ94" s="52"/>
      <c r="ABR94" s="52"/>
      <c r="ABS94" s="52"/>
      <c r="ABT94" s="52"/>
      <c r="ABU94" s="52"/>
      <c r="ABV94" s="52"/>
      <c r="ABW94" s="52"/>
      <c r="ABX94" s="52"/>
      <c r="ABY94" s="52"/>
      <c r="ABZ94" s="52"/>
      <c r="ACA94" s="52"/>
      <c r="ACB94" s="52"/>
      <c r="ACC94" s="52"/>
      <c r="ACD94" s="52"/>
      <c r="ACE94" s="52"/>
      <c r="ACF94" s="52"/>
      <c r="ACG94" s="52"/>
      <c r="ACH94" s="52"/>
      <c r="ACI94" s="52"/>
      <c r="ACJ94" s="52"/>
      <c r="ACK94" s="52"/>
      <c r="ACL94" s="52"/>
      <c r="ACM94" s="52"/>
      <c r="ACN94" s="52"/>
      <c r="ACO94" s="52"/>
      <c r="ACP94" s="52"/>
      <c r="ACQ94" s="52"/>
      <c r="ACR94" s="52"/>
      <c r="ACS94" s="52"/>
      <c r="ACT94" s="52"/>
      <c r="ACU94" s="52"/>
      <c r="ACV94" s="52"/>
      <c r="ACW94" s="52"/>
      <c r="ACX94" s="52"/>
      <c r="ACY94" s="52"/>
      <c r="ACZ94" s="52"/>
      <c r="ADA94" s="52"/>
      <c r="ADB94" s="52"/>
      <c r="ADC94" s="52"/>
      <c r="ADD94" s="52"/>
      <c r="ADE94" s="52"/>
      <c r="ADF94" s="52"/>
      <c r="ADG94" s="52"/>
      <c r="ADH94" s="52"/>
      <c r="ADI94" s="52"/>
      <c r="ADJ94" s="52"/>
      <c r="ADK94" s="52"/>
      <c r="ADL94" s="52"/>
      <c r="ADM94" s="52"/>
      <c r="ADN94" s="52"/>
      <c r="ADO94" s="52"/>
      <c r="ADP94" s="52"/>
      <c r="ADQ94" s="52"/>
      <c r="ADR94" s="52"/>
      <c r="ADS94" s="52"/>
      <c r="ADT94" s="52"/>
      <c r="ADU94" s="52"/>
      <c r="ADV94" s="52"/>
      <c r="ADW94" s="52"/>
      <c r="ADX94" s="52"/>
      <c r="ADY94" s="52"/>
      <c r="ADZ94" s="52"/>
      <c r="AEA94" s="52"/>
      <c r="AEB94" s="52"/>
      <c r="AEC94" s="52"/>
      <c r="AED94" s="52"/>
      <c r="AEE94" s="52"/>
      <c r="AEF94" s="52"/>
      <c r="AEG94" s="52"/>
      <c r="AEH94" s="52"/>
      <c r="AEI94" s="52"/>
      <c r="AEJ94" s="52"/>
      <c r="AEK94" s="52"/>
      <c r="AEL94" s="52"/>
      <c r="AEM94" s="52"/>
      <c r="AEN94" s="52"/>
      <c r="AEO94" s="52"/>
      <c r="AEP94" s="52"/>
      <c r="AEQ94" s="52"/>
      <c r="AER94" s="52"/>
      <c r="AES94" s="52"/>
      <c r="AET94" s="52"/>
      <c r="AEU94" s="52"/>
      <c r="AEV94" s="52"/>
      <c r="AEW94" s="52"/>
      <c r="AEX94" s="52"/>
      <c r="AEY94" s="52"/>
      <c r="AEZ94" s="52"/>
      <c r="AFA94" s="52"/>
      <c r="AFB94" s="52"/>
      <c r="AFC94" s="52"/>
      <c r="AFD94" s="52"/>
      <c r="AFE94" s="52"/>
      <c r="AFF94" s="52"/>
      <c r="AFG94" s="52"/>
      <c r="AFH94" s="52"/>
      <c r="AFI94" s="52"/>
      <c r="AFJ94" s="52"/>
      <c r="AFK94" s="52"/>
      <c r="AFL94" s="52"/>
      <c r="AFM94" s="52"/>
      <c r="AFN94" s="52"/>
      <c r="AFO94" s="52"/>
      <c r="AFP94" s="52"/>
      <c r="AFQ94" s="52"/>
      <c r="AFR94" s="52"/>
      <c r="AFS94" s="52"/>
      <c r="AFT94" s="52"/>
      <c r="AFU94" s="52"/>
      <c r="AFV94" s="52"/>
      <c r="AFW94" s="52"/>
      <c r="AFX94" s="52"/>
      <c r="AFY94" s="52"/>
      <c r="AFZ94" s="52"/>
      <c r="AGA94" s="52"/>
      <c r="AGB94" s="52"/>
      <c r="AGC94" s="52"/>
      <c r="AGD94" s="52"/>
      <c r="AGE94" s="52"/>
      <c r="AGF94" s="52"/>
      <c r="AGG94" s="52"/>
      <c r="AGH94" s="52"/>
      <c r="AGI94" s="52"/>
      <c r="AGJ94" s="52"/>
      <c r="AGK94" s="52"/>
      <c r="AGL94" s="52"/>
      <c r="AGM94" s="52"/>
      <c r="AGN94" s="52"/>
      <c r="AGO94" s="52"/>
      <c r="AGP94" s="52"/>
      <c r="AGQ94" s="52"/>
      <c r="AGR94" s="52"/>
      <c r="AGS94" s="52"/>
      <c r="AGT94" s="52"/>
      <c r="AGU94" s="52"/>
      <c r="AGV94" s="52"/>
      <c r="AGW94" s="52"/>
      <c r="AGX94" s="52"/>
      <c r="AGY94" s="52"/>
      <c r="AGZ94" s="52"/>
      <c r="AHA94" s="52"/>
      <c r="AHB94" s="52"/>
      <c r="AHC94" s="52"/>
      <c r="AHD94" s="52"/>
      <c r="AHE94" s="52"/>
      <c r="AHF94" s="52"/>
      <c r="AHG94" s="52"/>
      <c r="AHH94" s="52"/>
      <c r="AHI94" s="52"/>
      <c r="AHJ94" s="52"/>
      <c r="AHK94" s="52"/>
      <c r="AHL94" s="52"/>
      <c r="AHM94" s="52"/>
      <c r="AHN94" s="52"/>
      <c r="AHO94" s="52"/>
      <c r="AHP94" s="52"/>
      <c r="AHQ94" s="52"/>
      <c r="AHR94" s="52"/>
      <c r="AHS94" s="52"/>
      <c r="AHT94" s="52"/>
      <c r="AHU94" s="52"/>
      <c r="AHV94" s="52"/>
      <c r="AHW94" s="52"/>
      <c r="AHX94" s="52"/>
      <c r="AHY94" s="52"/>
      <c r="AHZ94" s="52"/>
      <c r="AIA94" s="52"/>
      <c r="AIB94" s="52"/>
      <c r="AIC94" s="52"/>
      <c r="AID94" s="52"/>
      <c r="AIE94" s="52"/>
      <c r="AIF94" s="52"/>
      <c r="AIG94" s="52"/>
      <c r="AIH94" s="52"/>
      <c r="AII94" s="52"/>
      <c r="AIJ94" s="52"/>
      <c r="AIK94" s="52"/>
      <c r="AIL94" s="52"/>
      <c r="AIM94" s="52"/>
      <c r="AIN94" s="52"/>
      <c r="AIO94" s="52"/>
      <c r="AIP94" s="52"/>
      <c r="AIQ94" s="52"/>
      <c r="AIR94" s="52"/>
      <c r="AIS94" s="52"/>
      <c r="AIT94" s="52"/>
      <c r="AIU94" s="52"/>
      <c r="AIV94" s="52"/>
      <c r="AIW94" s="52"/>
      <c r="AIX94" s="52"/>
      <c r="AIY94" s="52"/>
      <c r="AIZ94" s="52"/>
      <c r="AJA94" s="52"/>
      <c r="AJB94" s="52"/>
      <c r="AJC94" s="52"/>
      <c r="AJD94" s="52"/>
      <c r="AJE94" s="52"/>
      <c r="AJF94" s="52"/>
      <c r="AJG94" s="52"/>
      <c r="AJH94" s="52"/>
      <c r="AJI94" s="52"/>
      <c r="AJJ94" s="52"/>
      <c r="AJK94" s="52"/>
      <c r="AJL94" s="52"/>
      <c r="AJM94" s="52"/>
      <c r="AJN94" s="52"/>
      <c r="AJO94" s="52"/>
      <c r="AJP94" s="52"/>
      <c r="AJQ94" s="52"/>
      <c r="AJR94" s="52"/>
      <c r="AJS94" s="52"/>
      <c r="AJT94" s="52"/>
      <c r="AJU94" s="52"/>
      <c r="AJV94" s="52"/>
      <c r="AJW94" s="52"/>
      <c r="AJX94" s="52"/>
      <c r="AJY94" s="52"/>
      <c r="AJZ94" s="52"/>
      <c r="AKA94" s="52"/>
      <c r="AKB94" s="52"/>
      <c r="AKC94" s="52"/>
      <c r="AKD94" s="52"/>
      <c r="AKE94" s="52"/>
      <c r="AKF94" s="52"/>
      <c r="AKG94" s="52"/>
      <c r="AKH94" s="52"/>
      <c r="AKI94" s="52"/>
      <c r="AKJ94" s="52"/>
      <c r="AKK94" s="52"/>
      <c r="AKL94" s="52"/>
      <c r="AKM94" s="52"/>
      <c r="AKN94" s="52"/>
      <c r="AKO94" s="52"/>
      <c r="AKP94" s="52"/>
      <c r="AKQ94" s="52"/>
      <c r="AKR94" s="52"/>
      <c r="AKS94" s="52"/>
      <c r="AKT94" s="52"/>
      <c r="AKU94" s="52"/>
      <c r="AKV94" s="52"/>
      <c r="AKW94" s="52"/>
      <c r="AKX94" s="52"/>
      <c r="AKY94" s="52"/>
      <c r="AKZ94" s="52"/>
      <c r="ALA94" s="52"/>
      <c r="ALB94" s="52"/>
      <c r="ALC94" s="52"/>
      <c r="ALD94" s="52"/>
      <c r="ALE94" s="52"/>
      <c r="ALF94" s="52"/>
      <c r="ALG94" s="52"/>
      <c r="ALH94" s="52"/>
      <c r="ALI94" s="52"/>
      <c r="ALJ94" s="52"/>
      <c r="ALK94" s="52"/>
      <c r="ALL94" s="52"/>
      <c r="ALM94" s="52"/>
      <c r="ALN94" s="52"/>
      <c r="ALO94" s="52"/>
      <c r="ALP94" s="52"/>
      <c r="ALQ94" s="52"/>
      <c r="ALR94" s="52"/>
      <c r="ALS94" s="52"/>
      <c r="ALT94" s="52"/>
      <c r="ALU94" s="52"/>
      <c r="ALV94" s="52"/>
      <c r="ALW94" s="52"/>
      <c r="ALX94" s="52"/>
      <c r="ALY94" s="52"/>
      <c r="ALZ94" s="52"/>
      <c r="AMA94" s="52"/>
      <c r="AMB94" s="52"/>
      <c r="AMC94" s="52"/>
      <c r="AMD94" s="52"/>
      <c r="AME94" s="52"/>
      <c r="AMF94" s="52"/>
      <c r="AMG94" s="52"/>
      <c r="AMH94" s="52"/>
      <c r="AMI94" s="52"/>
      <c r="AMJ94" s="52"/>
      <c r="AMK94" s="52"/>
      <c r="AML94" s="52"/>
      <c r="AMM94" s="52"/>
      <c r="AMN94" s="52"/>
      <c r="AMO94" s="52"/>
      <c r="AMP94" s="52"/>
      <c r="AMQ94" s="52"/>
      <c r="AMR94" s="52"/>
      <c r="AMS94" s="52"/>
      <c r="AMT94" s="52"/>
      <c r="AMU94" s="52"/>
      <c r="AMV94" s="52"/>
      <c r="AMW94" s="52"/>
      <c r="AMX94" s="52"/>
      <c r="AMY94" s="52"/>
      <c r="AMZ94" s="52"/>
      <c r="ANA94" s="52"/>
      <c r="ANB94" s="52"/>
      <c r="ANC94" s="52"/>
      <c r="AND94" s="52"/>
      <c r="ANE94" s="52"/>
      <c r="ANF94" s="52"/>
      <c r="ANG94" s="52"/>
      <c r="ANH94" s="52"/>
      <c r="ANI94" s="52"/>
      <c r="ANJ94" s="52"/>
      <c r="ANK94" s="52"/>
      <c r="ANL94" s="52"/>
      <c r="ANM94" s="52"/>
      <c r="ANN94" s="52"/>
      <c r="ANO94" s="52"/>
      <c r="ANP94" s="52"/>
      <c r="ANQ94" s="52"/>
      <c r="ANR94" s="52"/>
      <c r="ANS94" s="52"/>
      <c r="ANT94" s="52"/>
      <c r="ANU94" s="52"/>
      <c r="ANV94" s="52"/>
      <c r="ANW94" s="52"/>
      <c r="ANX94" s="52"/>
      <c r="ANY94" s="52"/>
      <c r="ANZ94" s="52"/>
      <c r="AOA94" s="52"/>
      <c r="AOB94" s="52"/>
      <c r="AOC94" s="52"/>
      <c r="AOD94" s="52"/>
      <c r="AOE94" s="52"/>
      <c r="AOF94" s="52"/>
      <c r="AOG94" s="52"/>
      <c r="AOH94" s="52"/>
      <c r="AOI94" s="52"/>
      <c r="AOJ94" s="52"/>
      <c r="AOK94" s="52"/>
      <c r="AOL94" s="52"/>
      <c r="AOM94" s="52"/>
      <c r="AON94" s="52"/>
      <c r="AOO94" s="52"/>
      <c r="AOP94" s="52"/>
      <c r="AOQ94" s="52"/>
      <c r="AOR94" s="52"/>
      <c r="AOS94" s="52"/>
      <c r="AOT94" s="52"/>
      <c r="AOU94" s="52"/>
      <c r="AOV94" s="52"/>
      <c r="AOW94" s="52"/>
      <c r="AOX94" s="52"/>
      <c r="AOY94" s="52"/>
      <c r="AOZ94" s="52"/>
      <c r="APA94" s="52"/>
      <c r="APB94" s="52"/>
      <c r="APC94" s="52"/>
      <c r="APD94" s="52"/>
      <c r="APE94" s="52"/>
      <c r="APF94" s="52"/>
      <c r="APG94" s="52"/>
      <c r="APH94" s="52"/>
      <c r="API94" s="52"/>
      <c r="APJ94" s="52"/>
      <c r="APK94" s="52"/>
      <c r="APL94" s="52"/>
      <c r="APM94" s="52"/>
      <c r="APN94" s="52"/>
      <c r="APO94" s="52"/>
      <c r="APP94" s="52"/>
      <c r="APQ94" s="52"/>
      <c r="APR94" s="52"/>
      <c r="APS94" s="52"/>
      <c r="APT94" s="52"/>
      <c r="APU94" s="52"/>
      <c r="APV94" s="52"/>
      <c r="APW94" s="52"/>
      <c r="APX94" s="52"/>
      <c r="APY94" s="52"/>
      <c r="APZ94" s="52"/>
      <c r="AQA94" s="52"/>
      <c r="AQB94" s="52"/>
      <c r="AQC94" s="52"/>
      <c r="AQD94" s="52"/>
      <c r="AQE94" s="52"/>
      <c r="AQF94" s="52"/>
      <c r="AQG94" s="52"/>
      <c r="AQH94" s="52"/>
      <c r="AQI94" s="52"/>
      <c r="AQJ94" s="52"/>
      <c r="AQK94" s="52"/>
      <c r="AQL94" s="52"/>
      <c r="AQM94" s="52"/>
      <c r="AQN94" s="52"/>
      <c r="AQO94" s="52"/>
      <c r="AQP94" s="52"/>
      <c r="AQQ94" s="52"/>
      <c r="AQR94" s="52"/>
      <c r="AQS94" s="52"/>
      <c r="AQT94" s="52"/>
      <c r="AQU94" s="52"/>
      <c r="AQV94" s="52"/>
      <c r="AQW94" s="52"/>
      <c r="AQX94" s="52"/>
      <c r="AQY94" s="52"/>
      <c r="AQZ94" s="52"/>
      <c r="ARA94" s="52"/>
      <c r="ARB94" s="52"/>
      <c r="ARC94" s="52"/>
      <c r="ARD94" s="52"/>
      <c r="ARE94" s="52"/>
      <c r="ARF94" s="52"/>
      <c r="ARG94" s="52"/>
      <c r="ARH94" s="52"/>
      <c r="ARI94" s="52"/>
      <c r="ARJ94" s="52"/>
      <c r="ARK94" s="52"/>
      <c r="ARL94" s="52"/>
      <c r="ARM94" s="52"/>
      <c r="ARN94" s="52"/>
      <c r="ARO94" s="52"/>
      <c r="ARP94" s="52"/>
      <c r="ARQ94" s="52"/>
      <c r="ARR94" s="52"/>
      <c r="ARS94" s="52"/>
      <c r="ART94" s="52"/>
      <c r="ARU94" s="52"/>
      <c r="ARV94" s="52"/>
      <c r="ARW94" s="52"/>
      <c r="ARX94" s="52"/>
      <c r="ARY94" s="52"/>
      <c r="ARZ94" s="52"/>
      <c r="ASA94" s="52"/>
      <c r="ASB94" s="52"/>
      <c r="ASC94" s="52"/>
      <c r="ASD94" s="52"/>
      <c r="ASE94" s="52"/>
      <c r="ASF94" s="52"/>
      <c r="ASG94" s="52"/>
      <c r="ASH94" s="52"/>
      <c r="ASI94" s="52"/>
      <c r="ASJ94" s="52"/>
      <c r="ASK94" s="52"/>
      <c r="ASL94" s="52"/>
      <c r="ASM94" s="52"/>
      <c r="ASN94" s="52"/>
      <c r="ASO94" s="52"/>
      <c r="ASP94" s="52"/>
      <c r="ASQ94" s="52"/>
      <c r="ASR94" s="52"/>
      <c r="ASS94" s="52"/>
      <c r="AST94" s="52"/>
      <c r="ASU94" s="52"/>
      <c r="ASV94" s="52"/>
      <c r="ASW94" s="52"/>
      <c r="ASX94" s="52"/>
      <c r="ASY94" s="52"/>
      <c r="ASZ94" s="52"/>
      <c r="ATA94" s="52"/>
      <c r="ATB94" s="52"/>
      <c r="ATC94" s="52"/>
      <c r="ATD94" s="52"/>
      <c r="ATE94" s="52"/>
      <c r="ATF94" s="52"/>
      <c r="ATG94" s="52"/>
      <c r="ATH94" s="52"/>
      <c r="ATI94" s="52"/>
      <c r="ATJ94" s="52"/>
      <c r="ATK94" s="52"/>
      <c r="ATL94" s="52"/>
      <c r="ATM94" s="52"/>
      <c r="ATN94" s="52"/>
      <c r="ATO94" s="52"/>
      <c r="ATP94" s="52"/>
      <c r="ATQ94" s="52"/>
      <c r="ATR94" s="52"/>
      <c r="ATS94" s="52"/>
      <c r="ATT94" s="52"/>
      <c r="ATU94" s="52"/>
      <c r="ATV94" s="52"/>
      <c r="ATW94" s="52"/>
      <c r="ATX94" s="52"/>
      <c r="ATY94" s="52"/>
      <c r="ATZ94" s="52"/>
      <c r="AUA94" s="52"/>
      <c r="AUB94" s="52"/>
      <c r="AUC94" s="52"/>
      <c r="AUD94" s="52"/>
      <c r="AUE94" s="52"/>
      <c r="AUF94" s="52"/>
      <c r="AUG94" s="52"/>
      <c r="AUH94" s="52"/>
      <c r="AUI94" s="52"/>
      <c r="AUJ94" s="52"/>
      <c r="AUK94" s="52"/>
      <c r="AUL94" s="52"/>
      <c r="AUM94" s="52"/>
      <c r="AUN94" s="52"/>
      <c r="AUO94" s="52"/>
      <c r="AUP94" s="52"/>
      <c r="AUQ94" s="52"/>
      <c r="AUR94" s="52"/>
      <c r="AUS94" s="52"/>
      <c r="AUT94" s="52"/>
      <c r="AUU94" s="52"/>
      <c r="AUV94" s="52"/>
      <c r="AUW94" s="52"/>
      <c r="AUX94" s="52"/>
      <c r="AUY94" s="52"/>
      <c r="AUZ94" s="52"/>
      <c r="AVA94" s="52"/>
      <c r="AVB94" s="52"/>
      <c r="AVC94" s="52"/>
      <c r="AVD94" s="52"/>
      <c r="AVE94" s="52"/>
      <c r="AVF94" s="52"/>
      <c r="AVG94" s="52"/>
      <c r="AVH94" s="52"/>
      <c r="AVI94" s="52"/>
      <c r="AVJ94" s="52"/>
      <c r="AVK94" s="52"/>
      <c r="AVL94" s="52"/>
      <c r="AVM94" s="52"/>
      <c r="AVN94" s="52"/>
      <c r="AVO94" s="52"/>
      <c r="AVP94" s="52"/>
      <c r="AVQ94" s="52"/>
      <c r="AVR94" s="52"/>
      <c r="AVS94" s="52"/>
      <c r="AVT94" s="52"/>
      <c r="AVU94" s="52"/>
      <c r="AVV94" s="52"/>
      <c r="AVW94" s="52"/>
      <c r="AVX94" s="52"/>
      <c r="AVY94" s="52"/>
      <c r="AVZ94" s="52"/>
      <c r="AWA94" s="52"/>
      <c r="AWB94" s="52"/>
      <c r="AWC94" s="52"/>
      <c r="AWD94" s="52"/>
      <c r="AWE94" s="52"/>
      <c r="AWF94" s="52"/>
      <c r="AWG94" s="52"/>
      <c r="AWH94" s="52"/>
      <c r="AWI94" s="52"/>
      <c r="AWJ94" s="52"/>
      <c r="AWK94" s="52"/>
      <c r="AWL94" s="52"/>
      <c r="AWM94" s="52"/>
      <c r="AWN94" s="52"/>
      <c r="AWO94" s="52"/>
      <c r="AWP94" s="52"/>
      <c r="AWQ94" s="52"/>
      <c r="AWR94" s="52"/>
      <c r="AWS94" s="52"/>
      <c r="AWT94" s="52"/>
      <c r="AWU94" s="52"/>
      <c r="AWV94" s="52"/>
      <c r="AWW94" s="52"/>
      <c r="AWX94" s="52"/>
      <c r="AWY94" s="52"/>
      <c r="AWZ94" s="52"/>
      <c r="AXA94" s="52"/>
      <c r="AXB94" s="52"/>
      <c r="AXC94" s="52"/>
      <c r="AXD94" s="52"/>
      <c r="AXE94" s="52"/>
      <c r="AXF94" s="52"/>
      <c r="AXG94" s="52"/>
      <c r="AXH94" s="52"/>
      <c r="AXI94" s="52"/>
      <c r="AXJ94" s="52"/>
      <c r="AXK94" s="52"/>
      <c r="AXL94" s="52"/>
      <c r="AXM94" s="52"/>
      <c r="AXN94" s="52"/>
      <c r="AXO94" s="52"/>
      <c r="AXP94" s="52"/>
      <c r="AXQ94" s="52"/>
      <c r="AXR94" s="52"/>
      <c r="AXS94" s="52"/>
      <c r="AXT94" s="52"/>
      <c r="AXU94" s="52"/>
      <c r="AXV94" s="52"/>
      <c r="AXW94" s="52"/>
      <c r="AXX94" s="52"/>
      <c r="AXY94" s="52"/>
      <c r="AXZ94" s="52"/>
      <c r="AYA94" s="52"/>
      <c r="AYB94" s="52"/>
      <c r="AYC94" s="52"/>
      <c r="AYD94" s="52"/>
      <c r="AYE94" s="52"/>
      <c r="AYF94" s="52"/>
      <c r="AYG94" s="52"/>
      <c r="AYH94" s="52"/>
      <c r="AYI94" s="52"/>
      <c r="AYJ94" s="52"/>
      <c r="AYK94" s="52"/>
      <c r="AYL94" s="52"/>
      <c r="AYM94" s="52"/>
      <c r="AYN94" s="52"/>
      <c r="AYO94" s="52"/>
      <c r="AYP94" s="52"/>
      <c r="AYQ94" s="52"/>
      <c r="AYR94" s="52"/>
      <c r="AYS94" s="52"/>
      <c r="AYT94" s="52"/>
      <c r="AYU94" s="52"/>
      <c r="AYV94" s="52"/>
      <c r="AYW94" s="52"/>
      <c r="AYX94" s="52"/>
      <c r="AYY94" s="52"/>
      <c r="AYZ94" s="52"/>
      <c r="AZA94" s="52"/>
      <c r="AZB94" s="52"/>
      <c r="AZC94" s="52"/>
      <c r="AZD94" s="52"/>
      <c r="AZE94" s="52"/>
      <c r="AZF94" s="52"/>
      <c r="AZG94" s="52"/>
      <c r="AZH94" s="52"/>
      <c r="AZI94" s="52"/>
      <c r="AZJ94" s="52"/>
      <c r="AZK94" s="52"/>
      <c r="AZL94" s="52"/>
      <c r="AZM94" s="52"/>
      <c r="AZN94" s="52"/>
      <c r="AZO94" s="52"/>
      <c r="AZP94" s="52"/>
      <c r="AZQ94" s="52"/>
      <c r="AZR94" s="52"/>
      <c r="AZS94" s="52"/>
      <c r="AZT94" s="52"/>
      <c r="AZU94" s="52"/>
      <c r="AZV94" s="52"/>
      <c r="AZW94" s="52"/>
      <c r="AZX94" s="52"/>
      <c r="AZY94" s="52"/>
      <c r="AZZ94" s="52"/>
      <c r="BAA94" s="52"/>
      <c r="BAB94" s="52"/>
      <c r="BAC94" s="52"/>
      <c r="BAD94" s="52"/>
      <c r="BAE94" s="52"/>
      <c r="BAF94" s="52"/>
      <c r="BAG94" s="52"/>
      <c r="BAH94" s="52"/>
      <c r="BAI94" s="52"/>
      <c r="BAJ94" s="52"/>
      <c r="BAK94" s="52"/>
      <c r="BAL94" s="52"/>
      <c r="BAM94" s="52"/>
      <c r="BAN94" s="52"/>
      <c r="BAO94" s="52"/>
      <c r="BAP94" s="52"/>
      <c r="BAQ94" s="52"/>
      <c r="BAR94" s="52"/>
      <c r="BAS94" s="52"/>
      <c r="BAT94" s="52"/>
      <c r="BAU94" s="52"/>
      <c r="BAV94" s="52"/>
      <c r="BAW94" s="52"/>
      <c r="BAX94" s="52"/>
      <c r="BAY94" s="52"/>
      <c r="BAZ94" s="52"/>
      <c r="BBA94" s="52"/>
      <c r="BBB94" s="52"/>
      <c r="BBC94" s="52"/>
      <c r="BBD94" s="52"/>
      <c r="BBE94" s="52"/>
      <c r="BBF94" s="52"/>
      <c r="BBG94" s="52"/>
      <c r="BBH94" s="52"/>
      <c r="BBI94" s="52"/>
      <c r="BBJ94" s="52"/>
      <c r="BBK94" s="52"/>
      <c r="BBL94" s="52"/>
      <c r="BBM94" s="52"/>
      <c r="BBN94" s="52"/>
      <c r="BBO94" s="52"/>
      <c r="BBP94" s="52"/>
      <c r="BBQ94" s="52"/>
      <c r="BBR94" s="52"/>
      <c r="BBS94" s="52"/>
      <c r="BBT94" s="52"/>
      <c r="BBU94" s="52"/>
      <c r="BBV94" s="52"/>
      <c r="BBW94" s="52"/>
      <c r="BBX94" s="52"/>
      <c r="BBY94" s="52"/>
      <c r="BBZ94" s="52"/>
      <c r="BCA94" s="52"/>
      <c r="BCB94" s="52"/>
      <c r="BCC94" s="52"/>
      <c r="BCD94" s="52"/>
      <c r="BCE94" s="52"/>
      <c r="BCF94" s="52"/>
      <c r="BCG94" s="52"/>
      <c r="BCH94" s="52"/>
      <c r="BCI94" s="52"/>
      <c r="BCJ94" s="52"/>
      <c r="BCK94" s="52"/>
      <c r="BCL94" s="52"/>
      <c r="BCM94" s="52"/>
      <c r="BCN94" s="52"/>
      <c r="BCO94" s="52"/>
      <c r="BCP94" s="52"/>
      <c r="BCQ94" s="52"/>
      <c r="BCR94" s="52"/>
      <c r="BCS94" s="52"/>
      <c r="BCT94" s="52"/>
      <c r="BCU94" s="52"/>
      <c r="BCV94" s="52"/>
      <c r="BCW94" s="52"/>
      <c r="BCX94" s="52"/>
      <c r="BCY94" s="52"/>
      <c r="BCZ94" s="52"/>
      <c r="BDA94" s="52"/>
      <c r="BDB94" s="52"/>
      <c r="BDC94" s="52"/>
      <c r="BDD94" s="52"/>
      <c r="BDE94" s="52"/>
      <c r="BDF94" s="52"/>
      <c r="BDG94" s="52"/>
      <c r="BDH94" s="52"/>
      <c r="BDI94" s="52"/>
      <c r="BDJ94" s="52"/>
      <c r="BDK94" s="52"/>
      <c r="BDL94" s="52"/>
      <c r="BDM94" s="52"/>
      <c r="BDN94" s="52"/>
      <c r="BDO94" s="52"/>
      <c r="BDP94" s="52"/>
      <c r="BDQ94" s="52"/>
      <c r="BDR94" s="52"/>
      <c r="BDS94" s="52"/>
      <c r="BDT94" s="52"/>
      <c r="BDU94" s="52"/>
      <c r="BDV94" s="52"/>
      <c r="BDW94" s="52"/>
      <c r="BDX94" s="52"/>
      <c r="BDY94" s="52"/>
      <c r="BDZ94" s="52"/>
      <c r="BEA94" s="52"/>
      <c r="BEB94" s="52"/>
      <c r="BEC94" s="52"/>
      <c r="BED94" s="52"/>
      <c r="BEE94" s="52"/>
      <c r="BEF94" s="52"/>
      <c r="BEG94" s="52"/>
      <c r="BEH94" s="52"/>
      <c r="BEI94" s="52"/>
      <c r="BEJ94" s="52"/>
      <c r="BEK94" s="52"/>
      <c r="BEL94" s="52"/>
      <c r="BEM94" s="52"/>
      <c r="BEN94" s="52"/>
      <c r="BEO94" s="52"/>
      <c r="BEP94" s="52"/>
      <c r="BEQ94" s="52"/>
      <c r="BER94" s="52"/>
      <c r="BES94" s="52"/>
      <c r="BET94" s="52"/>
      <c r="BEU94" s="52"/>
      <c r="BEV94" s="52"/>
      <c r="BEW94" s="52"/>
      <c r="BEX94" s="52"/>
      <c r="BEY94" s="52"/>
      <c r="BEZ94" s="52"/>
      <c r="BFA94" s="52"/>
      <c r="BFB94" s="52"/>
      <c r="BFC94" s="52"/>
      <c r="BFD94" s="52"/>
      <c r="BFE94" s="52"/>
      <c r="BFF94" s="52"/>
      <c r="BFG94" s="52"/>
      <c r="BFH94" s="52"/>
      <c r="BFI94" s="52"/>
      <c r="BFJ94" s="52"/>
      <c r="BFK94" s="52"/>
      <c r="BFL94" s="52"/>
      <c r="BFM94" s="52"/>
      <c r="BFN94" s="52"/>
      <c r="BFO94" s="52"/>
      <c r="BFP94" s="52"/>
      <c r="BFQ94" s="52"/>
      <c r="BFR94" s="52"/>
      <c r="BFS94" s="52"/>
      <c r="BFT94" s="52"/>
      <c r="BFU94" s="52"/>
      <c r="BFV94" s="52"/>
      <c r="BFW94" s="52"/>
      <c r="BFX94" s="52"/>
      <c r="BFY94" s="52"/>
      <c r="BFZ94" s="52"/>
      <c r="BGA94" s="52"/>
      <c r="BGB94" s="52"/>
      <c r="BGC94" s="52"/>
      <c r="BGD94" s="52"/>
      <c r="BGE94" s="52"/>
      <c r="BGF94" s="52"/>
      <c r="BGG94" s="52"/>
      <c r="BGH94" s="52"/>
      <c r="BGI94" s="52"/>
      <c r="BGJ94" s="52"/>
      <c r="BGK94" s="52"/>
      <c r="BGL94" s="52"/>
      <c r="BGM94" s="52"/>
      <c r="BGN94" s="52"/>
      <c r="BGO94" s="52"/>
      <c r="BGP94" s="52"/>
      <c r="BGQ94" s="52"/>
      <c r="BGR94" s="52"/>
      <c r="BGS94" s="52"/>
      <c r="BGT94" s="52"/>
      <c r="BGU94" s="52"/>
      <c r="BGV94" s="52"/>
      <c r="BGW94" s="52"/>
      <c r="BGX94" s="52"/>
      <c r="BGY94" s="52"/>
      <c r="BGZ94" s="52"/>
      <c r="BHA94" s="52"/>
      <c r="BHB94" s="52"/>
      <c r="BHC94" s="52"/>
      <c r="BHD94" s="52"/>
      <c r="BHE94" s="52"/>
      <c r="BHF94" s="52"/>
      <c r="BHG94" s="52"/>
      <c r="BHH94" s="52"/>
      <c r="BHI94" s="52"/>
      <c r="BHJ94" s="52"/>
      <c r="BHK94" s="52"/>
      <c r="BHL94" s="52"/>
      <c r="BHM94" s="52"/>
      <c r="BHN94" s="52"/>
      <c r="BHO94" s="52"/>
      <c r="BHP94" s="52"/>
      <c r="BHQ94" s="52"/>
      <c r="BHR94" s="52"/>
      <c r="BHS94" s="52"/>
      <c r="BHT94" s="52"/>
      <c r="BHU94" s="52"/>
      <c r="BHV94" s="52"/>
      <c r="BHW94" s="52"/>
      <c r="BHX94" s="52"/>
      <c r="BHY94" s="52"/>
      <c r="BHZ94" s="52"/>
      <c r="BIA94" s="52"/>
      <c r="BIB94" s="52"/>
      <c r="BIC94" s="52"/>
      <c r="BID94" s="52"/>
      <c r="BIE94" s="52"/>
      <c r="BIF94" s="52"/>
      <c r="BIG94" s="52"/>
      <c r="BIH94" s="52"/>
      <c r="BII94" s="52"/>
      <c r="BIJ94" s="52"/>
      <c r="BIK94" s="52"/>
      <c r="BIL94" s="52"/>
      <c r="BIM94" s="52"/>
      <c r="BIN94" s="52"/>
      <c r="BIO94" s="52"/>
      <c r="BIP94" s="52"/>
      <c r="BIQ94" s="52"/>
      <c r="BIR94" s="52"/>
      <c r="BIS94" s="52"/>
      <c r="BIT94" s="52"/>
      <c r="BIU94" s="52"/>
      <c r="BIV94" s="52"/>
      <c r="BIW94" s="52"/>
      <c r="BIX94" s="52"/>
      <c r="BIY94" s="52"/>
      <c r="BIZ94" s="52"/>
      <c r="BJA94" s="52"/>
      <c r="BJB94" s="52"/>
      <c r="BJC94" s="52"/>
      <c r="BJD94" s="52"/>
      <c r="BJE94" s="52"/>
      <c r="BJF94" s="52"/>
      <c r="BJG94" s="52"/>
      <c r="BJH94" s="52"/>
      <c r="BJI94" s="52"/>
      <c r="BJJ94" s="52"/>
      <c r="BJK94" s="52"/>
      <c r="BJL94" s="52"/>
      <c r="BJM94" s="52"/>
      <c r="BJN94" s="52"/>
      <c r="BJO94" s="52"/>
      <c r="BJP94" s="52"/>
      <c r="BJQ94" s="52"/>
      <c r="BJR94" s="52"/>
      <c r="BJS94" s="52"/>
      <c r="BJT94" s="52"/>
      <c r="BJU94" s="52"/>
      <c r="BJV94" s="52"/>
      <c r="BJW94" s="52"/>
      <c r="BJX94" s="52"/>
      <c r="BJY94" s="52"/>
      <c r="BJZ94" s="52"/>
      <c r="BKA94" s="52"/>
      <c r="BKB94" s="52"/>
      <c r="BKC94" s="52"/>
      <c r="BKD94" s="52"/>
      <c r="BKE94" s="52"/>
      <c r="BKF94" s="52"/>
      <c r="BKG94" s="52"/>
      <c r="BKH94" s="52"/>
      <c r="BKI94" s="52"/>
      <c r="BKJ94" s="52"/>
      <c r="BKK94" s="52"/>
      <c r="BKL94" s="52"/>
      <c r="BKM94" s="52"/>
      <c r="BKN94" s="52"/>
      <c r="BKO94" s="52"/>
      <c r="BKP94" s="52"/>
      <c r="BKQ94" s="52"/>
      <c r="BKR94" s="52"/>
      <c r="BKS94" s="52"/>
      <c r="BKT94" s="52"/>
      <c r="BKU94" s="52"/>
      <c r="BKV94" s="52"/>
      <c r="BKW94" s="52"/>
      <c r="BKX94" s="52"/>
      <c r="BKY94" s="52"/>
      <c r="BKZ94" s="52"/>
      <c r="BLA94" s="52"/>
      <c r="BLB94" s="52"/>
      <c r="BLC94" s="52"/>
      <c r="BLD94" s="52"/>
      <c r="BLE94" s="52"/>
      <c r="BLF94" s="52"/>
      <c r="BLG94" s="52"/>
      <c r="BLH94" s="52"/>
      <c r="BLI94" s="52"/>
      <c r="BLJ94" s="52"/>
      <c r="BLK94" s="52"/>
      <c r="BLL94" s="52"/>
      <c r="BLM94" s="52"/>
      <c r="BLN94" s="52"/>
      <c r="BLO94" s="52"/>
      <c r="BLP94" s="52"/>
      <c r="BLQ94" s="52"/>
      <c r="BLR94" s="52"/>
      <c r="BLS94" s="52"/>
      <c r="BLT94" s="52"/>
      <c r="BLU94" s="52"/>
      <c r="BLV94" s="52"/>
      <c r="BLW94" s="52"/>
      <c r="BLX94" s="52"/>
      <c r="BLY94" s="52"/>
      <c r="BLZ94" s="52"/>
      <c r="BMA94" s="52"/>
      <c r="BMB94" s="52"/>
      <c r="BMC94" s="52"/>
      <c r="BMD94" s="52"/>
      <c r="BME94" s="52"/>
      <c r="BMF94" s="52"/>
      <c r="BMG94" s="52"/>
      <c r="BMH94" s="52"/>
      <c r="BMI94" s="52"/>
      <c r="BMJ94" s="52"/>
      <c r="BMK94" s="52"/>
      <c r="BML94" s="52"/>
      <c r="BMM94" s="52"/>
      <c r="BMN94" s="52"/>
      <c r="BMO94" s="52"/>
      <c r="BMP94" s="52"/>
      <c r="BMQ94" s="52"/>
      <c r="BMR94" s="52"/>
      <c r="BMS94" s="52"/>
      <c r="BMT94" s="52"/>
      <c r="BMU94" s="52"/>
      <c r="BMV94" s="52"/>
      <c r="BMW94" s="52"/>
      <c r="BMX94" s="52"/>
      <c r="BMY94" s="52"/>
      <c r="BMZ94" s="52"/>
      <c r="BNA94" s="52"/>
      <c r="BNB94" s="52"/>
      <c r="BNC94" s="52"/>
      <c r="BND94" s="52"/>
      <c r="BNE94" s="52"/>
      <c r="BNF94" s="52"/>
      <c r="BNG94" s="52"/>
      <c r="BNH94" s="52"/>
      <c r="BNI94" s="52"/>
      <c r="BNJ94" s="52"/>
      <c r="BNK94" s="52"/>
      <c r="BNL94" s="52"/>
      <c r="BNM94" s="52"/>
      <c r="BNN94" s="52"/>
      <c r="BNO94" s="52"/>
      <c r="BNP94" s="52"/>
      <c r="BNQ94" s="52"/>
      <c r="BNR94" s="52"/>
      <c r="BNS94" s="52"/>
      <c r="BNT94" s="52"/>
      <c r="BNU94" s="52"/>
      <c r="BNV94" s="52"/>
      <c r="BNW94" s="52"/>
      <c r="BNX94" s="52"/>
      <c r="BNY94" s="52"/>
      <c r="BNZ94" s="52"/>
      <c r="BOA94" s="52"/>
      <c r="BOB94" s="52"/>
      <c r="BOC94" s="52"/>
      <c r="BOD94" s="52"/>
      <c r="BOE94" s="52"/>
      <c r="BOF94" s="52"/>
      <c r="BOG94" s="52"/>
      <c r="BOH94" s="52"/>
      <c r="BOI94" s="52"/>
      <c r="BOJ94" s="52"/>
      <c r="BOK94" s="52"/>
      <c r="BOL94" s="52"/>
      <c r="BOM94" s="52"/>
      <c r="BON94" s="52"/>
      <c r="BOO94" s="52"/>
      <c r="BOP94" s="52"/>
      <c r="BOQ94" s="52"/>
      <c r="BOR94" s="52"/>
      <c r="BOS94" s="52"/>
      <c r="BOT94" s="52"/>
      <c r="BOU94" s="52"/>
      <c r="BOV94" s="52"/>
      <c r="BOW94" s="52"/>
      <c r="BOX94" s="52"/>
      <c r="BOY94" s="52"/>
      <c r="BOZ94" s="52"/>
      <c r="BPA94" s="52"/>
      <c r="BPB94" s="52"/>
      <c r="BPC94" s="52"/>
      <c r="BPD94" s="52"/>
      <c r="BPE94" s="52"/>
      <c r="BPF94" s="52"/>
      <c r="BPG94" s="52"/>
      <c r="BPH94" s="52"/>
      <c r="BPI94" s="52"/>
      <c r="BPJ94" s="52"/>
      <c r="BPK94" s="52"/>
      <c r="BPL94" s="52"/>
      <c r="BPM94" s="52"/>
      <c r="BPN94" s="52"/>
      <c r="BPO94" s="52"/>
      <c r="BPP94" s="52"/>
      <c r="BPQ94" s="52"/>
      <c r="BPR94" s="52"/>
      <c r="BPS94" s="52"/>
      <c r="BPT94" s="52"/>
      <c r="BPU94" s="52"/>
      <c r="BPV94" s="52"/>
      <c r="BPW94" s="52"/>
      <c r="BPX94" s="52"/>
      <c r="BPY94" s="52"/>
      <c r="BPZ94" s="52"/>
      <c r="BQA94" s="52"/>
      <c r="BQB94" s="52"/>
      <c r="BQC94" s="52"/>
      <c r="BQD94" s="52"/>
      <c r="BQE94" s="52"/>
      <c r="BQF94" s="52"/>
      <c r="BQG94" s="52"/>
      <c r="BQH94" s="52"/>
      <c r="BQI94" s="52"/>
      <c r="BQJ94" s="52"/>
      <c r="BQK94" s="52"/>
      <c r="BQL94" s="52"/>
      <c r="BQM94" s="52"/>
      <c r="BQN94" s="52"/>
      <c r="BQO94" s="52"/>
      <c r="BQP94" s="52"/>
      <c r="BQQ94" s="52"/>
      <c r="BQR94" s="52"/>
      <c r="BQS94" s="52"/>
      <c r="BQT94" s="52"/>
      <c r="BQU94" s="52"/>
      <c r="BQV94" s="52"/>
      <c r="BQW94" s="52"/>
      <c r="BQX94" s="52"/>
      <c r="BQY94" s="52"/>
      <c r="BQZ94" s="52"/>
      <c r="BRA94" s="52"/>
      <c r="BRB94" s="52"/>
      <c r="BRC94" s="52"/>
      <c r="BRD94" s="52"/>
      <c r="BRE94" s="52"/>
      <c r="BRF94" s="52"/>
      <c r="BRG94" s="52"/>
      <c r="BRH94" s="52"/>
      <c r="BRI94" s="52"/>
      <c r="BRJ94" s="52"/>
      <c r="BRK94" s="52"/>
      <c r="BRL94" s="52"/>
      <c r="BRM94" s="52"/>
      <c r="BRN94" s="52"/>
      <c r="BRO94" s="52"/>
      <c r="BRP94" s="52"/>
      <c r="BRQ94" s="52"/>
      <c r="BRR94" s="52"/>
      <c r="BRS94" s="52"/>
      <c r="BRT94" s="52"/>
      <c r="BRU94" s="52"/>
      <c r="BRV94" s="52"/>
      <c r="BRW94" s="52"/>
      <c r="BRX94" s="52"/>
      <c r="BRY94" s="52"/>
      <c r="BRZ94" s="52"/>
      <c r="BSA94" s="52"/>
      <c r="BSB94" s="52"/>
      <c r="BSC94" s="52"/>
      <c r="BSD94" s="52"/>
      <c r="BSE94" s="52"/>
      <c r="BSF94" s="52"/>
      <c r="BSG94" s="52"/>
      <c r="BSH94" s="52"/>
      <c r="BSI94" s="52"/>
      <c r="BSJ94" s="52"/>
      <c r="BSK94" s="52"/>
      <c r="BSL94" s="52"/>
      <c r="BSM94" s="52"/>
      <c r="BSN94" s="52"/>
      <c r="BSO94" s="52"/>
      <c r="BSP94" s="52"/>
      <c r="BSQ94" s="52"/>
      <c r="BSR94" s="52"/>
      <c r="BSS94" s="52"/>
      <c r="BST94" s="52"/>
      <c r="BSU94" s="52"/>
      <c r="BSV94" s="52"/>
      <c r="BSW94" s="52"/>
      <c r="BSX94" s="52"/>
      <c r="BSY94" s="52"/>
      <c r="BSZ94" s="52"/>
      <c r="BTA94" s="52"/>
      <c r="BTB94" s="52"/>
      <c r="BTC94" s="52"/>
      <c r="BTD94" s="52"/>
      <c r="BTE94" s="52"/>
      <c r="BTF94" s="52"/>
      <c r="BTG94" s="52"/>
      <c r="BTH94" s="52"/>
      <c r="BTI94" s="52"/>
      <c r="BTJ94" s="52"/>
      <c r="BTK94" s="52"/>
      <c r="BTL94" s="52"/>
      <c r="BTM94" s="52"/>
      <c r="BTN94" s="52"/>
      <c r="BTO94" s="52"/>
      <c r="BTP94" s="52"/>
      <c r="BTQ94" s="52"/>
      <c r="BTR94" s="52"/>
      <c r="BTS94" s="52"/>
      <c r="BTT94" s="52"/>
      <c r="BTU94" s="52"/>
      <c r="BTV94" s="52"/>
      <c r="BTW94" s="52"/>
      <c r="BTX94" s="52"/>
      <c r="BTY94" s="52"/>
      <c r="BTZ94" s="52"/>
      <c r="BUA94" s="52"/>
      <c r="BUB94" s="52"/>
      <c r="BUC94" s="52"/>
      <c r="BUD94" s="52"/>
      <c r="BUE94" s="52"/>
      <c r="BUF94" s="52"/>
      <c r="BUG94" s="52"/>
      <c r="BUH94" s="52"/>
      <c r="BUI94" s="52"/>
      <c r="BUJ94" s="52"/>
      <c r="BUK94" s="52"/>
      <c r="BUL94" s="52"/>
      <c r="BUM94" s="52"/>
      <c r="BUN94" s="52"/>
      <c r="BUO94" s="52"/>
      <c r="BUP94" s="52"/>
      <c r="BUQ94" s="52"/>
      <c r="BUR94" s="52"/>
      <c r="BUS94" s="52"/>
      <c r="BUT94" s="52"/>
      <c r="BUU94" s="52"/>
      <c r="BUV94" s="52"/>
      <c r="BUW94" s="52"/>
      <c r="BUX94" s="52"/>
      <c r="BUY94" s="52"/>
      <c r="BUZ94" s="52"/>
      <c r="BVA94" s="52"/>
      <c r="BVB94" s="52"/>
      <c r="BVC94" s="52"/>
      <c r="BVD94" s="52"/>
      <c r="BVE94" s="52"/>
      <c r="BVF94" s="52"/>
      <c r="BVG94" s="52"/>
      <c r="BVH94" s="52"/>
      <c r="BVI94" s="52"/>
      <c r="BVJ94" s="52"/>
      <c r="BVK94" s="52"/>
      <c r="BVL94" s="52"/>
      <c r="BVM94" s="52"/>
      <c r="BVN94" s="52"/>
      <c r="BVO94" s="52"/>
      <c r="BVP94" s="52"/>
      <c r="BVQ94" s="52"/>
      <c r="BVR94" s="52"/>
      <c r="BVS94" s="52"/>
      <c r="BVT94" s="52"/>
      <c r="BVU94" s="52"/>
      <c r="BVV94" s="52"/>
      <c r="BVW94" s="52"/>
      <c r="BVX94" s="52"/>
      <c r="BVY94" s="52"/>
      <c r="BVZ94" s="52"/>
      <c r="BWA94" s="52"/>
      <c r="BWB94" s="52"/>
      <c r="BWC94" s="52"/>
      <c r="BWD94" s="52"/>
      <c r="BWE94" s="52"/>
      <c r="BWF94" s="52"/>
      <c r="BWG94" s="52"/>
      <c r="BWH94" s="52"/>
      <c r="BWI94" s="52"/>
      <c r="BWJ94" s="52"/>
      <c r="BWK94" s="52"/>
      <c r="BWL94" s="52"/>
      <c r="BWM94" s="52"/>
      <c r="BWN94" s="52"/>
      <c r="BWO94" s="52"/>
      <c r="BWP94" s="52"/>
      <c r="BWQ94" s="52"/>
      <c r="BWR94" s="52"/>
      <c r="BWS94" s="52"/>
      <c r="BWT94" s="52"/>
      <c r="BWU94" s="52"/>
      <c r="BWV94" s="52"/>
      <c r="BWW94" s="52"/>
      <c r="BWX94" s="52"/>
      <c r="BWY94" s="52"/>
      <c r="BWZ94" s="52"/>
      <c r="BXA94" s="52"/>
      <c r="BXB94" s="52"/>
      <c r="BXC94" s="52"/>
      <c r="BXD94" s="52"/>
      <c r="BXE94" s="52"/>
      <c r="BXF94" s="52"/>
      <c r="BXG94" s="52"/>
      <c r="BXH94" s="52"/>
      <c r="BXI94" s="52"/>
      <c r="BXJ94" s="52"/>
      <c r="BXK94" s="52"/>
      <c r="BXL94" s="52"/>
      <c r="BXM94" s="52"/>
      <c r="BXN94" s="52"/>
      <c r="BXO94" s="52"/>
      <c r="BXP94" s="52"/>
      <c r="BXQ94" s="52"/>
      <c r="BXR94" s="52"/>
      <c r="BXS94" s="52"/>
      <c r="BXT94" s="52"/>
      <c r="BXU94" s="52"/>
      <c r="BXV94" s="52"/>
      <c r="BXW94" s="52"/>
      <c r="BXX94" s="52"/>
      <c r="BXY94" s="52"/>
      <c r="BXZ94" s="52"/>
      <c r="BYA94" s="52"/>
      <c r="BYB94" s="52"/>
      <c r="BYC94" s="52"/>
      <c r="BYD94" s="52"/>
      <c r="BYE94" s="52"/>
      <c r="BYF94" s="52"/>
      <c r="BYG94" s="52"/>
      <c r="BYH94" s="52"/>
      <c r="BYI94" s="52"/>
      <c r="BYJ94" s="52"/>
      <c r="BYK94" s="52"/>
      <c r="BYL94" s="52"/>
      <c r="BYM94" s="52"/>
      <c r="BYN94" s="52"/>
      <c r="BYO94" s="52"/>
      <c r="BYP94" s="52"/>
      <c r="BYQ94" s="52"/>
      <c r="BYR94" s="52"/>
      <c r="BYS94" s="52"/>
      <c r="BYT94" s="52"/>
      <c r="BYU94" s="52"/>
      <c r="BYV94" s="52"/>
      <c r="BYW94" s="52"/>
      <c r="BYX94" s="52"/>
      <c r="BYY94" s="52"/>
      <c r="BYZ94" s="52"/>
      <c r="BZA94" s="52"/>
      <c r="BZB94" s="52"/>
      <c r="BZC94" s="52"/>
      <c r="BZD94" s="52"/>
      <c r="BZE94" s="52"/>
      <c r="BZF94" s="52"/>
      <c r="BZG94" s="52"/>
      <c r="BZH94" s="52"/>
      <c r="BZI94" s="52"/>
      <c r="BZJ94" s="52"/>
      <c r="BZK94" s="52"/>
      <c r="BZL94" s="52"/>
      <c r="BZM94" s="52"/>
      <c r="BZN94" s="52"/>
      <c r="BZO94" s="52"/>
      <c r="BZP94" s="52"/>
      <c r="BZQ94" s="52"/>
      <c r="BZR94" s="52"/>
      <c r="BZS94" s="52"/>
      <c r="BZT94" s="52"/>
      <c r="BZU94" s="52"/>
      <c r="BZV94" s="52"/>
      <c r="BZW94" s="52"/>
      <c r="BZX94" s="52"/>
      <c r="BZY94" s="52"/>
      <c r="BZZ94" s="52"/>
      <c r="CAA94" s="52"/>
      <c r="CAB94" s="52"/>
      <c r="CAC94" s="52"/>
      <c r="CAD94" s="52"/>
      <c r="CAE94" s="52"/>
      <c r="CAF94" s="52"/>
      <c r="CAG94" s="52"/>
      <c r="CAH94" s="52"/>
      <c r="CAI94" s="52"/>
      <c r="CAJ94" s="52"/>
      <c r="CAK94" s="52"/>
      <c r="CAL94" s="52"/>
      <c r="CAM94" s="52"/>
      <c r="CAN94" s="52"/>
      <c r="CAO94" s="52"/>
      <c r="CAP94" s="52"/>
      <c r="CAQ94" s="52"/>
      <c r="CAR94" s="52"/>
      <c r="CAS94" s="52"/>
      <c r="CAT94" s="52"/>
      <c r="CAU94" s="52"/>
      <c r="CAV94" s="52"/>
      <c r="CAW94" s="52"/>
      <c r="CAX94" s="52"/>
      <c r="CAY94" s="52"/>
      <c r="CAZ94" s="52"/>
      <c r="CBA94" s="52"/>
      <c r="CBB94" s="52"/>
      <c r="CBC94" s="52"/>
      <c r="CBD94" s="52"/>
      <c r="CBE94" s="52"/>
      <c r="CBF94" s="52"/>
      <c r="CBG94" s="52"/>
      <c r="CBH94" s="52"/>
      <c r="CBI94" s="52"/>
      <c r="CBJ94" s="52"/>
      <c r="CBK94" s="52"/>
      <c r="CBL94" s="52"/>
      <c r="CBM94" s="52"/>
      <c r="CBN94" s="52"/>
      <c r="CBO94" s="52"/>
      <c r="CBP94" s="52"/>
      <c r="CBQ94" s="52"/>
      <c r="CBR94" s="52"/>
      <c r="CBS94" s="52"/>
      <c r="CBT94" s="52"/>
      <c r="CBU94" s="52"/>
      <c r="CBV94" s="52"/>
      <c r="CBW94" s="52"/>
      <c r="CBX94" s="52"/>
      <c r="CBY94" s="52"/>
      <c r="CBZ94" s="52"/>
      <c r="CCA94" s="52"/>
      <c r="CCB94" s="52"/>
      <c r="CCC94" s="52"/>
      <c r="CCD94" s="52"/>
      <c r="CCE94" s="52"/>
      <c r="CCF94" s="52"/>
      <c r="CCG94" s="52"/>
      <c r="CCH94" s="52"/>
      <c r="CCI94" s="52"/>
      <c r="CCJ94" s="52"/>
      <c r="CCK94" s="52"/>
      <c r="CCL94" s="52"/>
      <c r="CCM94" s="52"/>
      <c r="CCN94" s="52"/>
      <c r="CCO94" s="52"/>
      <c r="CCP94" s="52"/>
      <c r="CCQ94" s="52"/>
      <c r="CCR94" s="52"/>
      <c r="CCS94" s="52"/>
      <c r="CCT94" s="52"/>
      <c r="CCU94" s="52"/>
      <c r="CCV94" s="52"/>
      <c r="CCW94" s="52"/>
      <c r="CCX94" s="52"/>
      <c r="CCY94" s="52"/>
      <c r="CCZ94" s="52"/>
      <c r="CDA94" s="52"/>
      <c r="CDB94" s="52"/>
      <c r="CDC94" s="52"/>
      <c r="CDD94" s="52"/>
      <c r="CDE94" s="52"/>
      <c r="CDF94" s="52"/>
      <c r="CDG94" s="52"/>
      <c r="CDH94" s="52"/>
      <c r="CDI94" s="52"/>
      <c r="CDJ94" s="52"/>
      <c r="CDK94" s="52"/>
      <c r="CDL94" s="52"/>
      <c r="CDM94" s="52"/>
      <c r="CDN94" s="52"/>
      <c r="CDO94" s="52"/>
      <c r="CDP94" s="52"/>
      <c r="CDQ94" s="52"/>
      <c r="CDR94" s="52"/>
      <c r="CDS94" s="52"/>
      <c r="CDT94" s="52"/>
      <c r="CDU94" s="52"/>
      <c r="CDV94" s="52"/>
      <c r="CDW94" s="52"/>
      <c r="CDX94" s="52"/>
      <c r="CDY94" s="52"/>
      <c r="CDZ94" s="52"/>
      <c r="CEA94" s="52"/>
      <c r="CEB94" s="52"/>
      <c r="CEC94" s="52"/>
      <c r="CED94" s="52"/>
      <c r="CEE94" s="52"/>
      <c r="CEF94" s="52"/>
      <c r="CEG94" s="52"/>
      <c r="CEH94" s="52"/>
      <c r="CEI94" s="52"/>
      <c r="CEJ94" s="52"/>
      <c r="CEK94" s="52"/>
      <c r="CEL94" s="52"/>
      <c r="CEM94" s="52"/>
      <c r="CEN94" s="52"/>
      <c r="CEO94" s="52"/>
      <c r="CEP94" s="52"/>
      <c r="CEQ94" s="52"/>
      <c r="CER94" s="52"/>
      <c r="CES94" s="52"/>
      <c r="CET94" s="52"/>
      <c r="CEU94" s="52"/>
      <c r="CEV94" s="52"/>
      <c r="CEW94" s="52"/>
      <c r="CEX94" s="52"/>
      <c r="CEY94" s="52"/>
      <c r="CEZ94" s="52"/>
      <c r="CFA94" s="52"/>
      <c r="CFB94" s="52"/>
      <c r="CFC94" s="52"/>
      <c r="CFD94" s="52"/>
      <c r="CFE94" s="52"/>
      <c r="CFF94" s="52"/>
      <c r="CFG94" s="52"/>
      <c r="CFH94" s="52"/>
      <c r="CFI94" s="52"/>
      <c r="CFJ94" s="52"/>
      <c r="CFK94" s="52"/>
      <c r="CFL94" s="52"/>
      <c r="CFM94" s="52"/>
      <c r="CFN94" s="52"/>
      <c r="CFO94" s="52"/>
      <c r="CFP94" s="52"/>
      <c r="CFQ94" s="52"/>
      <c r="CFR94" s="52"/>
      <c r="CFS94" s="52"/>
      <c r="CFT94" s="52"/>
      <c r="CFU94" s="52"/>
      <c r="CFV94" s="52"/>
      <c r="CFW94" s="52"/>
      <c r="CFX94" s="52"/>
      <c r="CFY94" s="52"/>
      <c r="CFZ94" s="52"/>
      <c r="CGA94" s="52"/>
      <c r="CGB94" s="52"/>
      <c r="CGC94" s="52"/>
      <c r="CGD94" s="52"/>
      <c r="CGE94" s="52"/>
      <c r="CGF94" s="52"/>
      <c r="CGG94" s="52"/>
      <c r="CGH94" s="52"/>
      <c r="CGI94" s="52"/>
      <c r="CGJ94" s="52"/>
      <c r="CGK94" s="52"/>
      <c r="CGL94" s="52"/>
      <c r="CGM94" s="52"/>
      <c r="CGN94" s="52"/>
      <c r="CGO94" s="52"/>
      <c r="CGP94" s="52"/>
      <c r="CGQ94" s="52"/>
      <c r="CGR94" s="52"/>
      <c r="CGS94" s="52"/>
      <c r="CGT94" s="52"/>
      <c r="CGU94" s="52"/>
      <c r="CGV94" s="52"/>
      <c r="CGW94" s="52"/>
      <c r="CGX94" s="52"/>
      <c r="CGY94" s="52"/>
      <c r="CGZ94" s="52"/>
      <c r="CHA94" s="52"/>
      <c r="CHB94" s="52"/>
      <c r="CHC94" s="52"/>
      <c r="CHD94" s="52"/>
      <c r="CHE94" s="52"/>
    </row>
    <row r="95" spans="1:2241" s="50" customFormat="1" ht="92.25" customHeight="1" x14ac:dyDescent="0.25">
      <c r="A95" s="42"/>
      <c r="B95" s="207" t="s">
        <v>489</v>
      </c>
      <c r="C95" s="103" t="s">
        <v>344</v>
      </c>
      <c r="D95" s="103" t="s">
        <v>254</v>
      </c>
      <c r="E95" s="103" t="s">
        <v>253</v>
      </c>
      <c r="F95" s="102" t="s">
        <v>368</v>
      </c>
      <c r="G95" s="102">
        <v>308.3</v>
      </c>
      <c r="H95" s="42"/>
      <c r="I95" s="167">
        <v>8000</v>
      </c>
      <c r="J95" s="167">
        <f t="shared" si="25"/>
        <v>4621.76</v>
      </c>
      <c r="K95" s="110">
        <f t="shared" si="26"/>
        <v>57.771999999999998</v>
      </c>
      <c r="L95" s="167">
        <v>3378.24</v>
      </c>
      <c r="M95" s="166">
        <v>5357958.03</v>
      </c>
      <c r="N95" s="108">
        <v>39003</v>
      </c>
      <c r="O95" s="102" t="s">
        <v>109</v>
      </c>
      <c r="P95" s="42"/>
      <c r="Q95" s="42"/>
      <c r="R95" s="42"/>
      <c r="S95" s="42"/>
      <c r="T95" s="42"/>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8"/>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c r="CT95" s="36"/>
      <c r="CU95" s="36"/>
      <c r="CV95" s="36"/>
      <c r="CW95" s="36"/>
      <c r="CX95" s="36"/>
      <c r="CY95" s="36"/>
      <c r="CZ95" s="36"/>
      <c r="DA95" s="36"/>
      <c r="DB95" s="36"/>
      <c r="DC95" s="36"/>
      <c r="DD95" s="36"/>
      <c r="DE95" s="36"/>
      <c r="DF95" s="36"/>
      <c r="DG95" s="36"/>
      <c r="DH95" s="36"/>
      <c r="DI95" s="36"/>
      <c r="DJ95" s="36"/>
      <c r="DK95" s="36"/>
      <c r="DL95" s="36"/>
      <c r="DM95" s="36"/>
      <c r="DN95" s="36"/>
      <c r="DO95" s="36"/>
      <c r="DP95" s="36"/>
      <c r="DQ95" s="36"/>
      <c r="DR95" s="36"/>
      <c r="DS95" s="36"/>
      <c r="DT95" s="36"/>
      <c r="DU95" s="36"/>
      <c r="DV95" s="36"/>
      <c r="DW95" s="36"/>
      <c r="DX95" s="36"/>
      <c r="DY95" s="36"/>
      <c r="DZ95" s="36"/>
      <c r="EA95" s="36"/>
      <c r="EB95" s="36"/>
      <c r="EC95" s="36"/>
      <c r="ED95" s="36"/>
      <c r="EE95" s="36"/>
      <c r="EF95" s="36"/>
      <c r="EG95" s="36"/>
      <c r="EH95" s="36"/>
      <c r="EI95" s="36"/>
      <c r="EJ95" s="36"/>
      <c r="EK95" s="36"/>
      <c r="EL95" s="36"/>
      <c r="EM95" s="36"/>
      <c r="EN95" s="36"/>
      <c r="EO95" s="52"/>
      <c r="EP95" s="52"/>
      <c r="EQ95" s="52"/>
      <c r="ER95" s="52"/>
      <c r="ES95" s="52"/>
      <c r="ET95" s="52"/>
      <c r="EU95" s="52"/>
      <c r="EV95" s="52"/>
      <c r="EW95" s="52"/>
      <c r="EX95" s="52"/>
      <c r="EY95" s="52"/>
      <c r="EZ95" s="52"/>
      <c r="FA95" s="52"/>
      <c r="FB95" s="52"/>
      <c r="FC95" s="52"/>
      <c r="FD95" s="52"/>
      <c r="FE95" s="52"/>
      <c r="FF95" s="52"/>
      <c r="FG95" s="52"/>
      <c r="FH95" s="52"/>
      <c r="FI95" s="52"/>
      <c r="FJ95" s="52"/>
      <c r="FK95" s="52"/>
      <c r="FL95" s="52"/>
      <c r="FM95" s="52"/>
      <c r="FN95" s="52"/>
      <c r="FO95" s="52"/>
      <c r="FP95" s="52"/>
      <c r="FQ95" s="52"/>
      <c r="FR95" s="52"/>
      <c r="FS95" s="52"/>
      <c r="FT95" s="52"/>
      <c r="FU95" s="52"/>
      <c r="FV95" s="52"/>
      <c r="FW95" s="52"/>
      <c r="FX95" s="52"/>
      <c r="FY95" s="52"/>
      <c r="FZ95" s="52"/>
      <c r="GA95" s="52"/>
      <c r="GB95" s="52"/>
      <c r="GC95" s="52"/>
      <c r="GD95" s="52"/>
      <c r="GE95" s="52"/>
      <c r="GF95" s="52"/>
      <c r="GG95" s="52"/>
      <c r="GH95" s="52"/>
      <c r="GI95" s="52"/>
      <c r="GJ95" s="52"/>
      <c r="GK95" s="52"/>
      <c r="GL95" s="52"/>
      <c r="GM95" s="52"/>
      <c r="GN95" s="52"/>
      <c r="GO95" s="52"/>
      <c r="GP95" s="52"/>
      <c r="GQ95" s="52"/>
      <c r="GR95" s="52"/>
      <c r="GS95" s="52"/>
      <c r="GT95" s="52"/>
      <c r="GU95" s="52"/>
      <c r="GV95" s="52"/>
      <c r="GW95" s="52"/>
      <c r="GX95" s="52"/>
      <c r="GY95" s="52"/>
      <c r="GZ95" s="52"/>
      <c r="HA95" s="52"/>
      <c r="HB95" s="52"/>
      <c r="HC95" s="52"/>
      <c r="HD95" s="52"/>
      <c r="HE95" s="52"/>
      <c r="HF95" s="52"/>
      <c r="HG95" s="52"/>
      <c r="HH95" s="52"/>
      <c r="HI95" s="52"/>
      <c r="HJ95" s="52"/>
      <c r="HK95" s="52"/>
      <c r="HL95" s="52"/>
      <c r="HM95" s="52"/>
      <c r="HN95" s="52"/>
      <c r="HO95" s="52"/>
      <c r="HP95" s="52"/>
      <c r="HQ95" s="52"/>
      <c r="HR95" s="52"/>
      <c r="HS95" s="52"/>
      <c r="HT95" s="52"/>
      <c r="HU95" s="52"/>
      <c r="HV95" s="52"/>
      <c r="HW95" s="52"/>
      <c r="HX95" s="52"/>
      <c r="HY95" s="52"/>
      <c r="HZ95" s="52"/>
      <c r="IA95" s="52"/>
      <c r="IB95" s="52"/>
      <c r="IC95" s="52"/>
      <c r="ID95" s="52"/>
      <c r="IE95" s="52"/>
      <c r="IF95" s="52"/>
      <c r="IG95" s="52"/>
      <c r="IH95" s="52"/>
      <c r="II95" s="52"/>
      <c r="IJ95" s="52"/>
      <c r="IK95" s="52"/>
      <c r="IL95" s="52"/>
      <c r="IM95" s="52"/>
      <c r="IN95" s="52"/>
      <c r="IO95" s="52"/>
      <c r="IP95" s="52"/>
      <c r="IQ95" s="52"/>
      <c r="IR95" s="52"/>
      <c r="IS95" s="52"/>
      <c r="IT95" s="52"/>
      <c r="IU95" s="52"/>
      <c r="IV95" s="52"/>
      <c r="IW95" s="52"/>
      <c r="IX95" s="52"/>
      <c r="IY95" s="52"/>
      <c r="IZ95" s="52"/>
      <c r="JA95" s="52"/>
      <c r="JB95" s="52"/>
      <c r="JC95" s="52"/>
      <c r="JD95" s="52"/>
      <c r="JE95" s="52"/>
      <c r="JF95" s="52"/>
      <c r="JG95" s="52"/>
      <c r="JH95" s="52"/>
      <c r="JI95" s="52"/>
      <c r="JJ95" s="52"/>
      <c r="JK95" s="52"/>
      <c r="JL95" s="52"/>
      <c r="JM95" s="52"/>
      <c r="JN95" s="52"/>
      <c r="JO95" s="52"/>
      <c r="JP95" s="52"/>
      <c r="JQ95" s="52"/>
      <c r="JR95" s="52"/>
      <c r="JS95" s="52"/>
      <c r="JT95" s="52"/>
      <c r="JU95" s="52"/>
      <c r="JV95" s="52"/>
      <c r="JW95" s="52"/>
      <c r="JX95" s="52"/>
      <c r="JY95" s="52"/>
      <c r="JZ95" s="52"/>
      <c r="KA95" s="52"/>
      <c r="KB95" s="52"/>
      <c r="KC95" s="52"/>
      <c r="KD95" s="52"/>
      <c r="KE95" s="52"/>
      <c r="KF95" s="52"/>
      <c r="KG95" s="52"/>
      <c r="KH95" s="52"/>
      <c r="KI95" s="52"/>
      <c r="KJ95" s="52"/>
      <c r="KK95" s="52"/>
      <c r="KL95" s="52"/>
      <c r="KM95" s="52"/>
      <c r="KN95" s="52"/>
      <c r="KO95" s="52"/>
      <c r="KP95" s="52"/>
      <c r="KQ95" s="52"/>
      <c r="KR95" s="52"/>
      <c r="KS95" s="52"/>
      <c r="KT95" s="52"/>
      <c r="KU95" s="52"/>
      <c r="KV95" s="52"/>
      <c r="KW95" s="52"/>
      <c r="KX95" s="52"/>
      <c r="KY95" s="52"/>
      <c r="KZ95" s="52"/>
      <c r="LA95" s="52"/>
      <c r="LB95" s="52"/>
      <c r="LC95" s="52"/>
      <c r="LD95" s="52"/>
      <c r="LE95" s="52"/>
      <c r="LF95" s="52"/>
      <c r="LG95" s="52"/>
      <c r="LH95" s="52"/>
      <c r="LI95" s="52"/>
      <c r="LJ95" s="52"/>
      <c r="LK95" s="52"/>
      <c r="LL95" s="52"/>
      <c r="LM95" s="52"/>
      <c r="LN95" s="52"/>
      <c r="LO95" s="52"/>
      <c r="LP95" s="52"/>
      <c r="LQ95" s="52"/>
      <c r="LR95" s="52"/>
      <c r="LS95" s="52"/>
      <c r="LT95" s="52"/>
      <c r="LU95" s="52"/>
      <c r="LV95" s="52"/>
      <c r="LW95" s="52"/>
      <c r="LX95" s="52"/>
      <c r="LY95" s="52"/>
      <c r="LZ95" s="52"/>
      <c r="MA95" s="52"/>
      <c r="MB95" s="52"/>
      <c r="MC95" s="52"/>
      <c r="MD95" s="52"/>
      <c r="ME95" s="52"/>
      <c r="MF95" s="52"/>
      <c r="MG95" s="52"/>
      <c r="MH95" s="52"/>
      <c r="MI95" s="52"/>
      <c r="MJ95" s="52"/>
      <c r="MK95" s="52"/>
      <c r="ML95" s="52"/>
      <c r="MM95" s="52"/>
      <c r="MN95" s="52"/>
      <c r="MO95" s="52"/>
      <c r="MP95" s="52"/>
      <c r="MQ95" s="52"/>
      <c r="MR95" s="52"/>
      <c r="MS95" s="52"/>
      <c r="MT95" s="52"/>
      <c r="MU95" s="52"/>
      <c r="MV95" s="52"/>
      <c r="MW95" s="52"/>
      <c r="MX95" s="52"/>
      <c r="MY95" s="52"/>
      <c r="MZ95" s="52"/>
      <c r="NA95" s="52"/>
      <c r="NB95" s="52"/>
      <c r="NC95" s="52"/>
      <c r="ND95" s="52"/>
      <c r="NE95" s="52"/>
      <c r="NF95" s="52"/>
      <c r="NG95" s="52"/>
      <c r="NH95" s="52"/>
      <c r="NI95" s="52"/>
      <c r="NJ95" s="52"/>
      <c r="NK95" s="52"/>
      <c r="NL95" s="52"/>
      <c r="NM95" s="52"/>
      <c r="NN95" s="52"/>
      <c r="NO95" s="52"/>
      <c r="NP95" s="52"/>
      <c r="NQ95" s="52"/>
      <c r="NR95" s="52"/>
      <c r="NS95" s="52"/>
      <c r="NT95" s="52"/>
      <c r="NU95" s="52"/>
      <c r="NV95" s="52"/>
      <c r="NW95" s="52"/>
      <c r="NX95" s="52"/>
      <c r="NY95" s="52"/>
      <c r="NZ95" s="52"/>
      <c r="OA95" s="52"/>
      <c r="OB95" s="52"/>
      <c r="OC95" s="52"/>
      <c r="OD95" s="52"/>
      <c r="OE95" s="52"/>
      <c r="OF95" s="52"/>
      <c r="OG95" s="52"/>
      <c r="OH95" s="52"/>
      <c r="OI95" s="52"/>
      <c r="OJ95" s="52"/>
      <c r="OK95" s="52"/>
      <c r="OL95" s="52"/>
      <c r="OM95" s="52"/>
      <c r="ON95" s="52"/>
      <c r="OO95" s="52"/>
      <c r="OP95" s="52"/>
      <c r="OQ95" s="52"/>
      <c r="OR95" s="52"/>
      <c r="OS95" s="52"/>
      <c r="OT95" s="52"/>
      <c r="OU95" s="52"/>
      <c r="OV95" s="52"/>
      <c r="OW95" s="52"/>
      <c r="OX95" s="52"/>
      <c r="OY95" s="52"/>
      <c r="OZ95" s="52"/>
      <c r="PA95" s="52"/>
      <c r="PB95" s="52"/>
      <c r="PC95" s="52"/>
      <c r="PD95" s="52"/>
      <c r="PE95" s="52"/>
      <c r="PF95" s="52"/>
      <c r="PG95" s="52"/>
      <c r="PH95" s="52"/>
      <c r="PI95" s="52"/>
      <c r="PJ95" s="52"/>
      <c r="PK95" s="52"/>
      <c r="PL95" s="52"/>
      <c r="PM95" s="52"/>
      <c r="PN95" s="52"/>
      <c r="PO95" s="52"/>
      <c r="PP95" s="52"/>
      <c r="PQ95" s="52"/>
      <c r="PR95" s="52"/>
      <c r="PS95" s="52"/>
      <c r="PT95" s="52"/>
      <c r="PU95" s="52"/>
      <c r="PV95" s="52"/>
      <c r="PW95" s="52"/>
      <c r="PX95" s="52"/>
      <c r="PY95" s="52"/>
      <c r="PZ95" s="52"/>
      <c r="QA95" s="52"/>
      <c r="QB95" s="52"/>
      <c r="QC95" s="52"/>
      <c r="QD95" s="52"/>
      <c r="QE95" s="52"/>
      <c r="QF95" s="52"/>
      <c r="QG95" s="52"/>
      <c r="QH95" s="52"/>
      <c r="QI95" s="52"/>
      <c r="QJ95" s="52"/>
      <c r="QK95" s="52"/>
      <c r="QL95" s="52"/>
      <c r="QM95" s="52"/>
      <c r="QN95" s="52"/>
      <c r="QO95" s="52"/>
      <c r="QP95" s="52"/>
      <c r="QQ95" s="52"/>
      <c r="QR95" s="52"/>
      <c r="QS95" s="52"/>
      <c r="QT95" s="52"/>
      <c r="QU95" s="52"/>
      <c r="QV95" s="52"/>
      <c r="QW95" s="52"/>
      <c r="QX95" s="52"/>
      <c r="QY95" s="52"/>
      <c r="QZ95" s="52"/>
      <c r="RA95" s="52"/>
      <c r="RB95" s="52"/>
      <c r="RC95" s="52"/>
      <c r="RD95" s="52"/>
      <c r="RE95" s="52"/>
      <c r="RF95" s="52"/>
      <c r="RG95" s="52"/>
      <c r="RH95" s="52"/>
      <c r="RI95" s="52"/>
      <c r="RJ95" s="52"/>
      <c r="RK95" s="52"/>
      <c r="RL95" s="52"/>
      <c r="RM95" s="52"/>
      <c r="RN95" s="52"/>
      <c r="RO95" s="52"/>
      <c r="RP95" s="52"/>
      <c r="RQ95" s="52"/>
      <c r="RR95" s="52"/>
      <c r="RS95" s="52"/>
      <c r="RT95" s="52"/>
      <c r="RU95" s="52"/>
      <c r="RV95" s="52"/>
      <c r="RW95" s="52"/>
      <c r="RX95" s="52"/>
      <c r="RY95" s="52"/>
      <c r="RZ95" s="52"/>
      <c r="SA95" s="52"/>
      <c r="SB95" s="52"/>
      <c r="SC95" s="52"/>
      <c r="SD95" s="52"/>
      <c r="SE95" s="52"/>
      <c r="SF95" s="52"/>
      <c r="SG95" s="52"/>
      <c r="SH95" s="52"/>
      <c r="SI95" s="52"/>
      <c r="SJ95" s="52"/>
      <c r="SK95" s="52"/>
      <c r="SL95" s="52"/>
      <c r="SM95" s="52"/>
      <c r="SN95" s="52"/>
      <c r="SO95" s="52"/>
      <c r="SP95" s="52"/>
      <c r="SQ95" s="52"/>
      <c r="SR95" s="52"/>
      <c r="SS95" s="52"/>
      <c r="ST95" s="52"/>
      <c r="SU95" s="52"/>
      <c r="SV95" s="52"/>
      <c r="SW95" s="52"/>
      <c r="SX95" s="52"/>
      <c r="SY95" s="52"/>
      <c r="SZ95" s="52"/>
      <c r="TA95" s="52"/>
      <c r="TB95" s="52"/>
      <c r="TC95" s="52"/>
      <c r="TD95" s="52"/>
      <c r="TE95" s="52"/>
      <c r="TF95" s="52"/>
      <c r="TG95" s="52"/>
      <c r="TH95" s="52"/>
      <c r="TI95" s="52"/>
      <c r="TJ95" s="52"/>
      <c r="TK95" s="52"/>
      <c r="TL95" s="52"/>
      <c r="TM95" s="52"/>
      <c r="TN95" s="52"/>
      <c r="TO95" s="52"/>
      <c r="TP95" s="52"/>
      <c r="TQ95" s="52"/>
      <c r="TR95" s="52"/>
      <c r="TS95" s="52"/>
      <c r="TT95" s="52"/>
      <c r="TU95" s="52"/>
      <c r="TV95" s="52"/>
      <c r="TW95" s="52"/>
      <c r="TX95" s="52"/>
      <c r="TY95" s="52"/>
      <c r="TZ95" s="52"/>
      <c r="UA95" s="52"/>
      <c r="UB95" s="52"/>
      <c r="UC95" s="52"/>
      <c r="UD95" s="52"/>
      <c r="UE95" s="52"/>
      <c r="UF95" s="52"/>
      <c r="UG95" s="52"/>
      <c r="UH95" s="52"/>
      <c r="UI95" s="52"/>
      <c r="UJ95" s="52"/>
      <c r="UK95" s="52"/>
      <c r="UL95" s="52"/>
      <c r="UM95" s="52"/>
      <c r="UN95" s="52"/>
      <c r="UO95" s="52"/>
      <c r="UP95" s="52"/>
      <c r="UQ95" s="52"/>
      <c r="UR95" s="52"/>
      <c r="US95" s="52"/>
      <c r="UT95" s="52"/>
      <c r="UU95" s="52"/>
      <c r="UV95" s="52"/>
      <c r="UW95" s="52"/>
      <c r="UX95" s="52"/>
      <c r="UY95" s="52"/>
      <c r="UZ95" s="52"/>
      <c r="VA95" s="52"/>
      <c r="VB95" s="52"/>
      <c r="VC95" s="52"/>
      <c r="VD95" s="52"/>
      <c r="VE95" s="52"/>
      <c r="VF95" s="52"/>
      <c r="VG95" s="52"/>
      <c r="VH95" s="52"/>
      <c r="VI95" s="52"/>
      <c r="VJ95" s="52"/>
      <c r="VK95" s="52"/>
      <c r="VL95" s="52"/>
      <c r="VM95" s="52"/>
      <c r="VN95" s="52"/>
      <c r="VO95" s="52"/>
      <c r="VP95" s="52"/>
      <c r="VQ95" s="52"/>
      <c r="VR95" s="52"/>
      <c r="VS95" s="52"/>
      <c r="VT95" s="52"/>
      <c r="VU95" s="52"/>
      <c r="VV95" s="52"/>
      <c r="VW95" s="52"/>
      <c r="VX95" s="52"/>
      <c r="VY95" s="52"/>
      <c r="VZ95" s="52"/>
      <c r="WA95" s="52"/>
      <c r="WB95" s="52"/>
      <c r="WC95" s="52"/>
      <c r="WD95" s="52"/>
      <c r="WE95" s="52"/>
      <c r="WF95" s="52"/>
      <c r="WG95" s="52"/>
      <c r="WH95" s="52"/>
      <c r="WI95" s="52"/>
      <c r="WJ95" s="52"/>
      <c r="WK95" s="52"/>
      <c r="WL95" s="52"/>
      <c r="WM95" s="52"/>
      <c r="WN95" s="52"/>
      <c r="WO95" s="52"/>
      <c r="WP95" s="52"/>
      <c r="WQ95" s="52"/>
      <c r="WR95" s="52"/>
      <c r="WS95" s="52"/>
      <c r="WT95" s="52"/>
      <c r="WU95" s="52"/>
      <c r="WV95" s="52"/>
      <c r="WW95" s="52"/>
      <c r="WX95" s="52"/>
      <c r="WY95" s="52"/>
      <c r="WZ95" s="52"/>
      <c r="XA95" s="52"/>
      <c r="XB95" s="52"/>
      <c r="XC95" s="52"/>
      <c r="XD95" s="52"/>
      <c r="XE95" s="52"/>
      <c r="XF95" s="52"/>
      <c r="XG95" s="52"/>
      <c r="XH95" s="52"/>
      <c r="XI95" s="52"/>
      <c r="XJ95" s="52"/>
      <c r="XK95" s="52"/>
      <c r="XL95" s="52"/>
      <c r="XM95" s="52"/>
      <c r="XN95" s="52"/>
      <c r="XO95" s="52"/>
      <c r="XP95" s="52"/>
      <c r="XQ95" s="52"/>
      <c r="XR95" s="52"/>
      <c r="XS95" s="52"/>
      <c r="XT95" s="52"/>
      <c r="XU95" s="52"/>
      <c r="XV95" s="52"/>
      <c r="XW95" s="52"/>
      <c r="XX95" s="52"/>
      <c r="XY95" s="52"/>
      <c r="XZ95" s="52"/>
      <c r="YA95" s="52"/>
      <c r="YB95" s="52"/>
      <c r="YC95" s="52"/>
      <c r="YD95" s="52"/>
      <c r="YE95" s="52"/>
      <c r="YF95" s="52"/>
      <c r="YG95" s="52"/>
      <c r="YH95" s="52"/>
      <c r="YI95" s="52"/>
      <c r="YJ95" s="52"/>
      <c r="YK95" s="52"/>
      <c r="YL95" s="52"/>
      <c r="YM95" s="52"/>
      <c r="YN95" s="52"/>
      <c r="YO95" s="52"/>
      <c r="YP95" s="52"/>
      <c r="YQ95" s="52"/>
      <c r="YR95" s="52"/>
      <c r="YS95" s="52"/>
      <c r="YT95" s="52"/>
      <c r="YU95" s="52"/>
      <c r="YV95" s="52"/>
      <c r="YW95" s="52"/>
      <c r="YX95" s="52"/>
      <c r="YY95" s="52"/>
      <c r="YZ95" s="52"/>
      <c r="ZA95" s="52"/>
      <c r="ZB95" s="52"/>
      <c r="ZC95" s="52"/>
      <c r="ZD95" s="52"/>
      <c r="ZE95" s="52"/>
      <c r="ZF95" s="52"/>
      <c r="ZG95" s="52"/>
      <c r="ZH95" s="52"/>
      <c r="ZI95" s="52"/>
      <c r="ZJ95" s="52"/>
      <c r="ZK95" s="52"/>
      <c r="ZL95" s="52"/>
      <c r="ZM95" s="52"/>
      <c r="ZN95" s="52"/>
      <c r="ZO95" s="52"/>
      <c r="ZP95" s="52"/>
      <c r="ZQ95" s="52"/>
      <c r="ZR95" s="52"/>
      <c r="ZS95" s="52"/>
      <c r="ZT95" s="52"/>
      <c r="ZU95" s="52"/>
      <c r="ZV95" s="52"/>
      <c r="ZW95" s="52"/>
      <c r="ZX95" s="52"/>
      <c r="ZY95" s="52"/>
      <c r="ZZ95" s="52"/>
      <c r="AAA95" s="52"/>
      <c r="AAB95" s="52"/>
      <c r="AAC95" s="52"/>
      <c r="AAD95" s="52"/>
      <c r="AAE95" s="52"/>
      <c r="AAF95" s="52"/>
      <c r="AAG95" s="52"/>
      <c r="AAH95" s="52"/>
      <c r="AAI95" s="52"/>
      <c r="AAJ95" s="52"/>
      <c r="AAK95" s="52"/>
      <c r="AAL95" s="52"/>
      <c r="AAM95" s="52"/>
      <c r="AAN95" s="52"/>
      <c r="AAO95" s="52"/>
      <c r="AAP95" s="52"/>
      <c r="AAQ95" s="52"/>
      <c r="AAR95" s="52"/>
      <c r="AAS95" s="52"/>
      <c r="AAT95" s="52"/>
      <c r="AAU95" s="52"/>
      <c r="AAV95" s="52"/>
      <c r="AAW95" s="52"/>
      <c r="AAX95" s="52"/>
      <c r="AAY95" s="52"/>
      <c r="AAZ95" s="52"/>
      <c r="ABA95" s="52"/>
      <c r="ABB95" s="52"/>
      <c r="ABC95" s="52"/>
      <c r="ABD95" s="52"/>
      <c r="ABE95" s="52"/>
      <c r="ABF95" s="52"/>
      <c r="ABG95" s="52"/>
      <c r="ABH95" s="52"/>
      <c r="ABI95" s="52"/>
      <c r="ABJ95" s="52"/>
      <c r="ABK95" s="52"/>
      <c r="ABL95" s="52"/>
      <c r="ABM95" s="52"/>
      <c r="ABN95" s="52"/>
      <c r="ABO95" s="52"/>
      <c r="ABP95" s="52"/>
      <c r="ABQ95" s="52"/>
      <c r="ABR95" s="52"/>
      <c r="ABS95" s="52"/>
      <c r="ABT95" s="52"/>
      <c r="ABU95" s="52"/>
      <c r="ABV95" s="52"/>
      <c r="ABW95" s="52"/>
      <c r="ABX95" s="52"/>
      <c r="ABY95" s="52"/>
      <c r="ABZ95" s="52"/>
      <c r="ACA95" s="52"/>
      <c r="ACB95" s="52"/>
      <c r="ACC95" s="52"/>
      <c r="ACD95" s="52"/>
      <c r="ACE95" s="52"/>
      <c r="ACF95" s="52"/>
      <c r="ACG95" s="52"/>
      <c r="ACH95" s="52"/>
      <c r="ACI95" s="52"/>
      <c r="ACJ95" s="52"/>
      <c r="ACK95" s="52"/>
      <c r="ACL95" s="52"/>
      <c r="ACM95" s="52"/>
      <c r="ACN95" s="52"/>
      <c r="ACO95" s="52"/>
      <c r="ACP95" s="52"/>
      <c r="ACQ95" s="52"/>
      <c r="ACR95" s="52"/>
      <c r="ACS95" s="52"/>
      <c r="ACT95" s="52"/>
      <c r="ACU95" s="52"/>
      <c r="ACV95" s="52"/>
      <c r="ACW95" s="52"/>
      <c r="ACX95" s="52"/>
      <c r="ACY95" s="52"/>
      <c r="ACZ95" s="52"/>
      <c r="ADA95" s="52"/>
      <c r="ADB95" s="52"/>
      <c r="ADC95" s="52"/>
      <c r="ADD95" s="52"/>
      <c r="ADE95" s="52"/>
      <c r="ADF95" s="52"/>
      <c r="ADG95" s="52"/>
      <c r="ADH95" s="52"/>
      <c r="ADI95" s="52"/>
      <c r="ADJ95" s="52"/>
      <c r="ADK95" s="52"/>
      <c r="ADL95" s="52"/>
      <c r="ADM95" s="52"/>
      <c r="ADN95" s="52"/>
      <c r="ADO95" s="52"/>
      <c r="ADP95" s="52"/>
      <c r="ADQ95" s="52"/>
      <c r="ADR95" s="52"/>
      <c r="ADS95" s="52"/>
      <c r="ADT95" s="52"/>
      <c r="ADU95" s="52"/>
      <c r="ADV95" s="52"/>
      <c r="ADW95" s="52"/>
      <c r="ADX95" s="52"/>
      <c r="ADY95" s="52"/>
      <c r="ADZ95" s="52"/>
      <c r="AEA95" s="52"/>
      <c r="AEB95" s="52"/>
      <c r="AEC95" s="52"/>
      <c r="AED95" s="52"/>
      <c r="AEE95" s="52"/>
      <c r="AEF95" s="52"/>
      <c r="AEG95" s="52"/>
      <c r="AEH95" s="52"/>
      <c r="AEI95" s="52"/>
      <c r="AEJ95" s="52"/>
      <c r="AEK95" s="52"/>
      <c r="AEL95" s="52"/>
      <c r="AEM95" s="52"/>
      <c r="AEN95" s="52"/>
      <c r="AEO95" s="52"/>
      <c r="AEP95" s="52"/>
      <c r="AEQ95" s="52"/>
      <c r="AER95" s="52"/>
      <c r="AES95" s="52"/>
      <c r="AET95" s="52"/>
      <c r="AEU95" s="52"/>
      <c r="AEV95" s="52"/>
      <c r="AEW95" s="52"/>
      <c r="AEX95" s="52"/>
      <c r="AEY95" s="52"/>
      <c r="AEZ95" s="52"/>
      <c r="AFA95" s="52"/>
      <c r="AFB95" s="52"/>
      <c r="AFC95" s="52"/>
      <c r="AFD95" s="52"/>
      <c r="AFE95" s="52"/>
      <c r="AFF95" s="52"/>
      <c r="AFG95" s="52"/>
      <c r="AFH95" s="52"/>
      <c r="AFI95" s="52"/>
      <c r="AFJ95" s="52"/>
      <c r="AFK95" s="52"/>
      <c r="AFL95" s="52"/>
      <c r="AFM95" s="52"/>
      <c r="AFN95" s="52"/>
      <c r="AFO95" s="52"/>
      <c r="AFP95" s="52"/>
      <c r="AFQ95" s="52"/>
      <c r="AFR95" s="52"/>
      <c r="AFS95" s="52"/>
      <c r="AFT95" s="52"/>
      <c r="AFU95" s="52"/>
      <c r="AFV95" s="52"/>
      <c r="AFW95" s="52"/>
      <c r="AFX95" s="52"/>
      <c r="AFY95" s="52"/>
      <c r="AFZ95" s="52"/>
      <c r="AGA95" s="52"/>
      <c r="AGB95" s="52"/>
      <c r="AGC95" s="52"/>
      <c r="AGD95" s="52"/>
      <c r="AGE95" s="52"/>
      <c r="AGF95" s="52"/>
      <c r="AGG95" s="52"/>
      <c r="AGH95" s="52"/>
      <c r="AGI95" s="52"/>
      <c r="AGJ95" s="52"/>
      <c r="AGK95" s="52"/>
      <c r="AGL95" s="52"/>
      <c r="AGM95" s="52"/>
      <c r="AGN95" s="52"/>
      <c r="AGO95" s="52"/>
      <c r="AGP95" s="52"/>
      <c r="AGQ95" s="52"/>
      <c r="AGR95" s="52"/>
      <c r="AGS95" s="52"/>
      <c r="AGT95" s="52"/>
      <c r="AGU95" s="52"/>
      <c r="AGV95" s="52"/>
      <c r="AGW95" s="52"/>
      <c r="AGX95" s="52"/>
      <c r="AGY95" s="52"/>
      <c r="AGZ95" s="52"/>
      <c r="AHA95" s="52"/>
      <c r="AHB95" s="52"/>
      <c r="AHC95" s="52"/>
      <c r="AHD95" s="52"/>
      <c r="AHE95" s="52"/>
      <c r="AHF95" s="52"/>
      <c r="AHG95" s="52"/>
      <c r="AHH95" s="52"/>
      <c r="AHI95" s="52"/>
      <c r="AHJ95" s="52"/>
      <c r="AHK95" s="52"/>
      <c r="AHL95" s="52"/>
      <c r="AHM95" s="52"/>
      <c r="AHN95" s="52"/>
      <c r="AHO95" s="52"/>
      <c r="AHP95" s="52"/>
      <c r="AHQ95" s="52"/>
      <c r="AHR95" s="52"/>
      <c r="AHS95" s="52"/>
      <c r="AHT95" s="52"/>
      <c r="AHU95" s="52"/>
      <c r="AHV95" s="52"/>
      <c r="AHW95" s="52"/>
      <c r="AHX95" s="52"/>
      <c r="AHY95" s="52"/>
      <c r="AHZ95" s="52"/>
      <c r="AIA95" s="52"/>
      <c r="AIB95" s="52"/>
      <c r="AIC95" s="52"/>
      <c r="AID95" s="52"/>
      <c r="AIE95" s="52"/>
      <c r="AIF95" s="52"/>
      <c r="AIG95" s="52"/>
      <c r="AIH95" s="52"/>
      <c r="AII95" s="52"/>
      <c r="AIJ95" s="52"/>
      <c r="AIK95" s="52"/>
      <c r="AIL95" s="52"/>
      <c r="AIM95" s="52"/>
      <c r="AIN95" s="52"/>
      <c r="AIO95" s="52"/>
      <c r="AIP95" s="52"/>
      <c r="AIQ95" s="52"/>
      <c r="AIR95" s="52"/>
      <c r="AIS95" s="52"/>
      <c r="AIT95" s="52"/>
      <c r="AIU95" s="52"/>
      <c r="AIV95" s="52"/>
      <c r="AIW95" s="52"/>
      <c r="AIX95" s="52"/>
      <c r="AIY95" s="52"/>
      <c r="AIZ95" s="52"/>
      <c r="AJA95" s="52"/>
      <c r="AJB95" s="52"/>
      <c r="AJC95" s="52"/>
      <c r="AJD95" s="52"/>
      <c r="AJE95" s="52"/>
      <c r="AJF95" s="52"/>
      <c r="AJG95" s="52"/>
      <c r="AJH95" s="52"/>
      <c r="AJI95" s="52"/>
      <c r="AJJ95" s="52"/>
      <c r="AJK95" s="52"/>
      <c r="AJL95" s="52"/>
      <c r="AJM95" s="52"/>
      <c r="AJN95" s="52"/>
      <c r="AJO95" s="52"/>
      <c r="AJP95" s="52"/>
      <c r="AJQ95" s="52"/>
      <c r="AJR95" s="52"/>
      <c r="AJS95" s="52"/>
      <c r="AJT95" s="52"/>
      <c r="AJU95" s="52"/>
      <c r="AJV95" s="52"/>
      <c r="AJW95" s="52"/>
      <c r="AJX95" s="52"/>
      <c r="AJY95" s="52"/>
      <c r="AJZ95" s="52"/>
      <c r="AKA95" s="52"/>
      <c r="AKB95" s="52"/>
      <c r="AKC95" s="52"/>
      <c r="AKD95" s="52"/>
      <c r="AKE95" s="52"/>
      <c r="AKF95" s="52"/>
      <c r="AKG95" s="52"/>
      <c r="AKH95" s="52"/>
      <c r="AKI95" s="52"/>
      <c r="AKJ95" s="52"/>
      <c r="AKK95" s="52"/>
      <c r="AKL95" s="52"/>
      <c r="AKM95" s="52"/>
      <c r="AKN95" s="52"/>
      <c r="AKO95" s="52"/>
      <c r="AKP95" s="52"/>
      <c r="AKQ95" s="52"/>
      <c r="AKR95" s="52"/>
      <c r="AKS95" s="52"/>
      <c r="AKT95" s="52"/>
      <c r="AKU95" s="52"/>
      <c r="AKV95" s="52"/>
      <c r="AKW95" s="52"/>
      <c r="AKX95" s="52"/>
      <c r="AKY95" s="52"/>
      <c r="AKZ95" s="52"/>
      <c r="ALA95" s="52"/>
      <c r="ALB95" s="52"/>
      <c r="ALC95" s="52"/>
      <c r="ALD95" s="52"/>
      <c r="ALE95" s="52"/>
      <c r="ALF95" s="52"/>
      <c r="ALG95" s="52"/>
      <c r="ALH95" s="52"/>
      <c r="ALI95" s="52"/>
      <c r="ALJ95" s="52"/>
      <c r="ALK95" s="52"/>
      <c r="ALL95" s="52"/>
      <c r="ALM95" s="52"/>
      <c r="ALN95" s="52"/>
      <c r="ALO95" s="52"/>
      <c r="ALP95" s="52"/>
      <c r="ALQ95" s="52"/>
      <c r="ALR95" s="52"/>
      <c r="ALS95" s="52"/>
      <c r="ALT95" s="52"/>
      <c r="ALU95" s="52"/>
      <c r="ALV95" s="52"/>
      <c r="ALW95" s="52"/>
      <c r="ALX95" s="52"/>
      <c r="ALY95" s="52"/>
      <c r="ALZ95" s="52"/>
      <c r="AMA95" s="52"/>
      <c r="AMB95" s="52"/>
      <c r="AMC95" s="52"/>
      <c r="AMD95" s="52"/>
      <c r="AME95" s="52"/>
      <c r="AMF95" s="52"/>
      <c r="AMG95" s="52"/>
      <c r="AMH95" s="52"/>
      <c r="AMI95" s="52"/>
      <c r="AMJ95" s="52"/>
      <c r="AMK95" s="52"/>
      <c r="AML95" s="52"/>
      <c r="AMM95" s="52"/>
      <c r="AMN95" s="52"/>
      <c r="AMO95" s="52"/>
      <c r="AMP95" s="52"/>
      <c r="AMQ95" s="52"/>
      <c r="AMR95" s="52"/>
      <c r="AMS95" s="52"/>
      <c r="AMT95" s="52"/>
      <c r="AMU95" s="52"/>
      <c r="AMV95" s="52"/>
      <c r="AMW95" s="52"/>
      <c r="AMX95" s="52"/>
      <c r="AMY95" s="52"/>
      <c r="AMZ95" s="52"/>
      <c r="ANA95" s="52"/>
      <c r="ANB95" s="52"/>
      <c r="ANC95" s="52"/>
      <c r="AND95" s="52"/>
      <c r="ANE95" s="52"/>
      <c r="ANF95" s="52"/>
      <c r="ANG95" s="52"/>
      <c r="ANH95" s="52"/>
      <c r="ANI95" s="52"/>
      <c r="ANJ95" s="52"/>
      <c r="ANK95" s="52"/>
      <c r="ANL95" s="52"/>
      <c r="ANM95" s="52"/>
      <c r="ANN95" s="52"/>
      <c r="ANO95" s="52"/>
      <c r="ANP95" s="52"/>
      <c r="ANQ95" s="52"/>
      <c r="ANR95" s="52"/>
      <c r="ANS95" s="52"/>
      <c r="ANT95" s="52"/>
      <c r="ANU95" s="52"/>
      <c r="ANV95" s="52"/>
      <c r="ANW95" s="52"/>
      <c r="ANX95" s="52"/>
      <c r="ANY95" s="52"/>
      <c r="ANZ95" s="52"/>
      <c r="AOA95" s="52"/>
      <c r="AOB95" s="52"/>
      <c r="AOC95" s="52"/>
      <c r="AOD95" s="52"/>
      <c r="AOE95" s="52"/>
      <c r="AOF95" s="52"/>
      <c r="AOG95" s="52"/>
      <c r="AOH95" s="52"/>
      <c r="AOI95" s="52"/>
      <c r="AOJ95" s="52"/>
      <c r="AOK95" s="52"/>
      <c r="AOL95" s="52"/>
      <c r="AOM95" s="52"/>
      <c r="AON95" s="52"/>
      <c r="AOO95" s="52"/>
      <c r="AOP95" s="52"/>
      <c r="AOQ95" s="52"/>
      <c r="AOR95" s="52"/>
      <c r="AOS95" s="52"/>
      <c r="AOT95" s="52"/>
      <c r="AOU95" s="52"/>
      <c r="AOV95" s="52"/>
      <c r="AOW95" s="52"/>
      <c r="AOX95" s="52"/>
      <c r="AOY95" s="52"/>
      <c r="AOZ95" s="52"/>
      <c r="APA95" s="52"/>
      <c r="APB95" s="52"/>
      <c r="APC95" s="52"/>
      <c r="APD95" s="52"/>
      <c r="APE95" s="52"/>
      <c r="APF95" s="52"/>
      <c r="APG95" s="52"/>
      <c r="APH95" s="52"/>
      <c r="API95" s="52"/>
      <c r="APJ95" s="52"/>
      <c r="APK95" s="52"/>
      <c r="APL95" s="52"/>
      <c r="APM95" s="52"/>
      <c r="APN95" s="52"/>
      <c r="APO95" s="52"/>
      <c r="APP95" s="52"/>
      <c r="APQ95" s="52"/>
      <c r="APR95" s="52"/>
      <c r="APS95" s="52"/>
      <c r="APT95" s="52"/>
      <c r="APU95" s="52"/>
      <c r="APV95" s="52"/>
      <c r="APW95" s="52"/>
      <c r="APX95" s="52"/>
      <c r="APY95" s="52"/>
      <c r="APZ95" s="52"/>
      <c r="AQA95" s="52"/>
      <c r="AQB95" s="52"/>
      <c r="AQC95" s="52"/>
      <c r="AQD95" s="52"/>
      <c r="AQE95" s="52"/>
      <c r="AQF95" s="52"/>
      <c r="AQG95" s="52"/>
      <c r="AQH95" s="52"/>
      <c r="AQI95" s="52"/>
      <c r="AQJ95" s="52"/>
      <c r="AQK95" s="52"/>
      <c r="AQL95" s="52"/>
      <c r="AQM95" s="52"/>
      <c r="AQN95" s="52"/>
      <c r="AQO95" s="52"/>
      <c r="AQP95" s="52"/>
      <c r="AQQ95" s="52"/>
      <c r="AQR95" s="52"/>
      <c r="AQS95" s="52"/>
      <c r="AQT95" s="52"/>
      <c r="AQU95" s="52"/>
      <c r="AQV95" s="52"/>
      <c r="AQW95" s="52"/>
      <c r="AQX95" s="52"/>
      <c r="AQY95" s="52"/>
      <c r="AQZ95" s="52"/>
      <c r="ARA95" s="52"/>
      <c r="ARB95" s="52"/>
      <c r="ARC95" s="52"/>
      <c r="ARD95" s="52"/>
      <c r="ARE95" s="52"/>
      <c r="ARF95" s="52"/>
      <c r="ARG95" s="52"/>
      <c r="ARH95" s="52"/>
      <c r="ARI95" s="52"/>
      <c r="ARJ95" s="52"/>
      <c r="ARK95" s="52"/>
      <c r="ARL95" s="52"/>
      <c r="ARM95" s="52"/>
      <c r="ARN95" s="52"/>
      <c r="ARO95" s="52"/>
      <c r="ARP95" s="52"/>
      <c r="ARQ95" s="52"/>
      <c r="ARR95" s="52"/>
      <c r="ARS95" s="52"/>
      <c r="ART95" s="52"/>
      <c r="ARU95" s="52"/>
      <c r="ARV95" s="52"/>
      <c r="ARW95" s="52"/>
      <c r="ARX95" s="52"/>
      <c r="ARY95" s="52"/>
      <c r="ARZ95" s="52"/>
      <c r="ASA95" s="52"/>
      <c r="ASB95" s="52"/>
      <c r="ASC95" s="52"/>
      <c r="ASD95" s="52"/>
      <c r="ASE95" s="52"/>
      <c r="ASF95" s="52"/>
      <c r="ASG95" s="52"/>
      <c r="ASH95" s="52"/>
      <c r="ASI95" s="52"/>
      <c r="ASJ95" s="52"/>
      <c r="ASK95" s="52"/>
      <c r="ASL95" s="52"/>
      <c r="ASM95" s="52"/>
      <c r="ASN95" s="52"/>
      <c r="ASO95" s="52"/>
      <c r="ASP95" s="52"/>
      <c r="ASQ95" s="52"/>
      <c r="ASR95" s="52"/>
      <c r="ASS95" s="52"/>
      <c r="AST95" s="52"/>
      <c r="ASU95" s="52"/>
      <c r="ASV95" s="52"/>
      <c r="ASW95" s="52"/>
      <c r="ASX95" s="52"/>
      <c r="ASY95" s="52"/>
      <c r="ASZ95" s="52"/>
      <c r="ATA95" s="52"/>
      <c r="ATB95" s="52"/>
      <c r="ATC95" s="52"/>
      <c r="ATD95" s="52"/>
      <c r="ATE95" s="52"/>
      <c r="ATF95" s="52"/>
      <c r="ATG95" s="52"/>
      <c r="ATH95" s="52"/>
      <c r="ATI95" s="52"/>
      <c r="ATJ95" s="52"/>
      <c r="ATK95" s="52"/>
      <c r="ATL95" s="52"/>
      <c r="ATM95" s="52"/>
      <c r="ATN95" s="52"/>
      <c r="ATO95" s="52"/>
      <c r="ATP95" s="52"/>
      <c r="ATQ95" s="52"/>
      <c r="ATR95" s="52"/>
      <c r="ATS95" s="52"/>
      <c r="ATT95" s="52"/>
      <c r="ATU95" s="52"/>
      <c r="ATV95" s="52"/>
      <c r="ATW95" s="52"/>
      <c r="ATX95" s="52"/>
      <c r="ATY95" s="52"/>
      <c r="ATZ95" s="52"/>
      <c r="AUA95" s="52"/>
      <c r="AUB95" s="52"/>
      <c r="AUC95" s="52"/>
      <c r="AUD95" s="52"/>
      <c r="AUE95" s="52"/>
      <c r="AUF95" s="52"/>
      <c r="AUG95" s="52"/>
      <c r="AUH95" s="52"/>
      <c r="AUI95" s="52"/>
      <c r="AUJ95" s="52"/>
      <c r="AUK95" s="52"/>
      <c r="AUL95" s="52"/>
      <c r="AUM95" s="52"/>
      <c r="AUN95" s="52"/>
      <c r="AUO95" s="52"/>
      <c r="AUP95" s="52"/>
      <c r="AUQ95" s="52"/>
      <c r="AUR95" s="52"/>
      <c r="AUS95" s="52"/>
      <c r="AUT95" s="52"/>
      <c r="AUU95" s="52"/>
      <c r="AUV95" s="52"/>
      <c r="AUW95" s="52"/>
      <c r="AUX95" s="52"/>
      <c r="AUY95" s="52"/>
      <c r="AUZ95" s="52"/>
      <c r="AVA95" s="52"/>
      <c r="AVB95" s="52"/>
      <c r="AVC95" s="52"/>
      <c r="AVD95" s="52"/>
      <c r="AVE95" s="52"/>
      <c r="AVF95" s="52"/>
      <c r="AVG95" s="52"/>
      <c r="AVH95" s="52"/>
      <c r="AVI95" s="52"/>
      <c r="AVJ95" s="52"/>
      <c r="AVK95" s="52"/>
      <c r="AVL95" s="52"/>
      <c r="AVM95" s="52"/>
      <c r="AVN95" s="52"/>
      <c r="AVO95" s="52"/>
      <c r="AVP95" s="52"/>
      <c r="AVQ95" s="52"/>
      <c r="AVR95" s="52"/>
      <c r="AVS95" s="52"/>
      <c r="AVT95" s="52"/>
      <c r="AVU95" s="52"/>
      <c r="AVV95" s="52"/>
      <c r="AVW95" s="52"/>
      <c r="AVX95" s="52"/>
      <c r="AVY95" s="52"/>
      <c r="AVZ95" s="52"/>
      <c r="AWA95" s="52"/>
      <c r="AWB95" s="52"/>
      <c r="AWC95" s="52"/>
      <c r="AWD95" s="52"/>
      <c r="AWE95" s="52"/>
      <c r="AWF95" s="52"/>
      <c r="AWG95" s="52"/>
      <c r="AWH95" s="52"/>
      <c r="AWI95" s="52"/>
      <c r="AWJ95" s="52"/>
      <c r="AWK95" s="52"/>
      <c r="AWL95" s="52"/>
      <c r="AWM95" s="52"/>
      <c r="AWN95" s="52"/>
      <c r="AWO95" s="52"/>
      <c r="AWP95" s="52"/>
      <c r="AWQ95" s="52"/>
      <c r="AWR95" s="52"/>
      <c r="AWS95" s="52"/>
      <c r="AWT95" s="52"/>
      <c r="AWU95" s="52"/>
      <c r="AWV95" s="52"/>
      <c r="AWW95" s="52"/>
      <c r="AWX95" s="52"/>
      <c r="AWY95" s="52"/>
      <c r="AWZ95" s="52"/>
      <c r="AXA95" s="52"/>
      <c r="AXB95" s="52"/>
      <c r="AXC95" s="52"/>
      <c r="AXD95" s="52"/>
      <c r="AXE95" s="52"/>
      <c r="AXF95" s="52"/>
      <c r="AXG95" s="52"/>
      <c r="AXH95" s="52"/>
      <c r="AXI95" s="52"/>
      <c r="AXJ95" s="52"/>
      <c r="AXK95" s="52"/>
      <c r="AXL95" s="52"/>
      <c r="AXM95" s="52"/>
      <c r="AXN95" s="52"/>
      <c r="AXO95" s="52"/>
      <c r="AXP95" s="52"/>
      <c r="AXQ95" s="52"/>
      <c r="AXR95" s="52"/>
      <c r="AXS95" s="52"/>
      <c r="AXT95" s="52"/>
      <c r="AXU95" s="52"/>
      <c r="AXV95" s="52"/>
      <c r="AXW95" s="52"/>
      <c r="AXX95" s="52"/>
      <c r="AXY95" s="52"/>
      <c r="AXZ95" s="52"/>
      <c r="AYA95" s="52"/>
      <c r="AYB95" s="52"/>
      <c r="AYC95" s="52"/>
      <c r="AYD95" s="52"/>
      <c r="AYE95" s="52"/>
      <c r="AYF95" s="52"/>
      <c r="AYG95" s="52"/>
      <c r="AYH95" s="52"/>
      <c r="AYI95" s="52"/>
      <c r="AYJ95" s="52"/>
      <c r="AYK95" s="52"/>
      <c r="AYL95" s="52"/>
      <c r="AYM95" s="52"/>
      <c r="AYN95" s="52"/>
      <c r="AYO95" s="52"/>
      <c r="AYP95" s="52"/>
      <c r="AYQ95" s="52"/>
      <c r="AYR95" s="52"/>
      <c r="AYS95" s="52"/>
      <c r="AYT95" s="52"/>
      <c r="AYU95" s="52"/>
      <c r="AYV95" s="52"/>
      <c r="AYW95" s="52"/>
      <c r="AYX95" s="52"/>
      <c r="AYY95" s="52"/>
      <c r="AYZ95" s="52"/>
      <c r="AZA95" s="52"/>
      <c r="AZB95" s="52"/>
      <c r="AZC95" s="52"/>
      <c r="AZD95" s="52"/>
      <c r="AZE95" s="52"/>
      <c r="AZF95" s="52"/>
      <c r="AZG95" s="52"/>
      <c r="AZH95" s="52"/>
      <c r="AZI95" s="52"/>
      <c r="AZJ95" s="52"/>
      <c r="AZK95" s="52"/>
      <c r="AZL95" s="52"/>
      <c r="AZM95" s="52"/>
      <c r="AZN95" s="52"/>
      <c r="AZO95" s="52"/>
      <c r="AZP95" s="52"/>
      <c r="AZQ95" s="52"/>
      <c r="AZR95" s="52"/>
      <c r="AZS95" s="52"/>
      <c r="AZT95" s="52"/>
      <c r="AZU95" s="52"/>
      <c r="AZV95" s="52"/>
      <c r="AZW95" s="52"/>
      <c r="AZX95" s="52"/>
      <c r="AZY95" s="52"/>
      <c r="AZZ95" s="52"/>
      <c r="BAA95" s="52"/>
      <c r="BAB95" s="52"/>
      <c r="BAC95" s="52"/>
      <c r="BAD95" s="52"/>
      <c r="BAE95" s="52"/>
      <c r="BAF95" s="52"/>
      <c r="BAG95" s="52"/>
      <c r="BAH95" s="52"/>
      <c r="BAI95" s="52"/>
      <c r="BAJ95" s="52"/>
      <c r="BAK95" s="52"/>
      <c r="BAL95" s="52"/>
      <c r="BAM95" s="52"/>
      <c r="BAN95" s="52"/>
      <c r="BAO95" s="52"/>
      <c r="BAP95" s="52"/>
      <c r="BAQ95" s="52"/>
      <c r="BAR95" s="52"/>
      <c r="BAS95" s="52"/>
      <c r="BAT95" s="52"/>
      <c r="BAU95" s="52"/>
      <c r="BAV95" s="52"/>
      <c r="BAW95" s="52"/>
      <c r="BAX95" s="52"/>
      <c r="BAY95" s="52"/>
      <c r="BAZ95" s="52"/>
      <c r="BBA95" s="52"/>
      <c r="BBB95" s="52"/>
      <c r="BBC95" s="52"/>
      <c r="BBD95" s="52"/>
      <c r="BBE95" s="52"/>
      <c r="BBF95" s="52"/>
      <c r="BBG95" s="52"/>
      <c r="BBH95" s="52"/>
      <c r="BBI95" s="52"/>
      <c r="BBJ95" s="52"/>
      <c r="BBK95" s="52"/>
      <c r="BBL95" s="52"/>
      <c r="BBM95" s="52"/>
      <c r="BBN95" s="52"/>
      <c r="BBO95" s="52"/>
      <c r="BBP95" s="52"/>
      <c r="BBQ95" s="52"/>
      <c r="BBR95" s="52"/>
      <c r="BBS95" s="52"/>
      <c r="BBT95" s="52"/>
      <c r="BBU95" s="52"/>
      <c r="BBV95" s="52"/>
      <c r="BBW95" s="52"/>
      <c r="BBX95" s="52"/>
      <c r="BBY95" s="52"/>
      <c r="BBZ95" s="52"/>
      <c r="BCA95" s="52"/>
      <c r="BCB95" s="52"/>
      <c r="BCC95" s="52"/>
      <c r="BCD95" s="52"/>
      <c r="BCE95" s="52"/>
      <c r="BCF95" s="52"/>
      <c r="BCG95" s="52"/>
      <c r="BCH95" s="52"/>
      <c r="BCI95" s="52"/>
      <c r="BCJ95" s="52"/>
      <c r="BCK95" s="52"/>
      <c r="BCL95" s="52"/>
      <c r="BCM95" s="52"/>
      <c r="BCN95" s="52"/>
      <c r="BCO95" s="52"/>
      <c r="BCP95" s="52"/>
      <c r="BCQ95" s="52"/>
      <c r="BCR95" s="52"/>
      <c r="BCS95" s="52"/>
      <c r="BCT95" s="52"/>
      <c r="BCU95" s="52"/>
      <c r="BCV95" s="52"/>
      <c r="BCW95" s="52"/>
      <c r="BCX95" s="52"/>
      <c r="BCY95" s="52"/>
      <c r="BCZ95" s="52"/>
      <c r="BDA95" s="52"/>
      <c r="BDB95" s="52"/>
      <c r="BDC95" s="52"/>
      <c r="BDD95" s="52"/>
      <c r="BDE95" s="52"/>
      <c r="BDF95" s="52"/>
      <c r="BDG95" s="52"/>
      <c r="BDH95" s="52"/>
      <c r="BDI95" s="52"/>
      <c r="BDJ95" s="52"/>
      <c r="BDK95" s="52"/>
      <c r="BDL95" s="52"/>
      <c r="BDM95" s="52"/>
      <c r="BDN95" s="52"/>
      <c r="BDO95" s="52"/>
      <c r="BDP95" s="52"/>
      <c r="BDQ95" s="52"/>
      <c r="BDR95" s="52"/>
      <c r="BDS95" s="52"/>
      <c r="BDT95" s="52"/>
      <c r="BDU95" s="52"/>
      <c r="BDV95" s="52"/>
      <c r="BDW95" s="52"/>
      <c r="BDX95" s="52"/>
      <c r="BDY95" s="52"/>
      <c r="BDZ95" s="52"/>
      <c r="BEA95" s="52"/>
      <c r="BEB95" s="52"/>
      <c r="BEC95" s="52"/>
      <c r="BED95" s="52"/>
      <c r="BEE95" s="52"/>
      <c r="BEF95" s="52"/>
      <c r="BEG95" s="52"/>
      <c r="BEH95" s="52"/>
      <c r="BEI95" s="52"/>
      <c r="BEJ95" s="52"/>
      <c r="BEK95" s="52"/>
      <c r="BEL95" s="52"/>
      <c r="BEM95" s="52"/>
      <c r="BEN95" s="52"/>
      <c r="BEO95" s="52"/>
      <c r="BEP95" s="52"/>
      <c r="BEQ95" s="52"/>
      <c r="BER95" s="52"/>
      <c r="BES95" s="52"/>
      <c r="BET95" s="52"/>
      <c r="BEU95" s="52"/>
      <c r="BEV95" s="52"/>
      <c r="BEW95" s="52"/>
      <c r="BEX95" s="52"/>
      <c r="BEY95" s="52"/>
      <c r="BEZ95" s="52"/>
      <c r="BFA95" s="52"/>
      <c r="BFB95" s="52"/>
      <c r="BFC95" s="52"/>
      <c r="BFD95" s="52"/>
      <c r="BFE95" s="52"/>
      <c r="BFF95" s="52"/>
      <c r="BFG95" s="52"/>
      <c r="BFH95" s="52"/>
      <c r="BFI95" s="52"/>
      <c r="BFJ95" s="52"/>
      <c r="BFK95" s="52"/>
      <c r="BFL95" s="52"/>
      <c r="BFM95" s="52"/>
      <c r="BFN95" s="52"/>
      <c r="BFO95" s="52"/>
      <c r="BFP95" s="52"/>
      <c r="BFQ95" s="52"/>
      <c r="BFR95" s="52"/>
      <c r="BFS95" s="52"/>
      <c r="BFT95" s="52"/>
      <c r="BFU95" s="52"/>
      <c r="BFV95" s="52"/>
      <c r="BFW95" s="52"/>
      <c r="BFX95" s="52"/>
      <c r="BFY95" s="52"/>
      <c r="BFZ95" s="52"/>
      <c r="BGA95" s="52"/>
      <c r="BGB95" s="52"/>
      <c r="BGC95" s="52"/>
      <c r="BGD95" s="52"/>
      <c r="BGE95" s="52"/>
      <c r="BGF95" s="52"/>
      <c r="BGG95" s="52"/>
      <c r="BGH95" s="52"/>
      <c r="BGI95" s="52"/>
      <c r="BGJ95" s="52"/>
      <c r="BGK95" s="52"/>
      <c r="BGL95" s="52"/>
      <c r="BGM95" s="52"/>
      <c r="BGN95" s="52"/>
      <c r="BGO95" s="52"/>
      <c r="BGP95" s="52"/>
      <c r="BGQ95" s="52"/>
      <c r="BGR95" s="52"/>
      <c r="BGS95" s="52"/>
      <c r="BGT95" s="52"/>
      <c r="BGU95" s="52"/>
      <c r="BGV95" s="52"/>
      <c r="BGW95" s="52"/>
      <c r="BGX95" s="52"/>
      <c r="BGY95" s="52"/>
      <c r="BGZ95" s="52"/>
      <c r="BHA95" s="52"/>
      <c r="BHB95" s="52"/>
      <c r="BHC95" s="52"/>
      <c r="BHD95" s="52"/>
      <c r="BHE95" s="52"/>
      <c r="BHF95" s="52"/>
      <c r="BHG95" s="52"/>
      <c r="BHH95" s="52"/>
      <c r="BHI95" s="52"/>
      <c r="BHJ95" s="52"/>
      <c r="BHK95" s="52"/>
      <c r="BHL95" s="52"/>
      <c r="BHM95" s="52"/>
      <c r="BHN95" s="52"/>
      <c r="BHO95" s="52"/>
      <c r="BHP95" s="52"/>
      <c r="BHQ95" s="52"/>
      <c r="BHR95" s="52"/>
      <c r="BHS95" s="52"/>
      <c r="BHT95" s="52"/>
      <c r="BHU95" s="52"/>
      <c r="BHV95" s="52"/>
      <c r="BHW95" s="52"/>
      <c r="BHX95" s="52"/>
      <c r="BHY95" s="52"/>
      <c r="BHZ95" s="52"/>
      <c r="BIA95" s="52"/>
      <c r="BIB95" s="52"/>
      <c r="BIC95" s="52"/>
      <c r="BID95" s="52"/>
      <c r="BIE95" s="52"/>
      <c r="BIF95" s="52"/>
      <c r="BIG95" s="52"/>
      <c r="BIH95" s="52"/>
      <c r="BII95" s="52"/>
      <c r="BIJ95" s="52"/>
      <c r="BIK95" s="52"/>
      <c r="BIL95" s="52"/>
      <c r="BIM95" s="52"/>
      <c r="BIN95" s="52"/>
      <c r="BIO95" s="52"/>
      <c r="BIP95" s="52"/>
      <c r="BIQ95" s="52"/>
      <c r="BIR95" s="52"/>
      <c r="BIS95" s="52"/>
      <c r="BIT95" s="52"/>
      <c r="BIU95" s="52"/>
      <c r="BIV95" s="52"/>
      <c r="BIW95" s="52"/>
      <c r="BIX95" s="52"/>
      <c r="BIY95" s="52"/>
      <c r="BIZ95" s="52"/>
      <c r="BJA95" s="52"/>
      <c r="BJB95" s="52"/>
      <c r="BJC95" s="52"/>
      <c r="BJD95" s="52"/>
      <c r="BJE95" s="52"/>
      <c r="BJF95" s="52"/>
      <c r="BJG95" s="52"/>
      <c r="BJH95" s="52"/>
      <c r="BJI95" s="52"/>
      <c r="BJJ95" s="52"/>
      <c r="BJK95" s="52"/>
      <c r="BJL95" s="52"/>
      <c r="BJM95" s="52"/>
      <c r="BJN95" s="52"/>
      <c r="BJO95" s="52"/>
      <c r="BJP95" s="52"/>
      <c r="BJQ95" s="52"/>
      <c r="BJR95" s="52"/>
      <c r="BJS95" s="52"/>
      <c r="BJT95" s="52"/>
      <c r="BJU95" s="52"/>
      <c r="BJV95" s="52"/>
      <c r="BJW95" s="52"/>
      <c r="BJX95" s="52"/>
      <c r="BJY95" s="52"/>
      <c r="BJZ95" s="52"/>
      <c r="BKA95" s="52"/>
      <c r="BKB95" s="52"/>
      <c r="BKC95" s="52"/>
      <c r="BKD95" s="52"/>
      <c r="BKE95" s="52"/>
      <c r="BKF95" s="52"/>
      <c r="BKG95" s="52"/>
      <c r="BKH95" s="52"/>
      <c r="BKI95" s="52"/>
      <c r="BKJ95" s="52"/>
      <c r="BKK95" s="52"/>
      <c r="BKL95" s="52"/>
      <c r="BKM95" s="52"/>
      <c r="BKN95" s="52"/>
      <c r="BKO95" s="52"/>
      <c r="BKP95" s="52"/>
      <c r="BKQ95" s="52"/>
      <c r="BKR95" s="52"/>
      <c r="BKS95" s="52"/>
      <c r="BKT95" s="52"/>
      <c r="BKU95" s="52"/>
      <c r="BKV95" s="52"/>
      <c r="BKW95" s="52"/>
      <c r="BKX95" s="52"/>
      <c r="BKY95" s="52"/>
      <c r="BKZ95" s="52"/>
      <c r="BLA95" s="52"/>
      <c r="BLB95" s="52"/>
      <c r="BLC95" s="52"/>
      <c r="BLD95" s="52"/>
      <c r="BLE95" s="52"/>
      <c r="BLF95" s="52"/>
      <c r="BLG95" s="52"/>
      <c r="BLH95" s="52"/>
      <c r="BLI95" s="52"/>
      <c r="BLJ95" s="52"/>
      <c r="BLK95" s="52"/>
      <c r="BLL95" s="52"/>
      <c r="BLM95" s="52"/>
      <c r="BLN95" s="52"/>
      <c r="BLO95" s="52"/>
      <c r="BLP95" s="52"/>
      <c r="BLQ95" s="52"/>
      <c r="BLR95" s="52"/>
      <c r="BLS95" s="52"/>
      <c r="BLT95" s="52"/>
      <c r="BLU95" s="52"/>
      <c r="BLV95" s="52"/>
      <c r="BLW95" s="52"/>
      <c r="BLX95" s="52"/>
      <c r="BLY95" s="52"/>
      <c r="BLZ95" s="52"/>
      <c r="BMA95" s="52"/>
      <c r="BMB95" s="52"/>
      <c r="BMC95" s="52"/>
      <c r="BMD95" s="52"/>
      <c r="BME95" s="52"/>
      <c r="BMF95" s="52"/>
      <c r="BMG95" s="52"/>
      <c r="BMH95" s="52"/>
      <c r="BMI95" s="52"/>
      <c r="BMJ95" s="52"/>
      <c r="BMK95" s="52"/>
      <c r="BML95" s="52"/>
      <c r="BMM95" s="52"/>
      <c r="BMN95" s="52"/>
      <c r="BMO95" s="52"/>
      <c r="BMP95" s="52"/>
      <c r="BMQ95" s="52"/>
      <c r="BMR95" s="52"/>
      <c r="BMS95" s="52"/>
      <c r="BMT95" s="52"/>
      <c r="BMU95" s="52"/>
      <c r="BMV95" s="52"/>
      <c r="BMW95" s="52"/>
      <c r="BMX95" s="52"/>
      <c r="BMY95" s="52"/>
      <c r="BMZ95" s="52"/>
      <c r="BNA95" s="52"/>
      <c r="BNB95" s="52"/>
      <c r="BNC95" s="52"/>
      <c r="BND95" s="52"/>
      <c r="BNE95" s="52"/>
      <c r="BNF95" s="52"/>
      <c r="BNG95" s="52"/>
      <c r="BNH95" s="52"/>
      <c r="BNI95" s="52"/>
      <c r="BNJ95" s="52"/>
      <c r="BNK95" s="52"/>
      <c r="BNL95" s="52"/>
      <c r="BNM95" s="52"/>
      <c r="BNN95" s="52"/>
      <c r="BNO95" s="52"/>
      <c r="BNP95" s="52"/>
      <c r="BNQ95" s="52"/>
      <c r="BNR95" s="52"/>
      <c r="BNS95" s="52"/>
      <c r="BNT95" s="52"/>
      <c r="BNU95" s="52"/>
      <c r="BNV95" s="52"/>
      <c r="BNW95" s="52"/>
      <c r="BNX95" s="52"/>
      <c r="BNY95" s="52"/>
      <c r="BNZ95" s="52"/>
      <c r="BOA95" s="52"/>
      <c r="BOB95" s="52"/>
      <c r="BOC95" s="52"/>
      <c r="BOD95" s="52"/>
      <c r="BOE95" s="52"/>
      <c r="BOF95" s="52"/>
      <c r="BOG95" s="52"/>
      <c r="BOH95" s="52"/>
      <c r="BOI95" s="52"/>
      <c r="BOJ95" s="52"/>
      <c r="BOK95" s="52"/>
      <c r="BOL95" s="52"/>
      <c r="BOM95" s="52"/>
      <c r="BON95" s="52"/>
      <c r="BOO95" s="52"/>
      <c r="BOP95" s="52"/>
      <c r="BOQ95" s="52"/>
      <c r="BOR95" s="52"/>
      <c r="BOS95" s="52"/>
      <c r="BOT95" s="52"/>
      <c r="BOU95" s="52"/>
      <c r="BOV95" s="52"/>
      <c r="BOW95" s="52"/>
      <c r="BOX95" s="52"/>
      <c r="BOY95" s="52"/>
      <c r="BOZ95" s="52"/>
      <c r="BPA95" s="52"/>
      <c r="BPB95" s="52"/>
      <c r="BPC95" s="52"/>
      <c r="BPD95" s="52"/>
      <c r="BPE95" s="52"/>
      <c r="BPF95" s="52"/>
      <c r="BPG95" s="52"/>
      <c r="BPH95" s="52"/>
      <c r="BPI95" s="52"/>
      <c r="BPJ95" s="52"/>
      <c r="BPK95" s="52"/>
      <c r="BPL95" s="52"/>
      <c r="BPM95" s="52"/>
      <c r="BPN95" s="52"/>
      <c r="BPO95" s="52"/>
      <c r="BPP95" s="52"/>
      <c r="BPQ95" s="52"/>
      <c r="BPR95" s="52"/>
      <c r="BPS95" s="52"/>
      <c r="BPT95" s="52"/>
      <c r="BPU95" s="52"/>
      <c r="BPV95" s="52"/>
      <c r="BPW95" s="52"/>
      <c r="BPX95" s="52"/>
      <c r="BPY95" s="52"/>
      <c r="BPZ95" s="52"/>
      <c r="BQA95" s="52"/>
      <c r="BQB95" s="52"/>
      <c r="BQC95" s="52"/>
      <c r="BQD95" s="52"/>
      <c r="BQE95" s="52"/>
      <c r="BQF95" s="52"/>
      <c r="BQG95" s="52"/>
      <c r="BQH95" s="52"/>
      <c r="BQI95" s="52"/>
      <c r="BQJ95" s="52"/>
      <c r="BQK95" s="52"/>
      <c r="BQL95" s="52"/>
      <c r="BQM95" s="52"/>
      <c r="BQN95" s="52"/>
      <c r="BQO95" s="52"/>
      <c r="BQP95" s="52"/>
      <c r="BQQ95" s="52"/>
      <c r="BQR95" s="52"/>
      <c r="BQS95" s="52"/>
      <c r="BQT95" s="52"/>
      <c r="BQU95" s="52"/>
      <c r="BQV95" s="52"/>
      <c r="BQW95" s="52"/>
      <c r="BQX95" s="52"/>
      <c r="BQY95" s="52"/>
      <c r="BQZ95" s="52"/>
      <c r="BRA95" s="52"/>
      <c r="BRB95" s="52"/>
      <c r="BRC95" s="52"/>
      <c r="BRD95" s="52"/>
      <c r="BRE95" s="52"/>
      <c r="BRF95" s="52"/>
      <c r="BRG95" s="52"/>
      <c r="BRH95" s="52"/>
      <c r="BRI95" s="52"/>
      <c r="BRJ95" s="52"/>
      <c r="BRK95" s="52"/>
      <c r="BRL95" s="52"/>
      <c r="BRM95" s="52"/>
      <c r="BRN95" s="52"/>
      <c r="BRO95" s="52"/>
      <c r="BRP95" s="52"/>
      <c r="BRQ95" s="52"/>
      <c r="BRR95" s="52"/>
      <c r="BRS95" s="52"/>
      <c r="BRT95" s="52"/>
      <c r="BRU95" s="52"/>
      <c r="BRV95" s="52"/>
      <c r="BRW95" s="52"/>
      <c r="BRX95" s="52"/>
      <c r="BRY95" s="52"/>
      <c r="BRZ95" s="52"/>
      <c r="BSA95" s="52"/>
      <c r="BSB95" s="52"/>
      <c r="BSC95" s="52"/>
      <c r="BSD95" s="52"/>
      <c r="BSE95" s="52"/>
      <c r="BSF95" s="52"/>
      <c r="BSG95" s="52"/>
      <c r="BSH95" s="52"/>
      <c r="BSI95" s="52"/>
      <c r="BSJ95" s="52"/>
      <c r="BSK95" s="52"/>
      <c r="BSL95" s="52"/>
      <c r="BSM95" s="52"/>
      <c r="BSN95" s="52"/>
      <c r="BSO95" s="52"/>
      <c r="BSP95" s="52"/>
      <c r="BSQ95" s="52"/>
      <c r="BSR95" s="52"/>
      <c r="BSS95" s="52"/>
      <c r="BST95" s="52"/>
      <c r="BSU95" s="52"/>
      <c r="BSV95" s="52"/>
      <c r="BSW95" s="52"/>
      <c r="BSX95" s="52"/>
      <c r="BSY95" s="52"/>
      <c r="BSZ95" s="52"/>
      <c r="BTA95" s="52"/>
      <c r="BTB95" s="52"/>
      <c r="BTC95" s="52"/>
      <c r="BTD95" s="52"/>
      <c r="BTE95" s="52"/>
      <c r="BTF95" s="52"/>
      <c r="BTG95" s="52"/>
      <c r="BTH95" s="52"/>
      <c r="BTI95" s="52"/>
      <c r="BTJ95" s="52"/>
      <c r="BTK95" s="52"/>
      <c r="BTL95" s="52"/>
      <c r="BTM95" s="52"/>
      <c r="BTN95" s="52"/>
      <c r="BTO95" s="52"/>
      <c r="BTP95" s="52"/>
      <c r="BTQ95" s="52"/>
      <c r="BTR95" s="52"/>
      <c r="BTS95" s="52"/>
      <c r="BTT95" s="52"/>
      <c r="BTU95" s="52"/>
      <c r="BTV95" s="52"/>
      <c r="BTW95" s="52"/>
      <c r="BTX95" s="52"/>
      <c r="BTY95" s="52"/>
      <c r="BTZ95" s="52"/>
      <c r="BUA95" s="52"/>
      <c r="BUB95" s="52"/>
      <c r="BUC95" s="52"/>
      <c r="BUD95" s="52"/>
      <c r="BUE95" s="52"/>
      <c r="BUF95" s="52"/>
      <c r="BUG95" s="52"/>
      <c r="BUH95" s="52"/>
      <c r="BUI95" s="52"/>
      <c r="BUJ95" s="52"/>
      <c r="BUK95" s="52"/>
      <c r="BUL95" s="52"/>
      <c r="BUM95" s="52"/>
      <c r="BUN95" s="52"/>
      <c r="BUO95" s="52"/>
      <c r="BUP95" s="52"/>
      <c r="BUQ95" s="52"/>
      <c r="BUR95" s="52"/>
      <c r="BUS95" s="52"/>
      <c r="BUT95" s="52"/>
      <c r="BUU95" s="52"/>
      <c r="BUV95" s="52"/>
      <c r="BUW95" s="52"/>
      <c r="BUX95" s="52"/>
      <c r="BUY95" s="52"/>
      <c r="BUZ95" s="52"/>
      <c r="BVA95" s="52"/>
      <c r="BVB95" s="52"/>
      <c r="BVC95" s="52"/>
      <c r="BVD95" s="52"/>
      <c r="BVE95" s="52"/>
      <c r="BVF95" s="52"/>
      <c r="BVG95" s="52"/>
      <c r="BVH95" s="52"/>
      <c r="BVI95" s="52"/>
      <c r="BVJ95" s="52"/>
      <c r="BVK95" s="52"/>
      <c r="BVL95" s="52"/>
      <c r="BVM95" s="52"/>
      <c r="BVN95" s="52"/>
      <c r="BVO95" s="52"/>
      <c r="BVP95" s="52"/>
      <c r="BVQ95" s="52"/>
      <c r="BVR95" s="52"/>
      <c r="BVS95" s="52"/>
      <c r="BVT95" s="52"/>
      <c r="BVU95" s="52"/>
      <c r="BVV95" s="52"/>
      <c r="BVW95" s="52"/>
      <c r="BVX95" s="52"/>
      <c r="BVY95" s="52"/>
      <c r="BVZ95" s="52"/>
      <c r="BWA95" s="52"/>
      <c r="BWB95" s="52"/>
      <c r="BWC95" s="52"/>
      <c r="BWD95" s="52"/>
      <c r="BWE95" s="52"/>
      <c r="BWF95" s="52"/>
      <c r="BWG95" s="52"/>
      <c r="BWH95" s="52"/>
      <c r="BWI95" s="52"/>
      <c r="BWJ95" s="52"/>
      <c r="BWK95" s="52"/>
      <c r="BWL95" s="52"/>
      <c r="BWM95" s="52"/>
      <c r="BWN95" s="52"/>
      <c r="BWO95" s="52"/>
      <c r="BWP95" s="52"/>
      <c r="BWQ95" s="52"/>
      <c r="BWR95" s="52"/>
      <c r="BWS95" s="52"/>
      <c r="BWT95" s="52"/>
      <c r="BWU95" s="52"/>
      <c r="BWV95" s="52"/>
      <c r="BWW95" s="52"/>
      <c r="BWX95" s="52"/>
      <c r="BWY95" s="52"/>
      <c r="BWZ95" s="52"/>
      <c r="BXA95" s="52"/>
      <c r="BXB95" s="52"/>
      <c r="BXC95" s="52"/>
      <c r="BXD95" s="52"/>
      <c r="BXE95" s="52"/>
      <c r="BXF95" s="52"/>
      <c r="BXG95" s="52"/>
      <c r="BXH95" s="52"/>
      <c r="BXI95" s="52"/>
      <c r="BXJ95" s="52"/>
      <c r="BXK95" s="52"/>
      <c r="BXL95" s="52"/>
      <c r="BXM95" s="52"/>
      <c r="BXN95" s="52"/>
      <c r="BXO95" s="52"/>
      <c r="BXP95" s="52"/>
      <c r="BXQ95" s="52"/>
      <c r="BXR95" s="52"/>
      <c r="BXS95" s="52"/>
      <c r="BXT95" s="52"/>
      <c r="BXU95" s="52"/>
      <c r="BXV95" s="52"/>
      <c r="BXW95" s="52"/>
      <c r="BXX95" s="52"/>
      <c r="BXY95" s="52"/>
      <c r="BXZ95" s="52"/>
      <c r="BYA95" s="52"/>
      <c r="BYB95" s="52"/>
      <c r="BYC95" s="52"/>
      <c r="BYD95" s="52"/>
      <c r="BYE95" s="52"/>
      <c r="BYF95" s="52"/>
      <c r="BYG95" s="52"/>
      <c r="BYH95" s="52"/>
      <c r="BYI95" s="52"/>
      <c r="BYJ95" s="52"/>
      <c r="BYK95" s="52"/>
      <c r="BYL95" s="52"/>
      <c r="BYM95" s="52"/>
      <c r="BYN95" s="52"/>
      <c r="BYO95" s="52"/>
      <c r="BYP95" s="52"/>
      <c r="BYQ95" s="52"/>
      <c r="BYR95" s="52"/>
      <c r="BYS95" s="52"/>
      <c r="BYT95" s="52"/>
      <c r="BYU95" s="52"/>
      <c r="BYV95" s="52"/>
      <c r="BYW95" s="52"/>
      <c r="BYX95" s="52"/>
      <c r="BYY95" s="52"/>
      <c r="BYZ95" s="52"/>
      <c r="BZA95" s="52"/>
      <c r="BZB95" s="52"/>
      <c r="BZC95" s="52"/>
      <c r="BZD95" s="52"/>
      <c r="BZE95" s="52"/>
      <c r="BZF95" s="52"/>
      <c r="BZG95" s="52"/>
      <c r="BZH95" s="52"/>
      <c r="BZI95" s="52"/>
      <c r="BZJ95" s="52"/>
      <c r="BZK95" s="52"/>
      <c r="BZL95" s="52"/>
      <c r="BZM95" s="52"/>
      <c r="BZN95" s="52"/>
      <c r="BZO95" s="52"/>
      <c r="BZP95" s="52"/>
      <c r="BZQ95" s="52"/>
      <c r="BZR95" s="52"/>
      <c r="BZS95" s="52"/>
      <c r="BZT95" s="52"/>
      <c r="BZU95" s="52"/>
      <c r="BZV95" s="52"/>
      <c r="BZW95" s="52"/>
      <c r="BZX95" s="52"/>
      <c r="BZY95" s="52"/>
      <c r="BZZ95" s="52"/>
      <c r="CAA95" s="52"/>
      <c r="CAB95" s="52"/>
      <c r="CAC95" s="52"/>
      <c r="CAD95" s="52"/>
      <c r="CAE95" s="52"/>
      <c r="CAF95" s="52"/>
      <c r="CAG95" s="52"/>
      <c r="CAH95" s="52"/>
      <c r="CAI95" s="52"/>
      <c r="CAJ95" s="52"/>
      <c r="CAK95" s="52"/>
      <c r="CAL95" s="52"/>
      <c r="CAM95" s="52"/>
      <c r="CAN95" s="52"/>
      <c r="CAO95" s="52"/>
      <c r="CAP95" s="52"/>
      <c r="CAQ95" s="52"/>
      <c r="CAR95" s="52"/>
      <c r="CAS95" s="52"/>
      <c r="CAT95" s="52"/>
      <c r="CAU95" s="52"/>
      <c r="CAV95" s="52"/>
      <c r="CAW95" s="52"/>
      <c r="CAX95" s="52"/>
      <c r="CAY95" s="52"/>
      <c r="CAZ95" s="52"/>
      <c r="CBA95" s="52"/>
      <c r="CBB95" s="52"/>
      <c r="CBC95" s="52"/>
      <c r="CBD95" s="52"/>
      <c r="CBE95" s="52"/>
      <c r="CBF95" s="52"/>
      <c r="CBG95" s="52"/>
      <c r="CBH95" s="52"/>
      <c r="CBI95" s="52"/>
      <c r="CBJ95" s="52"/>
      <c r="CBK95" s="52"/>
      <c r="CBL95" s="52"/>
      <c r="CBM95" s="52"/>
      <c r="CBN95" s="52"/>
      <c r="CBO95" s="52"/>
      <c r="CBP95" s="52"/>
      <c r="CBQ95" s="52"/>
      <c r="CBR95" s="52"/>
      <c r="CBS95" s="52"/>
      <c r="CBT95" s="52"/>
      <c r="CBU95" s="52"/>
      <c r="CBV95" s="52"/>
      <c r="CBW95" s="52"/>
      <c r="CBX95" s="52"/>
      <c r="CBY95" s="52"/>
      <c r="CBZ95" s="52"/>
      <c r="CCA95" s="52"/>
      <c r="CCB95" s="52"/>
      <c r="CCC95" s="52"/>
      <c r="CCD95" s="52"/>
      <c r="CCE95" s="52"/>
      <c r="CCF95" s="52"/>
      <c r="CCG95" s="52"/>
      <c r="CCH95" s="52"/>
      <c r="CCI95" s="52"/>
      <c r="CCJ95" s="52"/>
      <c r="CCK95" s="52"/>
      <c r="CCL95" s="52"/>
      <c r="CCM95" s="52"/>
      <c r="CCN95" s="52"/>
      <c r="CCO95" s="52"/>
      <c r="CCP95" s="52"/>
      <c r="CCQ95" s="52"/>
      <c r="CCR95" s="52"/>
      <c r="CCS95" s="52"/>
      <c r="CCT95" s="52"/>
      <c r="CCU95" s="52"/>
      <c r="CCV95" s="52"/>
      <c r="CCW95" s="52"/>
      <c r="CCX95" s="52"/>
      <c r="CCY95" s="52"/>
      <c r="CCZ95" s="52"/>
      <c r="CDA95" s="52"/>
      <c r="CDB95" s="52"/>
      <c r="CDC95" s="52"/>
      <c r="CDD95" s="52"/>
      <c r="CDE95" s="52"/>
      <c r="CDF95" s="52"/>
      <c r="CDG95" s="52"/>
      <c r="CDH95" s="52"/>
      <c r="CDI95" s="52"/>
      <c r="CDJ95" s="52"/>
      <c r="CDK95" s="52"/>
      <c r="CDL95" s="52"/>
      <c r="CDM95" s="52"/>
      <c r="CDN95" s="52"/>
      <c r="CDO95" s="52"/>
      <c r="CDP95" s="52"/>
      <c r="CDQ95" s="52"/>
      <c r="CDR95" s="52"/>
      <c r="CDS95" s="52"/>
      <c r="CDT95" s="52"/>
      <c r="CDU95" s="52"/>
      <c r="CDV95" s="52"/>
      <c r="CDW95" s="52"/>
      <c r="CDX95" s="52"/>
      <c r="CDY95" s="52"/>
      <c r="CDZ95" s="52"/>
      <c r="CEA95" s="52"/>
      <c r="CEB95" s="52"/>
      <c r="CEC95" s="52"/>
      <c r="CED95" s="52"/>
      <c r="CEE95" s="52"/>
      <c r="CEF95" s="52"/>
      <c r="CEG95" s="52"/>
      <c r="CEH95" s="52"/>
      <c r="CEI95" s="52"/>
      <c r="CEJ95" s="52"/>
      <c r="CEK95" s="52"/>
      <c r="CEL95" s="52"/>
      <c r="CEM95" s="52"/>
      <c r="CEN95" s="52"/>
      <c r="CEO95" s="52"/>
      <c r="CEP95" s="52"/>
      <c r="CEQ95" s="52"/>
      <c r="CER95" s="52"/>
      <c r="CES95" s="52"/>
      <c r="CET95" s="52"/>
      <c r="CEU95" s="52"/>
      <c r="CEV95" s="52"/>
      <c r="CEW95" s="52"/>
      <c r="CEX95" s="52"/>
      <c r="CEY95" s="52"/>
      <c r="CEZ95" s="52"/>
      <c r="CFA95" s="52"/>
      <c r="CFB95" s="52"/>
      <c r="CFC95" s="52"/>
      <c r="CFD95" s="52"/>
      <c r="CFE95" s="52"/>
      <c r="CFF95" s="52"/>
      <c r="CFG95" s="52"/>
      <c r="CFH95" s="52"/>
      <c r="CFI95" s="52"/>
      <c r="CFJ95" s="52"/>
      <c r="CFK95" s="52"/>
      <c r="CFL95" s="52"/>
      <c r="CFM95" s="52"/>
      <c r="CFN95" s="52"/>
      <c r="CFO95" s="52"/>
      <c r="CFP95" s="52"/>
      <c r="CFQ95" s="52"/>
      <c r="CFR95" s="52"/>
      <c r="CFS95" s="52"/>
      <c r="CFT95" s="52"/>
      <c r="CFU95" s="52"/>
      <c r="CFV95" s="52"/>
      <c r="CFW95" s="52"/>
      <c r="CFX95" s="52"/>
      <c r="CFY95" s="52"/>
      <c r="CFZ95" s="52"/>
      <c r="CGA95" s="52"/>
      <c r="CGB95" s="52"/>
      <c r="CGC95" s="52"/>
      <c r="CGD95" s="52"/>
      <c r="CGE95" s="52"/>
      <c r="CGF95" s="52"/>
      <c r="CGG95" s="52"/>
      <c r="CGH95" s="52"/>
      <c r="CGI95" s="52"/>
      <c r="CGJ95" s="52"/>
      <c r="CGK95" s="52"/>
      <c r="CGL95" s="52"/>
      <c r="CGM95" s="52"/>
      <c r="CGN95" s="52"/>
      <c r="CGO95" s="52"/>
      <c r="CGP95" s="52"/>
      <c r="CGQ95" s="52"/>
      <c r="CGR95" s="52"/>
      <c r="CGS95" s="52"/>
      <c r="CGT95" s="52"/>
      <c r="CGU95" s="52"/>
      <c r="CGV95" s="52"/>
      <c r="CGW95" s="52"/>
      <c r="CGX95" s="52"/>
      <c r="CGY95" s="52"/>
      <c r="CGZ95" s="52"/>
      <c r="CHA95" s="52"/>
      <c r="CHB95" s="52"/>
      <c r="CHC95" s="52"/>
      <c r="CHD95" s="52"/>
      <c r="CHE95" s="52"/>
    </row>
    <row r="96" spans="1:2241" s="50" customFormat="1" ht="89.25" customHeight="1" x14ac:dyDescent="0.25">
      <c r="A96" s="102"/>
      <c r="B96" s="207" t="s">
        <v>490</v>
      </c>
      <c r="C96" s="103" t="s">
        <v>343</v>
      </c>
      <c r="D96" s="103" t="s">
        <v>254</v>
      </c>
      <c r="E96" s="103" t="s">
        <v>253</v>
      </c>
      <c r="F96" s="42"/>
      <c r="G96" s="102"/>
      <c r="H96" s="42"/>
      <c r="I96" s="166">
        <v>2700</v>
      </c>
      <c r="J96" s="167">
        <f>I96-L96</f>
        <v>1560</v>
      </c>
      <c r="K96" s="110">
        <f>J96/I96*100</f>
        <v>57.777777777777771</v>
      </c>
      <c r="L96" s="166">
        <v>1140</v>
      </c>
      <c r="M96" s="218"/>
      <c r="N96" s="108">
        <v>39003</v>
      </c>
      <c r="O96" s="102" t="s">
        <v>109</v>
      </c>
      <c r="P96" s="42"/>
      <c r="Q96" s="42"/>
      <c r="R96" s="42"/>
      <c r="S96" s="42"/>
      <c r="T96" s="42"/>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8"/>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36"/>
      <c r="DL96" s="36"/>
      <c r="DM96" s="36"/>
      <c r="DN96" s="36"/>
      <c r="DO96" s="36"/>
      <c r="DP96" s="36"/>
      <c r="DQ96" s="36"/>
      <c r="DR96" s="36"/>
      <c r="DS96" s="36"/>
      <c r="DT96" s="36"/>
      <c r="DU96" s="36"/>
      <c r="DV96" s="36"/>
      <c r="DW96" s="36"/>
      <c r="DX96" s="36"/>
      <c r="DY96" s="36"/>
      <c r="DZ96" s="36"/>
      <c r="EA96" s="36"/>
      <c r="EB96" s="36"/>
      <c r="EC96" s="36"/>
      <c r="ED96" s="36"/>
      <c r="EE96" s="36"/>
      <c r="EF96" s="36"/>
      <c r="EG96" s="36"/>
      <c r="EH96" s="36"/>
      <c r="EI96" s="36"/>
      <c r="EJ96" s="36"/>
      <c r="EK96" s="36"/>
      <c r="EL96" s="36"/>
      <c r="EM96" s="36"/>
      <c r="EN96" s="36"/>
      <c r="EO96" s="52"/>
      <c r="EP96" s="52"/>
      <c r="EQ96" s="52"/>
      <c r="ER96" s="52"/>
      <c r="ES96" s="52"/>
      <c r="ET96" s="52"/>
      <c r="EU96" s="52"/>
      <c r="EV96" s="52"/>
      <c r="EW96" s="52"/>
      <c r="EX96" s="52"/>
      <c r="EY96" s="52"/>
      <c r="EZ96" s="52"/>
      <c r="FA96" s="52"/>
      <c r="FB96" s="52"/>
      <c r="FC96" s="52"/>
      <c r="FD96" s="52"/>
      <c r="FE96" s="52"/>
      <c r="FF96" s="52"/>
      <c r="FG96" s="52"/>
      <c r="FH96" s="52"/>
      <c r="FI96" s="52"/>
      <c r="FJ96" s="52"/>
      <c r="FK96" s="52"/>
      <c r="FL96" s="52"/>
      <c r="FM96" s="52"/>
      <c r="FN96" s="52"/>
      <c r="FO96" s="52"/>
      <c r="FP96" s="52"/>
      <c r="FQ96" s="52"/>
      <c r="FR96" s="52"/>
      <c r="FS96" s="52"/>
      <c r="FT96" s="52"/>
      <c r="FU96" s="52"/>
      <c r="FV96" s="52"/>
      <c r="FW96" s="52"/>
      <c r="FX96" s="52"/>
      <c r="FY96" s="52"/>
      <c r="FZ96" s="52"/>
      <c r="GA96" s="52"/>
      <c r="GB96" s="52"/>
      <c r="GC96" s="52"/>
      <c r="GD96" s="52"/>
      <c r="GE96" s="52"/>
      <c r="GF96" s="52"/>
      <c r="GG96" s="52"/>
      <c r="GH96" s="52"/>
      <c r="GI96" s="52"/>
      <c r="GJ96" s="52"/>
      <c r="GK96" s="52"/>
      <c r="GL96" s="52"/>
      <c r="GM96" s="52"/>
      <c r="GN96" s="52"/>
      <c r="GO96" s="52"/>
      <c r="GP96" s="52"/>
      <c r="GQ96" s="52"/>
      <c r="GR96" s="52"/>
      <c r="GS96" s="52"/>
      <c r="GT96" s="52"/>
      <c r="GU96" s="52"/>
      <c r="GV96" s="52"/>
      <c r="GW96" s="52"/>
      <c r="GX96" s="52"/>
      <c r="GY96" s="52"/>
      <c r="GZ96" s="52"/>
      <c r="HA96" s="52"/>
      <c r="HB96" s="52"/>
      <c r="HC96" s="52"/>
      <c r="HD96" s="52"/>
      <c r="HE96" s="52"/>
      <c r="HF96" s="52"/>
      <c r="HG96" s="52"/>
      <c r="HH96" s="52"/>
      <c r="HI96" s="52"/>
      <c r="HJ96" s="52"/>
      <c r="HK96" s="52"/>
      <c r="HL96" s="52"/>
      <c r="HM96" s="52"/>
      <c r="HN96" s="52"/>
      <c r="HO96" s="52"/>
      <c r="HP96" s="52"/>
      <c r="HQ96" s="52"/>
      <c r="HR96" s="52"/>
      <c r="HS96" s="52"/>
      <c r="HT96" s="52"/>
      <c r="HU96" s="52"/>
      <c r="HV96" s="52"/>
      <c r="HW96" s="52"/>
      <c r="HX96" s="52"/>
      <c r="HY96" s="52"/>
      <c r="HZ96" s="52"/>
      <c r="IA96" s="52"/>
      <c r="IB96" s="52"/>
      <c r="IC96" s="52"/>
      <c r="ID96" s="52"/>
      <c r="IE96" s="52"/>
      <c r="IF96" s="52"/>
      <c r="IG96" s="52"/>
      <c r="IH96" s="52"/>
      <c r="II96" s="52"/>
      <c r="IJ96" s="52"/>
      <c r="IK96" s="52"/>
      <c r="IL96" s="52"/>
      <c r="IM96" s="52"/>
      <c r="IN96" s="52"/>
      <c r="IO96" s="52"/>
      <c r="IP96" s="52"/>
      <c r="IQ96" s="52"/>
      <c r="IR96" s="52"/>
      <c r="IS96" s="52"/>
      <c r="IT96" s="52"/>
      <c r="IU96" s="52"/>
      <c r="IV96" s="52"/>
      <c r="IW96" s="52"/>
      <c r="IX96" s="52"/>
      <c r="IY96" s="52"/>
      <c r="IZ96" s="52"/>
      <c r="JA96" s="52"/>
      <c r="JB96" s="52"/>
      <c r="JC96" s="52"/>
      <c r="JD96" s="52"/>
      <c r="JE96" s="52"/>
      <c r="JF96" s="52"/>
      <c r="JG96" s="52"/>
      <c r="JH96" s="52"/>
      <c r="JI96" s="52"/>
      <c r="JJ96" s="52"/>
      <c r="JK96" s="52"/>
      <c r="JL96" s="52"/>
      <c r="JM96" s="52"/>
      <c r="JN96" s="52"/>
      <c r="JO96" s="52"/>
      <c r="JP96" s="52"/>
      <c r="JQ96" s="52"/>
      <c r="JR96" s="52"/>
      <c r="JS96" s="52"/>
      <c r="JT96" s="52"/>
      <c r="JU96" s="52"/>
      <c r="JV96" s="52"/>
      <c r="JW96" s="52"/>
      <c r="JX96" s="52"/>
      <c r="JY96" s="52"/>
      <c r="JZ96" s="52"/>
      <c r="KA96" s="52"/>
      <c r="KB96" s="52"/>
      <c r="KC96" s="52"/>
      <c r="KD96" s="52"/>
      <c r="KE96" s="52"/>
      <c r="KF96" s="52"/>
      <c r="KG96" s="52"/>
      <c r="KH96" s="52"/>
      <c r="KI96" s="52"/>
      <c r="KJ96" s="52"/>
      <c r="KK96" s="52"/>
      <c r="KL96" s="52"/>
      <c r="KM96" s="52"/>
      <c r="KN96" s="52"/>
      <c r="KO96" s="52"/>
      <c r="KP96" s="52"/>
      <c r="KQ96" s="52"/>
      <c r="KR96" s="52"/>
      <c r="KS96" s="52"/>
      <c r="KT96" s="52"/>
      <c r="KU96" s="52"/>
      <c r="KV96" s="52"/>
      <c r="KW96" s="52"/>
      <c r="KX96" s="52"/>
      <c r="KY96" s="52"/>
      <c r="KZ96" s="52"/>
      <c r="LA96" s="52"/>
      <c r="LB96" s="52"/>
      <c r="LC96" s="52"/>
      <c r="LD96" s="52"/>
      <c r="LE96" s="52"/>
      <c r="LF96" s="52"/>
      <c r="LG96" s="52"/>
      <c r="LH96" s="52"/>
      <c r="LI96" s="52"/>
      <c r="LJ96" s="52"/>
      <c r="LK96" s="52"/>
      <c r="LL96" s="52"/>
      <c r="LM96" s="52"/>
      <c r="LN96" s="52"/>
      <c r="LO96" s="52"/>
      <c r="LP96" s="52"/>
      <c r="LQ96" s="52"/>
      <c r="LR96" s="52"/>
      <c r="LS96" s="52"/>
      <c r="LT96" s="52"/>
      <c r="LU96" s="52"/>
      <c r="LV96" s="52"/>
      <c r="LW96" s="52"/>
      <c r="LX96" s="52"/>
      <c r="LY96" s="52"/>
      <c r="LZ96" s="52"/>
      <c r="MA96" s="52"/>
      <c r="MB96" s="52"/>
      <c r="MC96" s="52"/>
      <c r="MD96" s="52"/>
      <c r="ME96" s="52"/>
      <c r="MF96" s="52"/>
      <c r="MG96" s="52"/>
      <c r="MH96" s="52"/>
      <c r="MI96" s="52"/>
      <c r="MJ96" s="52"/>
      <c r="MK96" s="52"/>
      <c r="ML96" s="52"/>
      <c r="MM96" s="52"/>
      <c r="MN96" s="52"/>
      <c r="MO96" s="52"/>
      <c r="MP96" s="52"/>
      <c r="MQ96" s="52"/>
      <c r="MR96" s="52"/>
      <c r="MS96" s="52"/>
      <c r="MT96" s="52"/>
      <c r="MU96" s="52"/>
      <c r="MV96" s="52"/>
      <c r="MW96" s="52"/>
      <c r="MX96" s="52"/>
      <c r="MY96" s="52"/>
      <c r="MZ96" s="52"/>
      <c r="NA96" s="52"/>
      <c r="NB96" s="52"/>
      <c r="NC96" s="52"/>
      <c r="ND96" s="52"/>
      <c r="NE96" s="52"/>
      <c r="NF96" s="52"/>
      <c r="NG96" s="52"/>
      <c r="NH96" s="52"/>
      <c r="NI96" s="52"/>
      <c r="NJ96" s="52"/>
      <c r="NK96" s="52"/>
      <c r="NL96" s="52"/>
      <c r="NM96" s="52"/>
      <c r="NN96" s="52"/>
      <c r="NO96" s="52"/>
      <c r="NP96" s="52"/>
      <c r="NQ96" s="52"/>
      <c r="NR96" s="52"/>
      <c r="NS96" s="52"/>
      <c r="NT96" s="52"/>
      <c r="NU96" s="52"/>
      <c r="NV96" s="52"/>
      <c r="NW96" s="52"/>
      <c r="NX96" s="52"/>
      <c r="NY96" s="52"/>
      <c r="NZ96" s="52"/>
      <c r="OA96" s="52"/>
      <c r="OB96" s="52"/>
      <c r="OC96" s="52"/>
      <c r="OD96" s="52"/>
      <c r="OE96" s="52"/>
      <c r="OF96" s="52"/>
      <c r="OG96" s="52"/>
      <c r="OH96" s="52"/>
      <c r="OI96" s="52"/>
      <c r="OJ96" s="52"/>
      <c r="OK96" s="52"/>
      <c r="OL96" s="52"/>
      <c r="OM96" s="52"/>
      <c r="ON96" s="52"/>
      <c r="OO96" s="52"/>
      <c r="OP96" s="52"/>
      <c r="OQ96" s="52"/>
      <c r="OR96" s="52"/>
      <c r="OS96" s="52"/>
      <c r="OT96" s="52"/>
      <c r="OU96" s="52"/>
      <c r="OV96" s="52"/>
      <c r="OW96" s="52"/>
      <c r="OX96" s="52"/>
      <c r="OY96" s="52"/>
      <c r="OZ96" s="52"/>
      <c r="PA96" s="52"/>
      <c r="PB96" s="52"/>
      <c r="PC96" s="52"/>
      <c r="PD96" s="52"/>
      <c r="PE96" s="52"/>
      <c r="PF96" s="52"/>
      <c r="PG96" s="52"/>
      <c r="PH96" s="52"/>
      <c r="PI96" s="52"/>
      <c r="PJ96" s="52"/>
      <c r="PK96" s="52"/>
      <c r="PL96" s="52"/>
      <c r="PM96" s="52"/>
      <c r="PN96" s="52"/>
      <c r="PO96" s="52"/>
      <c r="PP96" s="52"/>
      <c r="PQ96" s="52"/>
      <c r="PR96" s="52"/>
      <c r="PS96" s="52"/>
      <c r="PT96" s="52"/>
      <c r="PU96" s="52"/>
      <c r="PV96" s="52"/>
      <c r="PW96" s="52"/>
      <c r="PX96" s="52"/>
      <c r="PY96" s="52"/>
      <c r="PZ96" s="52"/>
      <c r="QA96" s="52"/>
      <c r="QB96" s="52"/>
      <c r="QC96" s="52"/>
      <c r="QD96" s="52"/>
      <c r="QE96" s="52"/>
      <c r="QF96" s="52"/>
      <c r="QG96" s="52"/>
      <c r="QH96" s="52"/>
      <c r="QI96" s="52"/>
      <c r="QJ96" s="52"/>
      <c r="QK96" s="52"/>
      <c r="QL96" s="52"/>
      <c r="QM96" s="52"/>
      <c r="QN96" s="52"/>
      <c r="QO96" s="52"/>
      <c r="QP96" s="52"/>
      <c r="QQ96" s="52"/>
      <c r="QR96" s="52"/>
      <c r="QS96" s="52"/>
      <c r="QT96" s="52"/>
      <c r="QU96" s="52"/>
      <c r="QV96" s="52"/>
      <c r="QW96" s="52"/>
      <c r="QX96" s="52"/>
      <c r="QY96" s="52"/>
      <c r="QZ96" s="52"/>
      <c r="RA96" s="52"/>
      <c r="RB96" s="52"/>
      <c r="RC96" s="52"/>
      <c r="RD96" s="52"/>
      <c r="RE96" s="52"/>
      <c r="RF96" s="52"/>
      <c r="RG96" s="52"/>
      <c r="RH96" s="52"/>
      <c r="RI96" s="52"/>
      <c r="RJ96" s="52"/>
      <c r="RK96" s="52"/>
      <c r="RL96" s="52"/>
      <c r="RM96" s="52"/>
      <c r="RN96" s="52"/>
      <c r="RO96" s="52"/>
      <c r="RP96" s="52"/>
      <c r="RQ96" s="52"/>
      <c r="RR96" s="52"/>
      <c r="RS96" s="52"/>
      <c r="RT96" s="52"/>
      <c r="RU96" s="52"/>
      <c r="RV96" s="52"/>
      <c r="RW96" s="52"/>
      <c r="RX96" s="52"/>
      <c r="RY96" s="52"/>
      <c r="RZ96" s="52"/>
      <c r="SA96" s="52"/>
      <c r="SB96" s="52"/>
      <c r="SC96" s="52"/>
      <c r="SD96" s="52"/>
      <c r="SE96" s="52"/>
      <c r="SF96" s="52"/>
      <c r="SG96" s="52"/>
      <c r="SH96" s="52"/>
      <c r="SI96" s="52"/>
      <c r="SJ96" s="52"/>
      <c r="SK96" s="52"/>
      <c r="SL96" s="52"/>
      <c r="SM96" s="52"/>
      <c r="SN96" s="52"/>
      <c r="SO96" s="52"/>
      <c r="SP96" s="52"/>
      <c r="SQ96" s="52"/>
      <c r="SR96" s="52"/>
      <c r="SS96" s="52"/>
      <c r="ST96" s="52"/>
      <c r="SU96" s="52"/>
      <c r="SV96" s="52"/>
      <c r="SW96" s="52"/>
      <c r="SX96" s="52"/>
      <c r="SY96" s="52"/>
      <c r="SZ96" s="52"/>
      <c r="TA96" s="52"/>
      <c r="TB96" s="52"/>
      <c r="TC96" s="52"/>
      <c r="TD96" s="52"/>
      <c r="TE96" s="52"/>
      <c r="TF96" s="52"/>
      <c r="TG96" s="52"/>
      <c r="TH96" s="52"/>
      <c r="TI96" s="52"/>
      <c r="TJ96" s="52"/>
      <c r="TK96" s="52"/>
      <c r="TL96" s="52"/>
      <c r="TM96" s="52"/>
      <c r="TN96" s="52"/>
      <c r="TO96" s="52"/>
      <c r="TP96" s="52"/>
      <c r="TQ96" s="52"/>
      <c r="TR96" s="52"/>
      <c r="TS96" s="52"/>
      <c r="TT96" s="52"/>
      <c r="TU96" s="52"/>
      <c r="TV96" s="52"/>
      <c r="TW96" s="52"/>
      <c r="TX96" s="52"/>
      <c r="TY96" s="52"/>
      <c r="TZ96" s="52"/>
      <c r="UA96" s="52"/>
      <c r="UB96" s="52"/>
      <c r="UC96" s="52"/>
      <c r="UD96" s="52"/>
      <c r="UE96" s="52"/>
      <c r="UF96" s="52"/>
      <c r="UG96" s="52"/>
      <c r="UH96" s="52"/>
      <c r="UI96" s="52"/>
      <c r="UJ96" s="52"/>
      <c r="UK96" s="52"/>
      <c r="UL96" s="52"/>
      <c r="UM96" s="52"/>
      <c r="UN96" s="52"/>
      <c r="UO96" s="52"/>
      <c r="UP96" s="52"/>
      <c r="UQ96" s="52"/>
      <c r="UR96" s="52"/>
      <c r="US96" s="52"/>
      <c r="UT96" s="52"/>
      <c r="UU96" s="52"/>
      <c r="UV96" s="52"/>
      <c r="UW96" s="52"/>
      <c r="UX96" s="52"/>
      <c r="UY96" s="52"/>
      <c r="UZ96" s="52"/>
      <c r="VA96" s="52"/>
      <c r="VB96" s="52"/>
      <c r="VC96" s="52"/>
      <c r="VD96" s="52"/>
      <c r="VE96" s="52"/>
      <c r="VF96" s="52"/>
      <c r="VG96" s="52"/>
      <c r="VH96" s="52"/>
      <c r="VI96" s="52"/>
      <c r="VJ96" s="52"/>
      <c r="VK96" s="52"/>
      <c r="VL96" s="52"/>
      <c r="VM96" s="52"/>
      <c r="VN96" s="52"/>
      <c r="VO96" s="52"/>
      <c r="VP96" s="52"/>
      <c r="VQ96" s="52"/>
      <c r="VR96" s="52"/>
      <c r="VS96" s="52"/>
      <c r="VT96" s="52"/>
      <c r="VU96" s="52"/>
      <c r="VV96" s="52"/>
      <c r="VW96" s="52"/>
      <c r="VX96" s="52"/>
      <c r="VY96" s="52"/>
      <c r="VZ96" s="52"/>
      <c r="WA96" s="52"/>
      <c r="WB96" s="52"/>
      <c r="WC96" s="52"/>
      <c r="WD96" s="52"/>
      <c r="WE96" s="52"/>
      <c r="WF96" s="52"/>
      <c r="WG96" s="52"/>
      <c r="WH96" s="52"/>
      <c r="WI96" s="52"/>
      <c r="WJ96" s="52"/>
      <c r="WK96" s="52"/>
      <c r="WL96" s="52"/>
      <c r="WM96" s="52"/>
      <c r="WN96" s="52"/>
      <c r="WO96" s="52"/>
      <c r="WP96" s="52"/>
      <c r="WQ96" s="52"/>
      <c r="WR96" s="52"/>
      <c r="WS96" s="52"/>
      <c r="WT96" s="52"/>
      <c r="WU96" s="52"/>
      <c r="WV96" s="52"/>
      <c r="WW96" s="52"/>
      <c r="WX96" s="52"/>
      <c r="WY96" s="52"/>
      <c r="WZ96" s="52"/>
      <c r="XA96" s="52"/>
      <c r="XB96" s="52"/>
      <c r="XC96" s="52"/>
      <c r="XD96" s="52"/>
      <c r="XE96" s="52"/>
      <c r="XF96" s="52"/>
      <c r="XG96" s="52"/>
      <c r="XH96" s="52"/>
      <c r="XI96" s="52"/>
      <c r="XJ96" s="52"/>
      <c r="XK96" s="52"/>
      <c r="XL96" s="52"/>
      <c r="XM96" s="52"/>
      <c r="XN96" s="52"/>
      <c r="XO96" s="52"/>
      <c r="XP96" s="52"/>
      <c r="XQ96" s="52"/>
      <c r="XR96" s="52"/>
      <c r="XS96" s="52"/>
      <c r="XT96" s="52"/>
      <c r="XU96" s="52"/>
      <c r="XV96" s="52"/>
      <c r="XW96" s="52"/>
      <c r="XX96" s="52"/>
      <c r="XY96" s="52"/>
      <c r="XZ96" s="52"/>
      <c r="YA96" s="52"/>
      <c r="YB96" s="52"/>
      <c r="YC96" s="52"/>
      <c r="YD96" s="52"/>
      <c r="YE96" s="52"/>
      <c r="YF96" s="52"/>
      <c r="YG96" s="52"/>
      <c r="YH96" s="52"/>
      <c r="YI96" s="52"/>
      <c r="YJ96" s="52"/>
      <c r="YK96" s="52"/>
      <c r="YL96" s="52"/>
      <c r="YM96" s="52"/>
      <c r="YN96" s="52"/>
      <c r="YO96" s="52"/>
      <c r="YP96" s="52"/>
      <c r="YQ96" s="52"/>
      <c r="YR96" s="52"/>
      <c r="YS96" s="52"/>
      <c r="YT96" s="52"/>
      <c r="YU96" s="52"/>
      <c r="YV96" s="52"/>
      <c r="YW96" s="52"/>
      <c r="YX96" s="52"/>
      <c r="YY96" s="52"/>
      <c r="YZ96" s="52"/>
      <c r="ZA96" s="52"/>
      <c r="ZB96" s="52"/>
      <c r="ZC96" s="52"/>
      <c r="ZD96" s="52"/>
      <c r="ZE96" s="52"/>
      <c r="ZF96" s="52"/>
      <c r="ZG96" s="52"/>
      <c r="ZH96" s="52"/>
      <c r="ZI96" s="52"/>
      <c r="ZJ96" s="52"/>
      <c r="ZK96" s="52"/>
      <c r="ZL96" s="52"/>
      <c r="ZM96" s="52"/>
      <c r="ZN96" s="52"/>
      <c r="ZO96" s="52"/>
      <c r="ZP96" s="52"/>
      <c r="ZQ96" s="52"/>
      <c r="ZR96" s="52"/>
      <c r="ZS96" s="52"/>
      <c r="ZT96" s="52"/>
      <c r="ZU96" s="52"/>
      <c r="ZV96" s="52"/>
      <c r="ZW96" s="52"/>
      <c r="ZX96" s="52"/>
      <c r="ZY96" s="52"/>
      <c r="ZZ96" s="52"/>
      <c r="AAA96" s="52"/>
      <c r="AAB96" s="52"/>
      <c r="AAC96" s="52"/>
      <c r="AAD96" s="52"/>
      <c r="AAE96" s="52"/>
      <c r="AAF96" s="52"/>
      <c r="AAG96" s="52"/>
      <c r="AAH96" s="52"/>
      <c r="AAI96" s="52"/>
      <c r="AAJ96" s="52"/>
      <c r="AAK96" s="52"/>
      <c r="AAL96" s="52"/>
      <c r="AAM96" s="52"/>
      <c r="AAN96" s="52"/>
      <c r="AAO96" s="52"/>
      <c r="AAP96" s="52"/>
      <c r="AAQ96" s="52"/>
      <c r="AAR96" s="52"/>
      <c r="AAS96" s="52"/>
      <c r="AAT96" s="52"/>
      <c r="AAU96" s="52"/>
      <c r="AAV96" s="52"/>
      <c r="AAW96" s="52"/>
      <c r="AAX96" s="52"/>
      <c r="AAY96" s="52"/>
      <c r="AAZ96" s="52"/>
      <c r="ABA96" s="52"/>
      <c r="ABB96" s="52"/>
      <c r="ABC96" s="52"/>
      <c r="ABD96" s="52"/>
      <c r="ABE96" s="52"/>
      <c r="ABF96" s="52"/>
      <c r="ABG96" s="52"/>
      <c r="ABH96" s="52"/>
      <c r="ABI96" s="52"/>
      <c r="ABJ96" s="52"/>
      <c r="ABK96" s="52"/>
      <c r="ABL96" s="52"/>
      <c r="ABM96" s="52"/>
      <c r="ABN96" s="52"/>
      <c r="ABO96" s="52"/>
      <c r="ABP96" s="52"/>
      <c r="ABQ96" s="52"/>
      <c r="ABR96" s="52"/>
      <c r="ABS96" s="52"/>
      <c r="ABT96" s="52"/>
      <c r="ABU96" s="52"/>
      <c r="ABV96" s="52"/>
      <c r="ABW96" s="52"/>
      <c r="ABX96" s="52"/>
      <c r="ABY96" s="52"/>
      <c r="ABZ96" s="52"/>
      <c r="ACA96" s="52"/>
      <c r="ACB96" s="52"/>
      <c r="ACC96" s="52"/>
      <c r="ACD96" s="52"/>
      <c r="ACE96" s="52"/>
      <c r="ACF96" s="52"/>
      <c r="ACG96" s="52"/>
      <c r="ACH96" s="52"/>
      <c r="ACI96" s="52"/>
      <c r="ACJ96" s="52"/>
      <c r="ACK96" s="52"/>
      <c r="ACL96" s="52"/>
      <c r="ACM96" s="52"/>
      <c r="ACN96" s="52"/>
      <c r="ACO96" s="52"/>
      <c r="ACP96" s="52"/>
      <c r="ACQ96" s="52"/>
      <c r="ACR96" s="52"/>
      <c r="ACS96" s="52"/>
      <c r="ACT96" s="52"/>
      <c r="ACU96" s="52"/>
      <c r="ACV96" s="52"/>
      <c r="ACW96" s="52"/>
      <c r="ACX96" s="52"/>
      <c r="ACY96" s="52"/>
      <c r="ACZ96" s="52"/>
      <c r="ADA96" s="52"/>
      <c r="ADB96" s="52"/>
      <c r="ADC96" s="52"/>
      <c r="ADD96" s="52"/>
      <c r="ADE96" s="52"/>
      <c r="ADF96" s="52"/>
      <c r="ADG96" s="52"/>
      <c r="ADH96" s="52"/>
      <c r="ADI96" s="52"/>
      <c r="ADJ96" s="52"/>
      <c r="ADK96" s="52"/>
      <c r="ADL96" s="52"/>
      <c r="ADM96" s="52"/>
      <c r="ADN96" s="52"/>
      <c r="ADO96" s="52"/>
      <c r="ADP96" s="52"/>
      <c r="ADQ96" s="52"/>
      <c r="ADR96" s="52"/>
      <c r="ADS96" s="52"/>
      <c r="ADT96" s="52"/>
      <c r="ADU96" s="52"/>
      <c r="ADV96" s="52"/>
      <c r="ADW96" s="52"/>
      <c r="ADX96" s="52"/>
      <c r="ADY96" s="52"/>
      <c r="ADZ96" s="52"/>
      <c r="AEA96" s="52"/>
      <c r="AEB96" s="52"/>
      <c r="AEC96" s="52"/>
      <c r="AED96" s="52"/>
      <c r="AEE96" s="52"/>
      <c r="AEF96" s="52"/>
      <c r="AEG96" s="52"/>
      <c r="AEH96" s="52"/>
      <c r="AEI96" s="52"/>
      <c r="AEJ96" s="52"/>
      <c r="AEK96" s="52"/>
      <c r="AEL96" s="52"/>
      <c r="AEM96" s="52"/>
      <c r="AEN96" s="52"/>
      <c r="AEO96" s="52"/>
      <c r="AEP96" s="52"/>
      <c r="AEQ96" s="52"/>
      <c r="AER96" s="52"/>
      <c r="AES96" s="52"/>
      <c r="AET96" s="52"/>
      <c r="AEU96" s="52"/>
      <c r="AEV96" s="52"/>
      <c r="AEW96" s="52"/>
      <c r="AEX96" s="52"/>
      <c r="AEY96" s="52"/>
      <c r="AEZ96" s="52"/>
      <c r="AFA96" s="52"/>
      <c r="AFB96" s="52"/>
      <c r="AFC96" s="52"/>
      <c r="AFD96" s="52"/>
      <c r="AFE96" s="52"/>
      <c r="AFF96" s="52"/>
      <c r="AFG96" s="52"/>
      <c r="AFH96" s="52"/>
      <c r="AFI96" s="52"/>
      <c r="AFJ96" s="52"/>
      <c r="AFK96" s="52"/>
      <c r="AFL96" s="52"/>
      <c r="AFM96" s="52"/>
      <c r="AFN96" s="52"/>
      <c r="AFO96" s="52"/>
      <c r="AFP96" s="52"/>
      <c r="AFQ96" s="52"/>
      <c r="AFR96" s="52"/>
      <c r="AFS96" s="52"/>
      <c r="AFT96" s="52"/>
      <c r="AFU96" s="52"/>
      <c r="AFV96" s="52"/>
      <c r="AFW96" s="52"/>
      <c r="AFX96" s="52"/>
      <c r="AFY96" s="52"/>
      <c r="AFZ96" s="52"/>
      <c r="AGA96" s="52"/>
      <c r="AGB96" s="52"/>
      <c r="AGC96" s="52"/>
      <c r="AGD96" s="52"/>
      <c r="AGE96" s="52"/>
      <c r="AGF96" s="52"/>
      <c r="AGG96" s="52"/>
      <c r="AGH96" s="52"/>
      <c r="AGI96" s="52"/>
      <c r="AGJ96" s="52"/>
      <c r="AGK96" s="52"/>
      <c r="AGL96" s="52"/>
      <c r="AGM96" s="52"/>
      <c r="AGN96" s="52"/>
      <c r="AGO96" s="52"/>
      <c r="AGP96" s="52"/>
      <c r="AGQ96" s="52"/>
      <c r="AGR96" s="52"/>
      <c r="AGS96" s="52"/>
      <c r="AGT96" s="52"/>
      <c r="AGU96" s="52"/>
      <c r="AGV96" s="52"/>
      <c r="AGW96" s="52"/>
      <c r="AGX96" s="52"/>
      <c r="AGY96" s="52"/>
      <c r="AGZ96" s="52"/>
      <c r="AHA96" s="52"/>
      <c r="AHB96" s="52"/>
      <c r="AHC96" s="52"/>
      <c r="AHD96" s="52"/>
      <c r="AHE96" s="52"/>
      <c r="AHF96" s="52"/>
      <c r="AHG96" s="52"/>
      <c r="AHH96" s="52"/>
      <c r="AHI96" s="52"/>
      <c r="AHJ96" s="52"/>
      <c r="AHK96" s="52"/>
      <c r="AHL96" s="52"/>
      <c r="AHM96" s="52"/>
      <c r="AHN96" s="52"/>
      <c r="AHO96" s="52"/>
      <c r="AHP96" s="52"/>
      <c r="AHQ96" s="52"/>
      <c r="AHR96" s="52"/>
      <c r="AHS96" s="52"/>
      <c r="AHT96" s="52"/>
      <c r="AHU96" s="52"/>
      <c r="AHV96" s="52"/>
      <c r="AHW96" s="52"/>
      <c r="AHX96" s="52"/>
      <c r="AHY96" s="52"/>
      <c r="AHZ96" s="52"/>
      <c r="AIA96" s="52"/>
      <c r="AIB96" s="52"/>
      <c r="AIC96" s="52"/>
      <c r="AID96" s="52"/>
      <c r="AIE96" s="52"/>
      <c r="AIF96" s="52"/>
      <c r="AIG96" s="52"/>
      <c r="AIH96" s="52"/>
      <c r="AII96" s="52"/>
      <c r="AIJ96" s="52"/>
      <c r="AIK96" s="52"/>
      <c r="AIL96" s="52"/>
      <c r="AIM96" s="52"/>
      <c r="AIN96" s="52"/>
      <c r="AIO96" s="52"/>
      <c r="AIP96" s="52"/>
      <c r="AIQ96" s="52"/>
      <c r="AIR96" s="52"/>
      <c r="AIS96" s="52"/>
      <c r="AIT96" s="52"/>
      <c r="AIU96" s="52"/>
      <c r="AIV96" s="52"/>
      <c r="AIW96" s="52"/>
      <c r="AIX96" s="52"/>
      <c r="AIY96" s="52"/>
      <c r="AIZ96" s="52"/>
      <c r="AJA96" s="52"/>
      <c r="AJB96" s="52"/>
      <c r="AJC96" s="52"/>
      <c r="AJD96" s="52"/>
      <c r="AJE96" s="52"/>
      <c r="AJF96" s="52"/>
      <c r="AJG96" s="52"/>
      <c r="AJH96" s="52"/>
      <c r="AJI96" s="52"/>
      <c r="AJJ96" s="52"/>
      <c r="AJK96" s="52"/>
      <c r="AJL96" s="52"/>
      <c r="AJM96" s="52"/>
      <c r="AJN96" s="52"/>
      <c r="AJO96" s="52"/>
      <c r="AJP96" s="52"/>
      <c r="AJQ96" s="52"/>
      <c r="AJR96" s="52"/>
      <c r="AJS96" s="52"/>
      <c r="AJT96" s="52"/>
      <c r="AJU96" s="52"/>
      <c r="AJV96" s="52"/>
      <c r="AJW96" s="52"/>
      <c r="AJX96" s="52"/>
      <c r="AJY96" s="52"/>
      <c r="AJZ96" s="52"/>
      <c r="AKA96" s="52"/>
      <c r="AKB96" s="52"/>
      <c r="AKC96" s="52"/>
      <c r="AKD96" s="52"/>
      <c r="AKE96" s="52"/>
      <c r="AKF96" s="52"/>
      <c r="AKG96" s="52"/>
      <c r="AKH96" s="52"/>
      <c r="AKI96" s="52"/>
      <c r="AKJ96" s="52"/>
      <c r="AKK96" s="52"/>
      <c r="AKL96" s="52"/>
      <c r="AKM96" s="52"/>
      <c r="AKN96" s="52"/>
      <c r="AKO96" s="52"/>
      <c r="AKP96" s="52"/>
      <c r="AKQ96" s="52"/>
      <c r="AKR96" s="52"/>
      <c r="AKS96" s="52"/>
      <c r="AKT96" s="52"/>
      <c r="AKU96" s="52"/>
      <c r="AKV96" s="52"/>
      <c r="AKW96" s="52"/>
      <c r="AKX96" s="52"/>
      <c r="AKY96" s="52"/>
      <c r="AKZ96" s="52"/>
      <c r="ALA96" s="52"/>
      <c r="ALB96" s="52"/>
      <c r="ALC96" s="52"/>
      <c r="ALD96" s="52"/>
      <c r="ALE96" s="52"/>
      <c r="ALF96" s="52"/>
      <c r="ALG96" s="52"/>
      <c r="ALH96" s="52"/>
      <c r="ALI96" s="52"/>
      <c r="ALJ96" s="52"/>
      <c r="ALK96" s="52"/>
      <c r="ALL96" s="52"/>
      <c r="ALM96" s="52"/>
      <c r="ALN96" s="52"/>
      <c r="ALO96" s="52"/>
      <c r="ALP96" s="52"/>
      <c r="ALQ96" s="52"/>
      <c r="ALR96" s="52"/>
      <c r="ALS96" s="52"/>
      <c r="ALT96" s="52"/>
      <c r="ALU96" s="52"/>
      <c r="ALV96" s="52"/>
      <c r="ALW96" s="52"/>
      <c r="ALX96" s="52"/>
      <c r="ALY96" s="52"/>
      <c r="ALZ96" s="52"/>
      <c r="AMA96" s="52"/>
      <c r="AMB96" s="52"/>
      <c r="AMC96" s="52"/>
      <c r="AMD96" s="52"/>
      <c r="AME96" s="52"/>
      <c r="AMF96" s="52"/>
      <c r="AMG96" s="52"/>
      <c r="AMH96" s="52"/>
      <c r="AMI96" s="52"/>
      <c r="AMJ96" s="52"/>
      <c r="AMK96" s="52"/>
      <c r="AML96" s="52"/>
      <c r="AMM96" s="52"/>
      <c r="AMN96" s="52"/>
      <c r="AMO96" s="52"/>
      <c r="AMP96" s="52"/>
      <c r="AMQ96" s="52"/>
      <c r="AMR96" s="52"/>
      <c r="AMS96" s="52"/>
      <c r="AMT96" s="52"/>
      <c r="AMU96" s="52"/>
      <c r="AMV96" s="52"/>
      <c r="AMW96" s="52"/>
      <c r="AMX96" s="52"/>
      <c r="AMY96" s="52"/>
      <c r="AMZ96" s="52"/>
      <c r="ANA96" s="52"/>
      <c r="ANB96" s="52"/>
      <c r="ANC96" s="52"/>
      <c r="AND96" s="52"/>
      <c r="ANE96" s="52"/>
      <c r="ANF96" s="52"/>
      <c r="ANG96" s="52"/>
      <c r="ANH96" s="52"/>
      <c r="ANI96" s="52"/>
      <c r="ANJ96" s="52"/>
      <c r="ANK96" s="52"/>
      <c r="ANL96" s="52"/>
      <c r="ANM96" s="52"/>
      <c r="ANN96" s="52"/>
      <c r="ANO96" s="52"/>
      <c r="ANP96" s="52"/>
      <c r="ANQ96" s="52"/>
      <c r="ANR96" s="52"/>
      <c r="ANS96" s="52"/>
      <c r="ANT96" s="52"/>
      <c r="ANU96" s="52"/>
      <c r="ANV96" s="52"/>
      <c r="ANW96" s="52"/>
      <c r="ANX96" s="52"/>
      <c r="ANY96" s="52"/>
      <c r="ANZ96" s="52"/>
      <c r="AOA96" s="52"/>
      <c r="AOB96" s="52"/>
      <c r="AOC96" s="52"/>
      <c r="AOD96" s="52"/>
      <c r="AOE96" s="52"/>
      <c r="AOF96" s="52"/>
      <c r="AOG96" s="52"/>
      <c r="AOH96" s="52"/>
      <c r="AOI96" s="52"/>
      <c r="AOJ96" s="52"/>
      <c r="AOK96" s="52"/>
      <c r="AOL96" s="52"/>
      <c r="AOM96" s="52"/>
      <c r="AON96" s="52"/>
      <c r="AOO96" s="52"/>
      <c r="AOP96" s="52"/>
      <c r="AOQ96" s="52"/>
      <c r="AOR96" s="52"/>
      <c r="AOS96" s="52"/>
      <c r="AOT96" s="52"/>
      <c r="AOU96" s="52"/>
      <c r="AOV96" s="52"/>
      <c r="AOW96" s="52"/>
      <c r="AOX96" s="52"/>
      <c r="AOY96" s="52"/>
      <c r="AOZ96" s="52"/>
      <c r="APA96" s="52"/>
      <c r="APB96" s="52"/>
      <c r="APC96" s="52"/>
      <c r="APD96" s="52"/>
      <c r="APE96" s="52"/>
      <c r="APF96" s="52"/>
      <c r="APG96" s="52"/>
      <c r="APH96" s="52"/>
      <c r="API96" s="52"/>
      <c r="APJ96" s="52"/>
      <c r="APK96" s="52"/>
      <c r="APL96" s="52"/>
      <c r="APM96" s="52"/>
      <c r="APN96" s="52"/>
      <c r="APO96" s="52"/>
      <c r="APP96" s="52"/>
      <c r="APQ96" s="52"/>
      <c r="APR96" s="52"/>
      <c r="APS96" s="52"/>
      <c r="APT96" s="52"/>
      <c r="APU96" s="52"/>
      <c r="APV96" s="52"/>
      <c r="APW96" s="52"/>
      <c r="APX96" s="52"/>
      <c r="APY96" s="52"/>
      <c r="APZ96" s="52"/>
      <c r="AQA96" s="52"/>
      <c r="AQB96" s="52"/>
      <c r="AQC96" s="52"/>
      <c r="AQD96" s="52"/>
      <c r="AQE96" s="52"/>
      <c r="AQF96" s="52"/>
      <c r="AQG96" s="52"/>
      <c r="AQH96" s="52"/>
      <c r="AQI96" s="52"/>
      <c r="AQJ96" s="52"/>
      <c r="AQK96" s="52"/>
      <c r="AQL96" s="52"/>
      <c r="AQM96" s="52"/>
      <c r="AQN96" s="52"/>
      <c r="AQO96" s="52"/>
      <c r="AQP96" s="52"/>
      <c r="AQQ96" s="52"/>
      <c r="AQR96" s="52"/>
      <c r="AQS96" s="52"/>
      <c r="AQT96" s="52"/>
      <c r="AQU96" s="52"/>
      <c r="AQV96" s="52"/>
      <c r="AQW96" s="52"/>
      <c r="AQX96" s="52"/>
      <c r="AQY96" s="52"/>
      <c r="AQZ96" s="52"/>
      <c r="ARA96" s="52"/>
      <c r="ARB96" s="52"/>
      <c r="ARC96" s="52"/>
      <c r="ARD96" s="52"/>
      <c r="ARE96" s="52"/>
      <c r="ARF96" s="52"/>
      <c r="ARG96" s="52"/>
      <c r="ARH96" s="52"/>
      <c r="ARI96" s="52"/>
      <c r="ARJ96" s="52"/>
      <c r="ARK96" s="52"/>
      <c r="ARL96" s="52"/>
      <c r="ARM96" s="52"/>
      <c r="ARN96" s="52"/>
      <c r="ARO96" s="52"/>
      <c r="ARP96" s="52"/>
      <c r="ARQ96" s="52"/>
      <c r="ARR96" s="52"/>
      <c r="ARS96" s="52"/>
      <c r="ART96" s="52"/>
      <c r="ARU96" s="52"/>
      <c r="ARV96" s="52"/>
      <c r="ARW96" s="52"/>
      <c r="ARX96" s="52"/>
      <c r="ARY96" s="52"/>
      <c r="ARZ96" s="52"/>
      <c r="ASA96" s="52"/>
      <c r="ASB96" s="52"/>
      <c r="ASC96" s="52"/>
      <c r="ASD96" s="52"/>
      <c r="ASE96" s="52"/>
      <c r="ASF96" s="52"/>
      <c r="ASG96" s="52"/>
      <c r="ASH96" s="52"/>
      <c r="ASI96" s="52"/>
      <c r="ASJ96" s="52"/>
      <c r="ASK96" s="52"/>
      <c r="ASL96" s="52"/>
      <c r="ASM96" s="52"/>
      <c r="ASN96" s="52"/>
      <c r="ASO96" s="52"/>
      <c r="ASP96" s="52"/>
      <c r="ASQ96" s="52"/>
      <c r="ASR96" s="52"/>
      <c r="ASS96" s="52"/>
      <c r="AST96" s="52"/>
      <c r="ASU96" s="52"/>
      <c r="ASV96" s="52"/>
      <c r="ASW96" s="52"/>
      <c r="ASX96" s="52"/>
      <c r="ASY96" s="52"/>
      <c r="ASZ96" s="52"/>
      <c r="ATA96" s="52"/>
      <c r="ATB96" s="52"/>
      <c r="ATC96" s="52"/>
      <c r="ATD96" s="52"/>
      <c r="ATE96" s="52"/>
      <c r="ATF96" s="52"/>
      <c r="ATG96" s="52"/>
      <c r="ATH96" s="52"/>
      <c r="ATI96" s="52"/>
      <c r="ATJ96" s="52"/>
      <c r="ATK96" s="52"/>
      <c r="ATL96" s="52"/>
      <c r="ATM96" s="52"/>
      <c r="ATN96" s="52"/>
      <c r="ATO96" s="52"/>
      <c r="ATP96" s="52"/>
      <c r="ATQ96" s="52"/>
      <c r="ATR96" s="52"/>
      <c r="ATS96" s="52"/>
      <c r="ATT96" s="52"/>
      <c r="ATU96" s="52"/>
      <c r="ATV96" s="52"/>
      <c r="ATW96" s="52"/>
      <c r="ATX96" s="52"/>
      <c r="ATY96" s="52"/>
      <c r="ATZ96" s="52"/>
      <c r="AUA96" s="52"/>
      <c r="AUB96" s="52"/>
      <c r="AUC96" s="52"/>
      <c r="AUD96" s="52"/>
      <c r="AUE96" s="52"/>
      <c r="AUF96" s="52"/>
      <c r="AUG96" s="52"/>
      <c r="AUH96" s="52"/>
      <c r="AUI96" s="52"/>
      <c r="AUJ96" s="52"/>
      <c r="AUK96" s="52"/>
      <c r="AUL96" s="52"/>
      <c r="AUM96" s="52"/>
      <c r="AUN96" s="52"/>
      <c r="AUO96" s="52"/>
      <c r="AUP96" s="52"/>
      <c r="AUQ96" s="52"/>
      <c r="AUR96" s="52"/>
      <c r="AUS96" s="52"/>
      <c r="AUT96" s="52"/>
      <c r="AUU96" s="52"/>
      <c r="AUV96" s="52"/>
      <c r="AUW96" s="52"/>
      <c r="AUX96" s="52"/>
      <c r="AUY96" s="52"/>
      <c r="AUZ96" s="52"/>
      <c r="AVA96" s="52"/>
      <c r="AVB96" s="52"/>
      <c r="AVC96" s="52"/>
      <c r="AVD96" s="52"/>
      <c r="AVE96" s="52"/>
      <c r="AVF96" s="52"/>
      <c r="AVG96" s="52"/>
      <c r="AVH96" s="52"/>
      <c r="AVI96" s="52"/>
      <c r="AVJ96" s="52"/>
      <c r="AVK96" s="52"/>
      <c r="AVL96" s="52"/>
      <c r="AVM96" s="52"/>
      <c r="AVN96" s="52"/>
      <c r="AVO96" s="52"/>
      <c r="AVP96" s="52"/>
      <c r="AVQ96" s="52"/>
      <c r="AVR96" s="52"/>
      <c r="AVS96" s="52"/>
      <c r="AVT96" s="52"/>
      <c r="AVU96" s="52"/>
      <c r="AVV96" s="52"/>
      <c r="AVW96" s="52"/>
      <c r="AVX96" s="52"/>
      <c r="AVY96" s="52"/>
      <c r="AVZ96" s="52"/>
      <c r="AWA96" s="52"/>
      <c r="AWB96" s="52"/>
      <c r="AWC96" s="52"/>
      <c r="AWD96" s="52"/>
      <c r="AWE96" s="52"/>
      <c r="AWF96" s="52"/>
      <c r="AWG96" s="52"/>
      <c r="AWH96" s="52"/>
      <c r="AWI96" s="52"/>
      <c r="AWJ96" s="52"/>
      <c r="AWK96" s="52"/>
      <c r="AWL96" s="52"/>
      <c r="AWM96" s="52"/>
      <c r="AWN96" s="52"/>
      <c r="AWO96" s="52"/>
      <c r="AWP96" s="52"/>
      <c r="AWQ96" s="52"/>
      <c r="AWR96" s="52"/>
      <c r="AWS96" s="52"/>
      <c r="AWT96" s="52"/>
      <c r="AWU96" s="52"/>
      <c r="AWV96" s="52"/>
      <c r="AWW96" s="52"/>
      <c r="AWX96" s="52"/>
      <c r="AWY96" s="52"/>
      <c r="AWZ96" s="52"/>
      <c r="AXA96" s="52"/>
      <c r="AXB96" s="52"/>
      <c r="AXC96" s="52"/>
      <c r="AXD96" s="52"/>
      <c r="AXE96" s="52"/>
      <c r="AXF96" s="52"/>
      <c r="AXG96" s="52"/>
      <c r="AXH96" s="52"/>
      <c r="AXI96" s="52"/>
      <c r="AXJ96" s="52"/>
      <c r="AXK96" s="52"/>
      <c r="AXL96" s="52"/>
      <c r="AXM96" s="52"/>
      <c r="AXN96" s="52"/>
      <c r="AXO96" s="52"/>
      <c r="AXP96" s="52"/>
      <c r="AXQ96" s="52"/>
      <c r="AXR96" s="52"/>
      <c r="AXS96" s="52"/>
      <c r="AXT96" s="52"/>
      <c r="AXU96" s="52"/>
      <c r="AXV96" s="52"/>
      <c r="AXW96" s="52"/>
      <c r="AXX96" s="52"/>
      <c r="AXY96" s="52"/>
      <c r="AXZ96" s="52"/>
      <c r="AYA96" s="52"/>
      <c r="AYB96" s="52"/>
      <c r="AYC96" s="52"/>
      <c r="AYD96" s="52"/>
      <c r="AYE96" s="52"/>
      <c r="AYF96" s="52"/>
      <c r="AYG96" s="52"/>
      <c r="AYH96" s="52"/>
      <c r="AYI96" s="52"/>
      <c r="AYJ96" s="52"/>
      <c r="AYK96" s="52"/>
      <c r="AYL96" s="52"/>
      <c r="AYM96" s="52"/>
      <c r="AYN96" s="52"/>
      <c r="AYO96" s="52"/>
      <c r="AYP96" s="52"/>
      <c r="AYQ96" s="52"/>
      <c r="AYR96" s="52"/>
      <c r="AYS96" s="52"/>
      <c r="AYT96" s="52"/>
      <c r="AYU96" s="52"/>
      <c r="AYV96" s="52"/>
      <c r="AYW96" s="52"/>
      <c r="AYX96" s="52"/>
      <c r="AYY96" s="52"/>
      <c r="AYZ96" s="52"/>
      <c r="AZA96" s="52"/>
      <c r="AZB96" s="52"/>
      <c r="AZC96" s="52"/>
      <c r="AZD96" s="52"/>
      <c r="AZE96" s="52"/>
      <c r="AZF96" s="52"/>
      <c r="AZG96" s="52"/>
      <c r="AZH96" s="52"/>
      <c r="AZI96" s="52"/>
      <c r="AZJ96" s="52"/>
      <c r="AZK96" s="52"/>
      <c r="AZL96" s="52"/>
      <c r="AZM96" s="52"/>
      <c r="AZN96" s="52"/>
      <c r="AZO96" s="52"/>
      <c r="AZP96" s="52"/>
      <c r="AZQ96" s="52"/>
      <c r="AZR96" s="52"/>
      <c r="AZS96" s="52"/>
      <c r="AZT96" s="52"/>
      <c r="AZU96" s="52"/>
      <c r="AZV96" s="52"/>
      <c r="AZW96" s="52"/>
      <c r="AZX96" s="52"/>
      <c r="AZY96" s="52"/>
      <c r="AZZ96" s="52"/>
      <c r="BAA96" s="52"/>
      <c r="BAB96" s="52"/>
      <c r="BAC96" s="52"/>
      <c r="BAD96" s="52"/>
      <c r="BAE96" s="52"/>
      <c r="BAF96" s="52"/>
      <c r="BAG96" s="52"/>
      <c r="BAH96" s="52"/>
      <c r="BAI96" s="52"/>
      <c r="BAJ96" s="52"/>
      <c r="BAK96" s="52"/>
      <c r="BAL96" s="52"/>
      <c r="BAM96" s="52"/>
      <c r="BAN96" s="52"/>
      <c r="BAO96" s="52"/>
      <c r="BAP96" s="52"/>
      <c r="BAQ96" s="52"/>
      <c r="BAR96" s="52"/>
      <c r="BAS96" s="52"/>
      <c r="BAT96" s="52"/>
      <c r="BAU96" s="52"/>
      <c r="BAV96" s="52"/>
      <c r="BAW96" s="52"/>
      <c r="BAX96" s="52"/>
      <c r="BAY96" s="52"/>
      <c r="BAZ96" s="52"/>
      <c r="BBA96" s="52"/>
      <c r="BBB96" s="52"/>
      <c r="BBC96" s="52"/>
      <c r="BBD96" s="52"/>
      <c r="BBE96" s="52"/>
      <c r="BBF96" s="52"/>
      <c r="BBG96" s="52"/>
      <c r="BBH96" s="52"/>
      <c r="BBI96" s="52"/>
      <c r="BBJ96" s="52"/>
      <c r="BBK96" s="52"/>
      <c r="BBL96" s="52"/>
      <c r="BBM96" s="52"/>
      <c r="BBN96" s="52"/>
      <c r="BBO96" s="52"/>
      <c r="BBP96" s="52"/>
      <c r="BBQ96" s="52"/>
      <c r="BBR96" s="52"/>
      <c r="BBS96" s="52"/>
      <c r="BBT96" s="52"/>
      <c r="BBU96" s="52"/>
      <c r="BBV96" s="52"/>
      <c r="BBW96" s="52"/>
      <c r="BBX96" s="52"/>
      <c r="BBY96" s="52"/>
      <c r="BBZ96" s="52"/>
      <c r="BCA96" s="52"/>
      <c r="BCB96" s="52"/>
      <c r="BCC96" s="52"/>
      <c r="BCD96" s="52"/>
      <c r="BCE96" s="52"/>
      <c r="BCF96" s="52"/>
      <c r="BCG96" s="52"/>
      <c r="BCH96" s="52"/>
      <c r="BCI96" s="52"/>
      <c r="BCJ96" s="52"/>
      <c r="BCK96" s="52"/>
      <c r="BCL96" s="52"/>
      <c r="BCM96" s="52"/>
      <c r="BCN96" s="52"/>
      <c r="BCO96" s="52"/>
      <c r="BCP96" s="52"/>
      <c r="BCQ96" s="52"/>
      <c r="BCR96" s="52"/>
      <c r="BCS96" s="52"/>
      <c r="BCT96" s="52"/>
      <c r="BCU96" s="52"/>
      <c r="BCV96" s="52"/>
      <c r="BCW96" s="52"/>
      <c r="BCX96" s="52"/>
      <c r="BCY96" s="52"/>
      <c r="BCZ96" s="52"/>
      <c r="BDA96" s="52"/>
      <c r="BDB96" s="52"/>
      <c r="BDC96" s="52"/>
      <c r="BDD96" s="52"/>
      <c r="BDE96" s="52"/>
      <c r="BDF96" s="52"/>
      <c r="BDG96" s="52"/>
      <c r="BDH96" s="52"/>
      <c r="BDI96" s="52"/>
      <c r="BDJ96" s="52"/>
      <c r="BDK96" s="52"/>
      <c r="BDL96" s="52"/>
      <c r="BDM96" s="52"/>
      <c r="BDN96" s="52"/>
      <c r="BDO96" s="52"/>
      <c r="BDP96" s="52"/>
      <c r="BDQ96" s="52"/>
      <c r="BDR96" s="52"/>
      <c r="BDS96" s="52"/>
      <c r="BDT96" s="52"/>
      <c r="BDU96" s="52"/>
      <c r="BDV96" s="52"/>
      <c r="BDW96" s="52"/>
      <c r="BDX96" s="52"/>
      <c r="BDY96" s="52"/>
      <c r="BDZ96" s="52"/>
      <c r="BEA96" s="52"/>
      <c r="BEB96" s="52"/>
      <c r="BEC96" s="52"/>
      <c r="BED96" s="52"/>
      <c r="BEE96" s="52"/>
      <c r="BEF96" s="52"/>
      <c r="BEG96" s="52"/>
      <c r="BEH96" s="52"/>
      <c r="BEI96" s="52"/>
      <c r="BEJ96" s="52"/>
      <c r="BEK96" s="52"/>
      <c r="BEL96" s="52"/>
      <c r="BEM96" s="52"/>
      <c r="BEN96" s="52"/>
      <c r="BEO96" s="52"/>
      <c r="BEP96" s="52"/>
      <c r="BEQ96" s="52"/>
      <c r="BER96" s="52"/>
      <c r="BES96" s="52"/>
      <c r="BET96" s="52"/>
      <c r="BEU96" s="52"/>
      <c r="BEV96" s="52"/>
      <c r="BEW96" s="52"/>
      <c r="BEX96" s="52"/>
      <c r="BEY96" s="52"/>
      <c r="BEZ96" s="52"/>
      <c r="BFA96" s="52"/>
      <c r="BFB96" s="52"/>
      <c r="BFC96" s="52"/>
      <c r="BFD96" s="52"/>
      <c r="BFE96" s="52"/>
      <c r="BFF96" s="52"/>
      <c r="BFG96" s="52"/>
      <c r="BFH96" s="52"/>
      <c r="BFI96" s="52"/>
      <c r="BFJ96" s="52"/>
      <c r="BFK96" s="52"/>
      <c r="BFL96" s="52"/>
      <c r="BFM96" s="52"/>
      <c r="BFN96" s="52"/>
      <c r="BFO96" s="52"/>
      <c r="BFP96" s="52"/>
      <c r="BFQ96" s="52"/>
      <c r="BFR96" s="52"/>
      <c r="BFS96" s="52"/>
      <c r="BFT96" s="52"/>
      <c r="BFU96" s="52"/>
      <c r="BFV96" s="52"/>
      <c r="BFW96" s="52"/>
      <c r="BFX96" s="52"/>
      <c r="BFY96" s="52"/>
      <c r="BFZ96" s="52"/>
      <c r="BGA96" s="52"/>
      <c r="BGB96" s="52"/>
      <c r="BGC96" s="52"/>
      <c r="BGD96" s="52"/>
      <c r="BGE96" s="52"/>
      <c r="BGF96" s="52"/>
      <c r="BGG96" s="52"/>
      <c r="BGH96" s="52"/>
      <c r="BGI96" s="52"/>
      <c r="BGJ96" s="52"/>
      <c r="BGK96" s="52"/>
      <c r="BGL96" s="52"/>
      <c r="BGM96" s="52"/>
      <c r="BGN96" s="52"/>
      <c r="BGO96" s="52"/>
      <c r="BGP96" s="52"/>
      <c r="BGQ96" s="52"/>
      <c r="BGR96" s="52"/>
      <c r="BGS96" s="52"/>
      <c r="BGT96" s="52"/>
      <c r="BGU96" s="52"/>
      <c r="BGV96" s="52"/>
      <c r="BGW96" s="52"/>
      <c r="BGX96" s="52"/>
      <c r="BGY96" s="52"/>
      <c r="BGZ96" s="52"/>
      <c r="BHA96" s="52"/>
      <c r="BHB96" s="52"/>
      <c r="BHC96" s="52"/>
      <c r="BHD96" s="52"/>
      <c r="BHE96" s="52"/>
      <c r="BHF96" s="52"/>
      <c r="BHG96" s="52"/>
      <c r="BHH96" s="52"/>
      <c r="BHI96" s="52"/>
      <c r="BHJ96" s="52"/>
      <c r="BHK96" s="52"/>
      <c r="BHL96" s="52"/>
      <c r="BHM96" s="52"/>
      <c r="BHN96" s="52"/>
      <c r="BHO96" s="52"/>
      <c r="BHP96" s="52"/>
      <c r="BHQ96" s="52"/>
      <c r="BHR96" s="52"/>
      <c r="BHS96" s="52"/>
      <c r="BHT96" s="52"/>
      <c r="BHU96" s="52"/>
      <c r="BHV96" s="52"/>
      <c r="BHW96" s="52"/>
      <c r="BHX96" s="52"/>
      <c r="BHY96" s="52"/>
      <c r="BHZ96" s="52"/>
      <c r="BIA96" s="52"/>
      <c r="BIB96" s="52"/>
      <c r="BIC96" s="52"/>
      <c r="BID96" s="52"/>
      <c r="BIE96" s="52"/>
      <c r="BIF96" s="52"/>
      <c r="BIG96" s="52"/>
      <c r="BIH96" s="52"/>
      <c r="BII96" s="52"/>
      <c r="BIJ96" s="52"/>
      <c r="BIK96" s="52"/>
      <c r="BIL96" s="52"/>
      <c r="BIM96" s="52"/>
      <c r="BIN96" s="52"/>
      <c r="BIO96" s="52"/>
      <c r="BIP96" s="52"/>
      <c r="BIQ96" s="52"/>
      <c r="BIR96" s="52"/>
      <c r="BIS96" s="52"/>
      <c r="BIT96" s="52"/>
      <c r="BIU96" s="52"/>
      <c r="BIV96" s="52"/>
      <c r="BIW96" s="52"/>
      <c r="BIX96" s="52"/>
      <c r="BIY96" s="52"/>
      <c r="BIZ96" s="52"/>
      <c r="BJA96" s="52"/>
      <c r="BJB96" s="52"/>
      <c r="BJC96" s="52"/>
      <c r="BJD96" s="52"/>
      <c r="BJE96" s="52"/>
      <c r="BJF96" s="52"/>
      <c r="BJG96" s="52"/>
      <c r="BJH96" s="52"/>
      <c r="BJI96" s="52"/>
      <c r="BJJ96" s="52"/>
      <c r="BJK96" s="52"/>
      <c r="BJL96" s="52"/>
      <c r="BJM96" s="52"/>
      <c r="BJN96" s="52"/>
      <c r="BJO96" s="52"/>
      <c r="BJP96" s="52"/>
      <c r="BJQ96" s="52"/>
      <c r="BJR96" s="52"/>
      <c r="BJS96" s="52"/>
      <c r="BJT96" s="52"/>
      <c r="BJU96" s="52"/>
      <c r="BJV96" s="52"/>
      <c r="BJW96" s="52"/>
      <c r="BJX96" s="52"/>
      <c r="BJY96" s="52"/>
      <c r="BJZ96" s="52"/>
      <c r="BKA96" s="52"/>
      <c r="BKB96" s="52"/>
      <c r="BKC96" s="52"/>
      <c r="BKD96" s="52"/>
      <c r="BKE96" s="52"/>
      <c r="BKF96" s="52"/>
      <c r="BKG96" s="52"/>
      <c r="BKH96" s="52"/>
      <c r="BKI96" s="52"/>
      <c r="BKJ96" s="52"/>
      <c r="BKK96" s="52"/>
      <c r="BKL96" s="52"/>
      <c r="BKM96" s="52"/>
      <c r="BKN96" s="52"/>
      <c r="BKO96" s="52"/>
      <c r="BKP96" s="52"/>
      <c r="BKQ96" s="52"/>
      <c r="BKR96" s="52"/>
      <c r="BKS96" s="52"/>
      <c r="BKT96" s="52"/>
      <c r="BKU96" s="52"/>
      <c r="BKV96" s="52"/>
      <c r="BKW96" s="52"/>
      <c r="BKX96" s="52"/>
      <c r="BKY96" s="52"/>
      <c r="BKZ96" s="52"/>
      <c r="BLA96" s="52"/>
      <c r="BLB96" s="52"/>
      <c r="BLC96" s="52"/>
      <c r="BLD96" s="52"/>
      <c r="BLE96" s="52"/>
      <c r="BLF96" s="52"/>
      <c r="BLG96" s="52"/>
      <c r="BLH96" s="52"/>
      <c r="BLI96" s="52"/>
      <c r="BLJ96" s="52"/>
      <c r="BLK96" s="52"/>
      <c r="BLL96" s="52"/>
      <c r="BLM96" s="52"/>
      <c r="BLN96" s="52"/>
      <c r="BLO96" s="52"/>
      <c r="BLP96" s="52"/>
      <c r="BLQ96" s="52"/>
      <c r="BLR96" s="52"/>
      <c r="BLS96" s="52"/>
      <c r="BLT96" s="52"/>
      <c r="BLU96" s="52"/>
      <c r="BLV96" s="52"/>
      <c r="BLW96" s="52"/>
      <c r="BLX96" s="52"/>
      <c r="BLY96" s="52"/>
      <c r="BLZ96" s="52"/>
      <c r="BMA96" s="52"/>
      <c r="BMB96" s="52"/>
      <c r="BMC96" s="52"/>
      <c r="BMD96" s="52"/>
      <c r="BME96" s="52"/>
      <c r="BMF96" s="52"/>
      <c r="BMG96" s="52"/>
      <c r="BMH96" s="52"/>
      <c r="BMI96" s="52"/>
      <c r="BMJ96" s="52"/>
      <c r="BMK96" s="52"/>
      <c r="BML96" s="52"/>
      <c r="BMM96" s="52"/>
      <c r="BMN96" s="52"/>
      <c r="BMO96" s="52"/>
      <c r="BMP96" s="52"/>
      <c r="BMQ96" s="52"/>
      <c r="BMR96" s="52"/>
      <c r="BMS96" s="52"/>
      <c r="BMT96" s="52"/>
      <c r="BMU96" s="52"/>
      <c r="BMV96" s="52"/>
      <c r="BMW96" s="52"/>
      <c r="BMX96" s="52"/>
      <c r="BMY96" s="52"/>
      <c r="BMZ96" s="52"/>
      <c r="BNA96" s="52"/>
      <c r="BNB96" s="52"/>
      <c r="BNC96" s="52"/>
      <c r="BND96" s="52"/>
      <c r="BNE96" s="52"/>
      <c r="BNF96" s="52"/>
      <c r="BNG96" s="52"/>
      <c r="BNH96" s="52"/>
      <c r="BNI96" s="52"/>
      <c r="BNJ96" s="52"/>
      <c r="BNK96" s="52"/>
      <c r="BNL96" s="52"/>
      <c r="BNM96" s="52"/>
      <c r="BNN96" s="52"/>
      <c r="BNO96" s="52"/>
      <c r="BNP96" s="52"/>
      <c r="BNQ96" s="52"/>
      <c r="BNR96" s="52"/>
      <c r="BNS96" s="52"/>
      <c r="BNT96" s="52"/>
      <c r="BNU96" s="52"/>
      <c r="BNV96" s="52"/>
      <c r="BNW96" s="52"/>
      <c r="BNX96" s="52"/>
      <c r="BNY96" s="52"/>
      <c r="BNZ96" s="52"/>
      <c r="BOA96" s="52"/>
      <c r="BOB96" s="52"/>
      <c r="BOC96" s="52"/>
      <c r="BOD96" s="52"/>
      <c r="BOE96" s="52"/>
      <c r="BOF96" s="52"/>
      <c r="BOG96" s="52"/>
      <c r="BOH96" s="52"/>
      <c r="BOI96" s="52"/>
      <c r="BOJ96" s="52"/>
      <c r="BOK96" s="52"/>
      <c r="BOL96" s="52"/>
      <c r="BOM96" s="52"/>
      <c r="BON96" s="52"/>
      <c r="BOO96" s="52"/>
      <c r="BOP96" s="52"/>
      <c r="BOQ96" s="52"/>
      <c r="BOR96" s="52"/>
      <c r="BOS96" s="52"/>
      <c r="BOT96" s="52"/>
      <c r="BOU96" s="52"/>
      <c r="BOV96" s="52"/>
      <c r="BOW96" s="52"/>
      <c r="BOX96" s="52"/>
      <c r="BOY96" s="52"/>
      <c r="BOZ96" s="52"/>
      <c r="BPA96" s="52"/>
      <c r="BPB96" s="52"/>
      <c r="BPC96" s="52"/>
      <c r="BPD96" s="52"/>
      <c r="BPE96" s="52"/>
      <c r="BPF96" s="52"/>
      <c r="BPG96" s="52"/>
      <c r="BPH96" s="52"/>
      <c r="BPI96" s="52"/>
      <c r="BPJ96" s="52"/>
      <c r="BPK96" s="52"/>
      <c r="BPL96" s="52"/>
      <c r="BPM96" s="52"/>
      <c r="BPN96" s="52"/>
      <c r="BPO96" s="52"/>
      <c r="BPP96" s="52"/>
      <c r="BPQ96" s="52"/>
      <c r="BPR96" s="52"/>
      <c r="BPS96" s="52"/>
      <c r="BPT96" s="52"/>
      <c r="BPU96" s="52"/>
      <c r="BPV96" s="52"/>
      <c r="BPW96" s="52"/>
      <c r="BPX96" s="52"/>
      <c r="BPY96" s="52"/>
      <c r="BPZ96" s="52"/>
      <c r="BQA96" s="52"/>
      <c r="BQB96" s="52"/>
      <c r="BQC96" s="52"/>
      <c r="BQD96" s="52"/>
      <c r="BQE96" s="52"/>
      <c r="BQF96" s="52"/>
      <c r="BQG96" s="52"/>
      <c r="BQH96" s="52"/>
      <c r="BQI96" s="52"/>
      <c r="BQJ96" s="52"/>
      <c r="BQK96" s="52"/>
      <c r="BQL96" s="52"/>
      <c r="BQM96" s="52"/>
      <c r="BQN96" s="52"/>
      <c r="BQO96" s="52"/>
      <c r="BQP96" s="52"/>
      <c r="BQQ96" s="52"/>
      <c r="BQR96" s="52"/>
      <c r="BQS96" s="52"/>
      <c r="BQT96" s="52"/>
      <c r="BQU96" s="52"/>
      <c r="BQV96" s="52"/>
      <c r="BQW96" s="52"/>
      <c r="BQX96" s="52"/>
      <c r="BQY96" s="52"/>
      <c r="BQZ96" s="52"/>
      <c r="BRA96" s="52"/>
      <c r="BRB96" s="52"/>
      <c r="BRC96" s="52"/>
      <c r="BRD96" s="52"/>
      <c r="BRE96" s="52"/>
      <c r="BRF96" s="52"/>
      <c r="BRG96" s="52"/>
      <c r="BRH96" s="52"/>
      <c r="BRI96" s="52"/>
      <c r="BRJ96" s="52"/>
      <c r="BRK96" s="52"/>
      <c r="BRL96" s="52"/>
      <c r="BRM96" s="52"/>
      <c r="BRN96" s="52"/>
      <c r="BRO96" s="52"/>
      <c r="BRP96" s="52"/>
      <c r="BRQ96" s="52"/>
      <c r="BRR96" s="52"/>
      <c r="BRS96" s="52"/>
      <c r="BRT96" s="52"/>
      <c r="BRU96" s="52"/>
      <c r="BRV96" s="52"/>
      <c r="BRW96" s="52"/>
      <c r="BRX96" s="52"/>
      <c r="BRY96" s="52"/>
      <c r="BRZ96" s="52"/>
      <c r="BSA96" s="52"/>
      <c r="BSB96" s="52"/>
      <c r="BSC96" s="52"/>
      <c r="BSD96" s="52"/>
      <c r="BSE96" s="52"/>
      <c r="BSF96" s="52"/>
      <c r="BSG96" s="52"/>
      <c r="BSH96" s="52"/>
      <c r="BSI96" s="52"/>
      <c r="BSJ96" s="52"/>
      <c r="BSK96" s="52"/>
      <c r="BSL96" s="52"/>
      <c r="BSM96" s="52"/>
      <c r="BSN96" s="52"/>
      <c r="BSO96" s="52"/>
      <c r="BSP96" s="52"/>
      <c r="BSQ96" s="52"/>
      <c r="BSR96" s="52"/>
      <c r="BSS96" s="52"/>
      <c r="BST96" s="52"/>
      <c r="BSU96" s="52"/>
      <c r="BSV96" s="52"/>
      <c r="BSW96" s="52"/>
      <c r="BSX96" s="52"/>
      <c r="BSY96" s="52"/>
      <c r="BSZ96" s="52"/>
      <c r="BTA96" s="52"/>
      <c r="BTB96" s="52"/>
      <c r="BTC96" s="52"/>
      <c r="BTD96" s="52"/>
      <c r="BTE96" s="52"/>
      <c r="BTF96" s="52"/>
      <c r="BTG96" s="52"/>
      <c r="BTH96" s="52"/>
      <c r="BTI96" s="52"/>
      <c r="BTJ96" s="52"/>
      <c r="BTK96" s="52"/>
      <c r="BTL96" s="52"/>
      <c r="BTM96" s="52"/>
      <c r="BTN96" s="52"/>
      <c r="BTO96" s="52"/>
      <c r="BTP96" s="52"/>
      <c r="BTQ96" s="52"/>
      <c r="BTR96" s="52"/>
      <c r="BTS96" s="52"/>
      <c r="BTT96" s="52"/>
      <c r="BTU96" s="52"/>
      <c r="BTV96" s="52"/>
      <c r="BTW96" s="52"/>
      <c r="BTX96" s="52"/>
      <c r="BTY96" s="52"/>
      <c r="BTZ96" s="52"/>
      <c r="BUA96" s="52"/>
      <c r="BUB96" s="52"/>
      <c r="BUC96" s="52"/>
      <c r="BUD96" s="52"/>
      <c r="BUE96" s="52"/>
      <c r="BUF96" s="52"/>
      <c r="BUG96" s="52"/>
      <c r="BUH96" s="52"/>
      <c r="BUI96" s="52"/>
      <c r="BUJ96" s="52"/>
      <c r="BUK96" s="52"/>
      <c r="BUL96" s="52"/>
      <c r="BUM96" s="52"/>
      <c r="BUN96" s="52"/>
      <c r="BUO96" s="52"/>
      <c r="BUP96" s="52"/>
      <c r="BUQ96" s="52"/>
      <c r="BUR96" s="52"/>
      <c r="BUS96" s="52"/>
      <c r="BUT96" s="52"/>
      <c r="BUU96" s="52"/>
      <c r="BUV96" s="52"/>
      <c r="BUW96" s="52"/>
      <c r="BUX96" s="52"/>
      <c r="BUY96" s="52"/>
      <c r="BUZ96" s="52"/>
      <c r="BVA96" s="52"/>
      <c r="BVB96" s="52"/>
      <c r="BVC96" s="52"/>
      <c r="BVD96" s="52"/>
      <c r="BVE96" s="52"/>
      <c r="BVF96" s="52"/>
      <c r="BVG96" s="52"/>
      <c r="BVH96" s="52"/>
      <c r="BVI96" s="52"/>
      <c r="BVJ96" s="52"/>
      <c r="BVK96" s="52"/>
      <c r="BVL96" s="52"/>
      <c r="BVM96" s="52"/>
      <c r="BVN96" s="52"/>
      <c r="BVO96" s="52"/>
      <c r="BVP96" s="52"/>
      <c r="BVQ96" s="52"/>
      <c r="BVR96" s="52"/>
      <c r="BVS96" s="52"/>
      <c r="BVT96" s="52"/>
      <c r="BVU96" s="52"/>
      <c r="BVV96" s="52"/>
      <c r="BVW96" s="52"/>
      <c r="BVX96" s="52"/>
      <c r="BVY96" s="52"/>
      <c r="BVZ96" s="52"/>
      <c r="BWA96" s="52"/>
      <c r="BWB96" s="52"/>
      <c r="BWC96" s="52"/>
      <c r="BWD96" s="52"/>
      <c r="BWE96" s="52"/>
      <c r="BWF96" s="52"/>
      <c r="BWG96" s="52"/>
      <c r="BWH96" s="52"/>
      <c r="BWI96" s="52"/>
      <c r="BWJ96" s="52"/>
      <c r="BWK96" s="52"/>
      <c r="BWL96" s="52"/>
      <c r="BWM96" s="52"/>
      <c r="BWN96" s="52"/>
      <c r="BWO96" s="52"/>
      <c r="BWP96" s="52"/>
      <c r="BWQ96" s="52"/>
      <c r="BWR96" s="52"/>
      <c r="BWS96" s="52"/>
      <c r="BWT96" s="52"/>
      <c r="BWU96" s="52"/>
      <c r="BWV96" s="52"/>
      <c r="BWW96" s="52"/>
      <c r="BWX96" s="52"/>
      <c r="BWY96" s="52"/>
      <c r="BWZ96" s="52"/>
      <c r="BXA96" s="52"/>
      <c r="BXB96" s="52"/>
      <c r="BXC96" s="52"/>
      <c r="BXD96" s="52"/>
      <c r="BXE96" s="52"/>
      <c r="BXF96" s="52"/>
      <c r="BXG96" s="52"/>
      <c r="BXH96" s="52"/>
      <c r="BXI96" s="52"/>
      <c r="BXJ96" s="52"/>
      <c r="BXK96" s="52"/>
      <c r="BXL96" s="52"/>
      <c r="BXM96" s="52"/>
      <c r="BXN96" s="52"/>
      <c r="BXO96" s="52"/>
      <c r="BXP96" s="52"/>
      <c r="BXQ96" s="52"/>
      <c r="BXR96" s="52"/>
      <c r="BXS96" s="52"/>
      <c r="BXT96" s="52"/>
      <c r="BXU96" s="52"/>
      <c r="BXV96" s="52"/>
      <c r="BXW96" s="52"/>
      <c r="BXX96" s="52"/>
      <c r="BXY96" s="52"/>
      <c r="BXZ96" s="52"/>
      <c r="BYA96" s="52"/>
      <c r="BYB96" s="52"/>
      <c r="BYC96" s="52"/>
      <c r="BYD96" s="52"/>
      <c r="BYE96" s="52"/>
      <c r="BYF96" s="52"/>
      <c r="BYG96" s="52"/>
      <c r="BYH96" s="52"/>
      <c r="BYI96" s="52"/>
      <c r="BYJ96" s="52"/>
      <c r="BYK96" s="52"/>
      <c r="BYL96" s="52"/>
      <c r="BYM96" s="52"/>
      <c r="BYN96" s="52"/>
      <c r="BYO96" s="52"/>
      <c r="BYP96" s="52"/>
      <c r="BYQ96" s="52"/>
      <c r="BYR96" s="52"/>
      <c r="BYS96" s="52"/>
      <c r="BYT96" s="52"/>
      <c r="BYU96" s="52"/>
      <c r="BYV96" s="52"/>
      <c r="BYW96" s="52"/>
      <c r="BYX96" s="52"/>
      <c r="BYY96" s="52"/>
      <c r="BYZ96" s="52"/>
      <c r="BZA96" s="52"/>
      <c r="BZB96" s="52"/>
      <c r="BZC96" s="52"/>
      <c r="BZD96" s="52"/>
      <c r="BZE96" s="52"/>
      <c r="BZF96" s="52"/>
      <c r="BZG96" s="52"/>
      <c r="BZH96" s="52"/>
      <c r="BZI96" s="52"/>
      <c r="BZJ96" s="52"/>
      <c r="BZK96" s="52"/>
      <c r="BZL96" s="52"/>
      <c r="BZM96" s="52"/>
      <c r="BZN96" s="52"/>
      <c r="BZO96" s="52"/>
      <c r="BZP96" s="52"/>
      <c r="BZQ96" s="52"/>
      <c r="BZR96" s="52"/>
      <c r="BZS96" s="52"/>
      <c r="BZT96" s="52"/>
      <c r="BZU96" s="52"/>
      <c r="BZV96" s="52"/>
      <c r="BZW96" s="52"/>
      <c r="BZX96" s="52"/>
      <c r="BZY96" s="52"/>
      <c r="BZZ96" s="52"/>
      <c r="CAA96" s="52"/>
      <c r="CAB96" s="52"/>
      <c r="CAC96" s="52"/>
      <c r="CAD96" s="52"/>
      <c r="CAE96" s="52"/>
      <c r="CAF96" s="52"/>
      <c r="CAG96" s="52"/>
      <c r="CAH96" s="52"/>
      <c r="CAI96" s="52"/>
      <c r="CAJ96" s="52"/>
      <c r="CAK96" s="52"/>
      <c r="CAL96" s="52"/>
      <c r="CAM96" s="52"/>
      <c r="CAN96" s="52"/>
      <c r="CAO96" s="52"/>
      <c r="CAP96" s="52"/>
      <c r="CAQ96" s="52"/>
      <c r="CAR96" s="52"/>
      <c r="CAS96" s="52"/>
      <c r="CAT96" s="52"/>
      <c r="CAU96" s="52"/>
      <c r="CAV96" s="52"/>
      <c r="CAW96" s="52"/>
      <c r="CAX96" s="52"/>
      <c r="CAY96" s="52"/>
      <c r="CAZ96" s="52"/>
      <c r="CBA96" s="52"/>
      <c r="CBB96" s="52"/>
      <c r="CBC96" s="52"/>
      <c r="CBD96" s="52"/>
      <c r="CBE96" s="52"/>
      <c r="CBF96" s="52"/>
      <c r="CBG96" s="52"/>
      <c r="CBH96" s="52"/>
      <c r="CBI96" s="52"/>
      <c r="CBJ96" s="52"/>
      <c r="CBK96" s="52"/>
      <c r="CBL96" s="52"/>
      <c r="CBM96" s="52"/>
      <c r="CBN96" s="52"/>
      <c r="CBO96" s="52"/>
      <c r="CBP96" s="52"/>
      <c r="CBQ96" s="52"/>
      <c r="CBR96" s="52"/>
      <c r="CBS96" s="52"/>
      <c r="CBT96" s="52"/>
      <c r="CBU96" s="52"/>
      <c r="CBV96" s="52"/>
      <c r="CBW96" s="52"/>
      <c r="CBX96" s="52"/>
      <c r="CBY96" s="52"/>
      <c r="CBZ96" s="52"/>
      <c r="CCA96" s="52"/>
      <c r="CCB96" s="52"/>
      <c r="CCC96" s="52"/>
      <c r="CCD96" s="52"/>
      <c r="CCE96" s="52"/>
      <c r="CCF96" s="52"/>
      <c r="CCG96" s="52"/>
      <c r="CCH96" s="52"/>
      <c r="CCI96" s="52"/>
      <c r="CCJ96" s="52"/>
      <c r="CCK96" s="52"/>
      <c r="CCL96" s="52"/>
      <c r="CCM96" s="52"/>
      <c r="CCN96" s="52"/>
      <c r="CCO96" s="52"/>
      <c r="CCP96" s="52"/>
      <c r="CCQ96" s="52"/>
      <c r="CCR96" s="52"/>
      <c r="CCS96" s="52"/>
      <c r="CCT96" s="52"/>
      <c r="CCU96" s="52"/>
      <c r="CCV96" s="52"/>
      <c r="CCW96" s="52"/>
      <c r="CCX96" s="52"/>
      <c r="CCY96" s="52"/>
      <c r="CCZ96" s="52"/>
      <c r="CDA96" s="52"/>
      <c r="CDB96" s="52"/>
      <c r="CDC96" s="52"/>
      <c r="CDD96" s="52"/>
      <c r="CDE96" s="52"/>
      <c r="CDF96" s="52"/>
      <c r="CDG96" s="52"/>
      <c r="CDH96" s="52"/>
      <c r="CDI96" s="52"/>
      <c r="CDJ96" s="52"/>
      <c r="CDK96" s="52"/>
      <c r="CDL96" s="52"/>
      <c r="CDM96" s="52"/>
      <c r="CDN96" s="52"/>
      <c r="CDO96" s="52"/>
      <c r="CDP96" s="52"/>
      <c r="CDQ96" s="52"/>
      <c r="CDR96" s="52"/>
      <c r="CDS96" s="52"/>
      <c r="CDT96" s="52"/>
      <c r="CDU96" s="52"/>
      <c r="CDV96" s="52"/>
      <c r="CDW96" s="52"/>
      <c r="CDX96" s="52"/>
      <c r="CDY96" s="52"/>
      <c r="CDZ96" s="52"/>
      <c r="CEA96" s="52"/>
      <c r="CEB96" s="52"/>
      <c r="CEC96" s="52"/>
      <c r="CED96" s="52"/>
      <c r="CEE96" s="52"/>
      <c r="CEF96" s="52"/>
      <c r="CEG96" s="52"/>
      <c r="CEH96" s="52"/>
      <c r="CEI96" s="52"/>
      <c r="CEJ96" s="52"/>
      <c r="CEK96" s="52"/>
      <c r="CEL96" s="52"/>
      <c r="CEM96" s="52"/>
      <c r="CEN96" s="52"/>
      <c r="CEO96" s="52"/>
      <c r="CEP96" s="52"/>
      <c r="CEQ96" s="52"/>
      <c r="CER96" s="52"/>
      <c r="CES96" s="52"/>
      <c r="CET96" s="52"/>
      <c r="CEU96" s="52"/>
      <c r="CEV96" s="52"/>
      <c r="CEW96" s="52"/>
      <c r="CEX96" s="52"/>
      <c r="CEY96" s="52"/>
      <c r="CEZ96" s="52"/>
      <c r="CFA96" s="52"/>
      <c r="CFB96" s="52"/>
      <c r="CFC96" s="52"/>
      <c r="CFD96" s="52"/>
      <c r="CFE96" s="52"/>
      <c r="CFF96" s="52"/>
      <c r="CFG96" s="52"/>
      <c r="CFH96" s="52"/>
      <c r="CFI96" s="52"/>
      <c r="CFJ96" s="52"/>
      <c r="CFK96" s="52"/>
      <c r="CFL96" s="52"/>
      <c r="CFM96" s="52"/>
      <c r="CFN96" s="52"/>
      <c r="CFO96" s="52"/>
      <c r="CFP96" s="52"/>
      <c r="CFQ96" s="52"/>
      <c r="CFR96" s="52"/>
      <c r="CFS96" s="52"/>
      <c r="CFT96" s="52"/>
      <c r="CFU96" s="52"/>
      <c r="CFV96" s="52"/>
      <c r="CFW96" s="52"/>
      <c r="CFX96" s="52"/>
      <c r="CFY96" s="52"/>
      <c r="CFZ96" s="52"/>
      <c r="CGA96" s="52"/>
      <c r="CGB96" s="52"/>
      <c r="CGC96" s="52"/>
      <c r="CGD96" s="52"/>
      <c r="CGE96" s="52"/>
      <c r="CGF96" s="52"/>
      <c r="CGG96" s="52"/>
      <c r="CGH96" s="52"/>
      <c r="CGI96" s="52"/>
      <c r="CGJ96" s="52"/>
      <c r="CGK96" s="52"/>
      <c r="CGL96" s="52"/>
      <c r="CGM96" s="52"/>
      <c r="CGN96" s="52"/>
      <c r="CGO96" s="52"/>
      <c r="CGP96" s="52"/>
      <c r="CGQ96" s="52"/>
      <c r="CGR96" s="52"/>
      <c r="CGS96" s="52"/>
      <c r="CGT96" s="52"/>
      <c r="CGU96" s="52"/>
      <c r="CGV96" s="52"/>
      <c r="CGW96" s="52"/>
      <c r="CGX96" s="52"/>
      <c r="CGY96" s="52"/>
      <c r="CGZ96" s="52"/>
      <c r="CHA96" s="52"/>
      <c r="CHB96" s="52"/>
      <c r="CHC96" s="52"/>
      <c r="CHD96" s="52"/>
      <c r="CHE96" s="52"/>
    </row>
    <row r="97" spans="1:2241" s="50" customFormat="1" ht="91.5" customHeight="1" x14ac:dyDescent="0.25">
      <c r="A97" s="42"/>
      <c r="B97" s="207" t="s">
        <v>470</v>
      </c>
      <c r="C97" s="103" t="s">
        <v>345</v>
      </c>
      <c r="D97" s="103" t="s">
        <v>272</v>
      </c>
      <c r="E97" s="103" t="s">
        <v>253</v>
      </c>
      <c r="F97" s="102"/>
      <c r="G97" s="102"/>
      <c r="H97" s="42">
        <v>4685</v>
      </c>
      <c r="I97" s="167">
        <v>7205108</v>
      </c>
      <c r="J97" s="167">
        <f t="shared" si="25"/>
        <v>720510.83999999985</v>
      </c>
      <c r="K97" s="110">
        <f t="shared" si="26"/>
        <v>10.000000555161698</v>
      </c>
      <c r="L97" s="167">
        <v>6484597.1600000001</v>
      </c>
      <c r="M97" s="218"/>
      <c r="N97" s="108">
        <v>41883</v>
      </c>
      <c r="O97" s="102" t="s">
        <v>291</v>
      </c>
      <c r="P97" s="42"/>
      <c r="Q97" s="42"/>
      <c r="R97" s="42"/>
      <c r="S97" s="42"/>
      <c r="T97" s="42"/>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8"/>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c r="CR97" s="36"/>
      <c r="CS97" s="36"/>
      <c r="CT97" s="36"/>
      <c r="CU97" s="36"/>
      <c r="CV97" s="36"/>
      <c r="CW97" s="36"/>
      <c r="CX97" s="36"/>
      <c r="CY97" s="36"/>
      <c r="CZ97" s="36"/>
      <c r="DA97" s="36"/>
      <c r="DB97" s="36"/>
      <c r="DC97" s="36"/>
      <c r="DD97" s="36"/>
      <c r="DE97" s="36"/>
      <c r="DF97" s="36"/>
      <c r="DG97" s="36"/>
      <c r="DH97" s="36"/>
      <c r="DI97" s="36"/>
      <c r="DJ97" s="36"/>
      <c r="DK97" s="36"/>
      <c r="DL97" s="36"/>
      <c r="DM97" s="36"/>
      <c r="DN97" s="36"/>
      <c r="DO97" s="36"/>
      <c r="DP97" s="36"/>
      <c r="DQ97" s="36"/>
      <c r="DR97" s="36"/>
      <c r="DS97" s="36"/>
      <c r="DT97" s="36"/>
      <c r="DU97" s="36"/>
      <c r="DV97" s="36"/>
      <c r="DW97" s="36"/>
      <c r="DX97" s="36"/>
      <c r="DY97" s="36"/>
      <c r="DZ97" s="36"/>
      <c r="EA97" s="36"/>
      <c r="EB97" s="36"/>
      <c r="EC97" s="36"/>
      <c r="ED97" s="36"/>
      <c r="EE97" s="36"/>
      <c r="EF97" s="36"/>
      <c r="EG97" s="36"/>
      <c r="EH97" s="36"/>
      <c r="EI97" s="36"/>
      <c r="EJ97" s="36"/>
      <c r="EK97" s="36"/>
      <c r="EL97" s="36"/>
      <c r="EM97" s="36"/>
      <c r="EN97" s="36"/>
      <c r="EO97" s="52"/>
      <c r="EP97" s="52"/>
      <c r="EQ97" s="52"/>
      <c r="ER97" s="52"/>
      <c r="ES97" s="52"/>
      <c r="ET97" s="52"/>
      <c r="EU97" s="52"/>
      <c r="EV97" s="52"/>
      <c r="EW97" s="52"/>
      <c r="EX97" s="52"/>
      <c r="EY97" s="52"/>
      <c r="EZ97" s="52"/>
      <c r="FA97" s="52"/>
      <c r="FB97" s="52"/>
      <c r="FC97" s="52"/>
      <c r="FD97" s="52"/>
      <c r="FE97" s="52"/>
      <c r="FF97" s="52"/>
      <c r="FG97" s="52"/>
      <c r="FH97" s="52"/>
      <c r="FI97" s="52"/>
      <c r="FJ97" s="52"/>
      <c r="FK97" s="52"/>
      <c r="FL97" s="52"/>
      <c r="FM97" s="52"/>
      <c r="FN97" s="52"/>
      <c r="FO97" s="52"/>
      <c r="FP97" s="52"/>
      <c r="FQ97" s="52"/>
      <c r="FR97" s="52"/>
      <c r="FS97" s="52"/>
      <c r="FT97" s="52"/>
      <c r="FU97" s="52"/>
      <c r="FV97" s="52"/>
      <c r="FW97" s="52"/>
      <c r="FX97" s="52"/>
      <c r="FY97" s="52"/>
      <c r="FZ97" s="52"/>
      <c r="GA97" s="52"/>
      <c r="GB97" s="52"/>
      <c r="GC97" s="52"/>
      <c r="GD97" s="52"/>
      <c r="GE97" s="52"/>
      <c r="GF97" s="52"/>
      <c r="GG97" s="52"/>
      <c r="GH97" s="52"/>
      <c r="GI97" s="52"/>
      <c r="GJ97" s="52"/>
      <c r="GK97" s="52"/>
      <c r="GL97" s="52"/>
      <c r="GM97" s="52"/>
      <c r="GN97" s="52"/>
      <c r="GO97" s="52"/>
      <c r="GP97" s="52"/>
      <c r="GQ97" s="52"/>
      <c r="GR97" s="52"/>
      <c r="GS97" s="52"/>
      <c r="GT97" s="52"/>
      <c r="GU97" s="52"/>
      <c r="GV97" s="52"/>
      <c r="GW97" s="52"/>
      <c r="GX97" s="52"/>
      <c r="GY97" s="52"/>
      <c r="GZ97" s="52"/>
      <c r="HA97" s="52"/>
      <c r="HB97" s="52"/>
      <c r="HC97" s="52"/>
      <c r="HD97" s="52"/>
      <c r="HE97" s="52"/>
      <c r="HF97" s="52"/>
      <c r="HG97" s="52"/>
      <c r="HH97" s="52"/>
      <c r="HI97" s="52"/>
      <c r="HJ97" s="52"/>
      <c r="HK97" s="52"/>
      <c r="HL97" s="52"/>
      <c r="HM97" s="52"/>
      <c r="HN97" s="52"/>
      <c r="HO97" s="52"/>
      <c r="HP97" s="52"/>
      <c r="HQ97" s="52"/>
      <c r="HR97" s="52"/>
      <c r="HS97" s="52"/>
      <c r="HT97" s="52"/>
      <c r="HU97" s="52"/>
      <c r="HV97" s="52"/>
      <c r="HW97" s="52"/>
      <c r="HX97" s="52"/>
      <c r="HY97" s="52"/>
      <c r="HZ97" s="52"/>
      <c r="IA97" s="52"/>
      <c r="IB97" s="52"/>
      <c r="IC97" s="52"/>
      <c r="ID97" s="52"/>
      <c r="IE97" s="52"/>
      <c r="IF97" s="52"/>
      <c r="IG97" s="52"/>
      <c r="IH97" s="52"/>
      <c r="II97" s="52"/>
      <c r="IJ97" s="52"/>
      <c r="IK97" s="52"/>
      <c r="IL97" s="52"/>
      <c r="IM97" s="52"/>
      <c r="IN97" s="52"/>
      <c r="IO97" s="52"/>
      <c r="IP97" s="52"/>
      <c r="IQ97" s="52"/>
      <c r="IR97" s="52"/>
      <c r="IS97" s="52"/>
      <c r="IT97" s="52"/>
      <c r="IU97" s="52"/>
      <c r="IV97" s="52"/>
      <c r="IW97" s="52"/>
      <c r="IX97" s="52"/>
      <c r="IY97" s="52"/>
      <c r="IZ97" s="52"/>
      <c r="JA97" s="52"/>
      <c r="JB97" s="52"/>
      <c r="JC97" s="52"/>
      <c r="JD97" s="52"/>
      <c r="JE97" s="52"/>
      <c r="JF97" s="52"/>
      <c r="JG97" s="52"/>
      <c r="JH97" s="52"/>
      <c r="JI97" s="52"/>
      <c r="JJ97" s="52"/>
      <c r="JK97" s="52"/>
      <c r="JL97" s="52"/>
      <c r="JM97" s="52"/>
      <c r="JN97" s="52"/>
      <c r="JO97" s="52"/>
      <c r="JP97" s="52"/>
      <c r="JQ97" s="52"/>
      <c r="JR97" s="52"/>
      <c r="JS97" s="52"/>
      <c r="JT97" s="52"/>
      <c r="JU97" s="52"/>
      <c r="JV97" s="52"/>
      <c r="JW97" s="52"/>
      <c r="JX97" s="52"/>
      <c r="JY97" s="52"/>
      <c r="JZ97" s="52"/>
      <c r="KA97" s="52"/>
      <c r="KB97" s="52"/>
      <c r="KC97" s="52"/>
      <c r="KD97" s="52"/>
      <c r="KE97" s="52"/>
      <c r="KF97" s="52"/>
      <c r="KG97" s="52"/>
      <c r="KH97" s="52"/>
      <c r="KI97" s="52"/>
      <c r="KJ97" s="52"/>
      <c r="KK97" s="52"/>
      <c r="KL97" s="52"/>
      <c r="KM97" s="52"/>
      <c r="KN97" s="52"/>
      <c r="KO97" s="52"/>
      <c r="KP97" s="52"/>
      <c r="KQ97" s="52"/>
      <c r="KR97" s="52"/>
      <c r="KS97" s="52"/>
      <c r="KT97" s="52"/>
      <c r="KU97" s="52"/>
      <c r="KV97" s="52"/>
      <c r="KW97" s="52"/>
      <c r="KX97" s="52"/>
      <c r="KY97" s="52"/>
      <c r="KZ97" s="52"/>
      <c r="LA97" s="52"/>
      <c r="LB97" s="52"/>
      <c r="LC97" s="52"/>
      <c r="LD97" s="52"/>
      <c r="LE97" s="52"/>
      <c r="LF97" s="52"/>
      <c r="LG97" s="52"/>
      <c r="LH97" s="52"/>
      <c r="LI97" s="52"/>
      <c r="LJ97" s="52"/>
      <c r="LK97" s="52"/>
      <c r="LL97" s="52"/>
      <c r="LM97" s="52"/>
      <c r="LN97" s="52"/>
      <c r="LO97" s="52"/>
      <c r="LP97" s="52"/>
      <c r="LQ97" s="52"/>
      <c r="LR97" s="52"/>
      <c r="LS97" s="52"/>
      <c r="LT97" s="52"/>
      <c r="LU97" s="52"/>
      <c r="LV97" s="52"/>
      <c r="LW97" s="52"/>
      <c r="LX97" s="52"/>
      <c r="LY97" s="52"/>
      <c r="LZ97" s="52"/>
      <c r="MA97" s="52"/>
      <c r="MB97" s="52"/>
      <c r="MC97" s="52"/>
      <c r="MD97" s="52"/>
      <c r="ME97" s="52"/>
      <c r="MF97" s="52"/>
      <c r="MG97" s="52"/>
      <c r="MH97" s="52"/>
      <c r="MI97" s="52"/>
      <c r="MJ97" s="52"/>
      <c r="MK97" s="52"/>
      <c r="ML97" s="52"/>
      <c r="MM97" s="52"/>
      <c r="MN97" s="52"/>
      <c r="MO97" s="52"/>
      <c r="MP97" s="52"/>
      <c r="MQ97" s="52"/>
      <c r="MR97" s="52"/>
      <c r="MS97" s="52"/>
      <c r="MT97" s="52"/>
      <c r="MU97" s="52"/>
      <c r="MV97" s="52"/>
      <c r="MW97" s="52"/>
      <c r="MX97" s="52"/>
      <c r="MY97" s="52"/>
      <c r="MZ97" s="52"/>
      <c r="NA97" s="52"/>
      <c r="NB97" s="52"/>
      <c r="NC97" s="52"/>
      <c r="ND97" s="52"/>
      <c r="NE97" s="52"/>
      <c r="NF97" s="52"/>
      <c r="NG97" s="52"/>
      <c r="NH97" s="52"/>
      <c r="NI97" s="52"/>
      <c r="NJ97" s="52"/>
      <c r="NK97" s="52"/>
      <c r="NL97" s="52"/>
      <c r="NM97" s="52"/>
      <c r="NN97" s="52"/>
      <c r="NO97" s="52"/>
      <c r="NP97" s="52"/>
      <c r="NQ97" s="52"/>
      <c r="NR97" s="52"/>
      <c r="NS97" s="52"/>
      <c r="NT97" s="52"/>
      <c r="NU97" s="52"/>
      <c r="NV97" s="52"/>
      <c r="NW97" s="52"/>
      <c r="NX97" s="52"/>
      <c r="NY97" s="52"/>
      <c r="NZ97" s="52"/>
      <c r="OA97" s="52"/>
      <c r="OB97" s="52"/>
      <c r="OC97" s="52"/>
      <c r="OD97" s="52"/>
      <c r="OE97" s="52"/>
      <c r="OF97" s="52"/>
      <c r="OG97" s="52"/>
      <c r="OH97" s="52"/>
      <c r="OI97" s="52"/>
      <c r="OJ97" s="52"/>
      <c r="OK97" s="52"/>
      <c r="OL97" s="52"/>
      <c r="OM97" s="52"/>
      <c r="ON97" s="52"/>
      <c r="OO97" s="52"/>
      <c r="OP97" s="52"/>
      <c r="OQ97" s="52"/>
      <c r="OR97" s="52"/>
      <c r="OS97" s="52"/>
      <c r="OT97" s="52"/>
      <c r="OU97" s="52"/>
      <c r="OV97" s="52"/>
      <c r="OW97" s="52"/>
      <c r="OX97" s="52"/>
      <c r="OY97" s="52"/>
      <c r="OZ97" s="52"/>
      <c r="PA97" s="52"/>
      <c r="PB97" s="52"/>
      <c r="PC97" s="52"/>
      <c r="PD97" s="52"/>
      <c r="PE97" s="52"/>
      <c r="PF97" s="52"/>
      <c r="PG97" s="52"/>
      <c r="PH97" s="52"/>
      <c r="PI97" s="52"/>
      <c r="PJ97" s="52"/>
      <c r="PK97" s="52"/>
      <c r="PL97" s="52"/>
      <c r="PM97" s="52"/>
      <c r="PN97" s="52"/>
      <c r="PO97" s="52"/>
      <c r="PP97" s="52"/>
      <c r="PQ97" s="52"/>
      <c r="PR97" s="52"/>
      <c r="PS97" s="52"/>
      <c r="PT97" s="52"/>
      <c r="PU97" s="52"/>
      <c r="PV97" s="52"/>
      <c r="PW97" s="52"/>
      <c r="PX97" s="52"/>
      <c r="PY97" s="52"/>
      <c r="PZ97" s="52"/>
      <c r="QA97" s="52"/>
      <c r="QB97" s="52"/>
      <c r="QC97" s="52"/>
      <c r="QD97" s="52"/>
      <c r="QE97" s="52"/>
      <c r="QF97" s="52"/>
      <c r="QG97" s="52"/>
      <c r="QH97" s="52"/>
      <c r="QI97" s="52"/>
      <c r="QJ97" s="52"/>
      <c r="QK97" s="52"/>
      <c r="QL97" s="52"/>
      <c r="QM97" s="52"/>
      <c r="QN97" s="52"/>
      <c r="QO97" s="52"/>
      <c r="QP97" s="52"/>
      <c r="QQ97" s="52"/>
      <c r="QR97" s="52"/>
      <c r="QS97" s="52"/>
      <c r="QT97" s="52"/>
      <c r="QU97" s="52"/>
      <c r="QV97" s="52"/>
      <c r="QW97" s="52"/>
      <c r="QX97" s="52"/>
      <c r="QY97" s="52"/>
      <c r="QZ97" s="52"/>
      <c r="RA97" s="52"/>
      <c r="RB97" s="52"/>
      <c r="RC97" s="52"/>
      <c r="RD97" s="52"/>
      <c r="RE97" s="52"/>
      <c r="RF97" s="52"/>
      <c r="RG97" s="52"/>
      <c r="RH97" s="52"/>
      <c r="RI97" s="52"/>
      <c r="RJ97" s="52"/>
      <c r="RK97" s="52"/>
      <c r="RL97" s="52"/>
      <c r="RM97" s="52"/>
      <c r="RN97" s="52"/>
      <c r="RO97" s="52"/>
      <c r="RP97" s="52"/>
      <c r="RQ97" s="52"/>
      <c r="RR97" s="52"/>
      <c r="RS97" s="52"/>
      <c r="RT97" s="52"/>
      <c r="RU97" s="52"/>
      <c r="RV97" s="52"/>
      <c r="RW97" s="52"/>
      <c r="RX97" s="52"/>
      <c r="RY97" s="52"/>
      <c r="RZ97" s="52"/>
      <c r="SA97" s="52"/>
      <c r="SB97" s="52"/>
      <c r="SC97" s="52"/>
      <c r="SD97" s="52"/>
      <c r="SE97" s="52"/>
      <c r="SF97" s="52"/>
      <c r="SG97" s="52"/>
      <c r="SH97" s="52"/>
      <c r="SI97" s="52"/>
      <c r="SJ97" s="52"/>
      <c r="SK97" s="52"/>
      <c r="SL97" s="52"/>
      <c r="SM97" s="52"/>
      <c r="SN97" s="52"/>
      <c r="SO97" s="52"/>
      <c r="SP97" s="52"/>
      <c r="SQ97" s="52"/>
      <c r="SR97" s="52"/>
      <c r="SS97" s="52"/>
      <c r="ST97" s="52"/>
      <c r="SU97" s="52"/>
      <c r="SV97" s="52"/>
      <c r="SW97" s="52"/>
      <c r="SX97" s="52"/>
      <c r="SY97" s="52"/>
      <c r="SZ97" s="52"/>
      <c r="TA97" s="52"/>
      <c r="TB97" s="52"/>
      <c r="TC97" s="52"/>
      <c r="TD97" s="52"/>
      <c r="TE97" s="52"/>
      <c r="TF97" s="52"/>
      <c r="TG97" s="52"/>
      <c r="TH97" s="52"/>
      <c r="TI97" s="52"/>
      <c r="TJ97" s="52"/>
      <c r="TK97" s="52"/>
      <c r="TL97" s="52"/>
      <c r="TM97" s="52"/>
      <c r="TN97" s="52"/>
      <c r="TO97" s="52"/>
      <c r="TP97" s="52"/>
      <c r="TQ97" s="52"/>
      <c r="TR97" s="52"/>
      <c r="TS97" s="52"/>
      <c r="TT97" s="52"/>
      <c r="TU97" s="52"/>
      <c r="TV97" s="52"/>
      <c r="TW97" s="52"/>
      <c r="TX97" s="52"/>
      <c r="TY97" s="52"/>
      <c r="TZ97" s="52"/>
      <c r="UA97" s="52"/>
      <c r="UB97" s="52"/>
      <c r="UC97" s="52"/>
      <c r="UD97" s="52"/>
      <c r="UE97" s="52"/>
      <c r="UF97" s="52"/>
      <c r="UG97" s="52"/>
      <c r="UH97" s="52"/>
      <c r="UI97" s="52"/>
      <c r="UJ97" s="52"/>
      <c r="UK97" s="52"/>
      <c r="UL97" s="52"/>
      <c r="UM97" s="52"/>
      <c r="UN97" s="52"/>
      <c r="UO97" s="52"/>
      <c r="UP97" s="52"/>
      <c r="UQ97" s="52"/>
      <c r="UR97" s="52"/>
      <c r="US97" s="52"/>
      <c r="UT97" s="52"/>
      <c r="UU97" s="52"/>
      <c r="UV97" s="52"/>
      <c r="UW97" s="52"/>
      <c r="UX97" s="52"/>
      <c r="UY97" s="52"/>
      <c r="UZ97" s="52"/>
      <c r="VA97" s="52"/>
      <c r="VB97" s="52"/>
      <c r="VC97" s="52"/>
      <c r="VD97" s="52"/>
      <c r="VE97" s="52"/>
      <c r="VF97" s="52"/>
      <c r="VG97" s="52"/>
      <c r="VH97" s="52"/>
      <c r="VI97" s="52"/>
      <c r="VJ97" s="52"/>
      <c r="VK97" s="52"/>
      <c r="VL97" s="52"/>
      <c r="VM97" s="52"/>
      <c r="VN97" s="52"/>
      <c r="VO97" s="52"/>
      <c r="VP97" s="52"/>
      <c r="VQ97" s="52"/>
      <c r="VR97" s="52"/>
      <c r="VS97" s="52"/>
      <c r="VT97" s="52"/>
      <c r="VU97" s="52"/>
      <c r="VV97" s="52"/>
      <c r="VW97" s="52"/>
      <c r="VX97" s="52"/>
      <c r="VY97" s="52"/>
      <c r="VZ97" s="52"/>
      <c r="WA97" s="52"/>
      <c r="WB97" s="52"/>
      <c r="WC97" s="52"/>
      <c r="WD97" s="52"/>
      <c r="WE97" s="52"/>
      <c r="WF97" s="52"/>
      <c r="WG97" s="52"/>
      <c r="WH97" s="52"/>
      <c r="WI97" s="52"/>
      <c r="WJ97" s="52"/>
      <c r="WK97" s="52"/>
      <c r="WL97" s="52"/>
      <c r="WM97" s="52"/>
      <c r="WN97" s="52"/>
      <c r="WO97" s="52"/>
      <c r="WP97" s="52"/>
      <c r="WQ97" s="52"/>
      <c r="WR97" s="52"/>
      <c r="WS97" s="52"/>
      <c r="WT97" s="52"/>
      <c r="WU97" s="52"/>
      <c r="WV97" s="52"/>
      <c r="WW97" s="52"/>
      <c r="WX97" s="52"/>
      <c r="WY97" s="52"/>
      <c r="WZ97" s="52"/>
      <c r="XA97" s="52"/>
      <c r="XB97" s="52"/>
      <c r="XC97" s="52"/>
      <c r="XD97" s="52"/>
      <c r="XE97" s="52"/>
      <c r="XF97" s="52"/>
      <c r="XG97" s="52"/>
      <c r="XH97" s="52"/>
      <c r="XI97" s="52"/>
      <c r="XJ97" s="52"/>
      <c r="XK97" s="52"/>
      <c r="XL97" s="52"/>
      <c r="XM97" s="52"/>
      <c r="XN97" s="52"/>
      <c r="XO97" s="52"/>
      <c r="XP97" s="52"/>
      <c r="XQ97" s="52"/>
      <c r="XR97" s="52"/>
      <c r="XS97" s="52"/>
      <c r="XT97" s="52"/>
      <c r="XU97" s="52"/>
      <c r="XV97" s="52"/>
      <c r="XW97" s="52"/>
      <c r="XX97" s="52"/>
      <c r="XY97" s="52"/>
      <c r="XZ97" s="52"/>
      <c r="YA97" s="52"/>
      <c r="YB97" s="52"/>
      <c r="YC97" s="52"/>
      <c r="YD97" s="52"/>
      <c r="YE97" s="52"/>
      <c r="YF97" s="52"/>
      <c r="YG97" s="52"/>
      <c r="YH97" s="52"/>
      <c r="YI97" s="52"/>
      <c r="YJ97" s="52"/>
      <c r="YK97" s="52"/>
      <c r="YL97" s="52"/>
      <c r="YM97" s="52"/>
      <c r="YN97" s="52"/>
      <c r="YO97" s="52"/>
      <c r="YP97" s="52"/>
      <c r="YQ97" s="52"/>
      <c r="YR97" s="52"/>
      <c r="YS97" s="52"/>
      <c r="YT97" s="52"/>
      <c r="YU97" s="52"/>
      <c r="YV97" s="52"/>
      <c r="YW97" s="52"/>
      <c r="YX97" s="52"/>
      <c r="YY97" s="52"/>
      <c r="YZ97" s="52"/>
      <c r="ZA97" s="52"/>
      <c r="ZB97" s="52"/>
      <c r="ZC97" s="52"/>
      <c r="ZD97" s="52"/>
      <c r="ZE97" s="52"/>
      <c r="ZF97" s="52"/>
      <c r="ZG97" s="52"/>
      <c r="ZH97" s="52"/>
      <c r="ZI97" s="52"/>
      <c r="ZJ97" s="52"/>
      <c r="ZK97" s="52"/>
      <c r="ZL97" s="52"/>
      <c r="ZM97" s="52"/>
      <c r="ZN97" s="52"/>
      <c r="ZO97" s="52"/>
      <c r="ZP97" s="52"/>
      <c r="ZQ97" s="52"/>
      <c r="ZR97" s="52"/>
      <c r="ZS97" s="52"/>
      <c r="ZT97" s="52"/>
      <c r="ZU97" s="52"/>
      <c r="ZV97" s="52"/>
      <c r="ZW97" s="52"/>
      <c r="ZX97" s="52"/>
      <c r="ZY97" s="52"/>
      <c r="ZZ97" s="52"/>
      <c r="AAA97" s="52"/>
      <c r="AAB97" s="52"/>
      <c r="AAC97" s="52"/>
      <c r="AAD97" s="52"/>
      <c r="AAE97" s="52"/>
      <c r="AAF97" s="52"/>
      <c r="AAG97" s="52"/>
      <c r="AAH97" s="52"/>
      <c r="AAI97" s="52"/>
      <c r="AAJ97" s="52"/>
      <c r="AAK97" s="52"/>
      <c r="AAL97" s="52"/>
      <c r="AAM97" s="52"/>
      <c r="AAN97" s="52"/>
      <c r="AAO97" s="52"/>
      <c r="AAP97" s="52"/>
      <c r="AAQ97" s="52"/>
      <c r="AAR97" s="52"/>
      <c r="AAS97" s="52"/>
      <c r="AAT97" s="52"/>
      <c r="AAU97" s="52"/>
      <c r="AAV97" s="52"/>
      <c r="AAW97" s="52"/>
      <c r="AAX97" s="52"/>
      <c r="AAY97" s="52"/>
      <c r="AAZ97" s="52"/>
      <c r="ABA97" s="52"/>
      <c r="ABB97" s="52"/>
      <c r="ABC97" s="52"/>
      <c r="ABD97" s="52"/>
      <c r="ABE97" s="52"/>
      <c r="ABF97" s="52"/>
      <c r="ABG97" s="52"/>
      <c r="ABH97" s="52"/>
      <c r="ABI97" s="52"/>
      <c r="ABJ97" s="52"/>
      <c r="ABK97" s="52"/>
      <c r="ABL97" s="52"/>
      <c r="ABM97" s="52"/>
      <c r="ABN97" s="52"/>
      <c r="ABO97" s="52"/>
      <c r="ABP97" s="52"/>
      <c r="ABQ97" s="52"/>
      <c r="ABR97" s="52"/>
      <c r="ABS97" s="52"/>
      <c r="ABT97" s="52"/>
      <c r="ABU97" s="52"/>
      <c r="ABV97" s="52"/>
      <c r="ABW97" s="52"/>
      <c r="ABX97" s="52"/>
      <c r="ABY97" s="52"/>
      <c r="ABZ97" s="52"/>
      <c r="ACA97" s="52"/>
      <c r="ACB97" s="52"/>
      <c r="ACC97" s="52"/>
      <c r="ACD97" s="52"/>
      <c r="ACE97" s="52"/>
      <c r="ACF97" s="52"/>
      <c r="ACG97" s="52"/>
      <c r="ACH97" s="52"/>
      <c r="ACI97" s="52"/>
      <c r="ACJ97" s="52"/>
      <c r="ACK97" s="52"/>
      <c r="ACL97" s="52"/>
      <c r="ACM97" s="52"/>
      <c r="ACN97" s="52"/>
      <c r="ACO97" s="52"/>
      <c r="ACP97" s="52"/>
      <c r="ACQ97" s="52"/>
      <c r="ACR97" s="52"/>
      <c r="ACS97" s="52"/>
      <c r="ACT97" s="52"/>
      <c r="ACU97" s="52"/>
      <c r="ACV97" s="52"/>
      <c r="ACW97" s="52"/>
      <c r="ACX97" s="52"/>
      <c r="ACY97" s="52"/>
      <c r="ACZ97" s="52"/>
      <c r="ADA97" s="52"/>
      <c r="ADB97" s="52"/>
      <c r="ADC97" s="52"/>
      <c r="ADD97" s="52"/>
      <c r="ADE97" s="52"/>
      <c r="ADF97" s="52"/>
      <c r="ADG97" s="52"/>
      <c r="ADH97" s="52"/>
      <c r="ADI97" s="52"/>
      <c r="ADJ97" s="52"/>
      <c r="ADK97" s="52"/>
      <c r="ADL97" s="52"/>
      <c r="ADM97" s="52"/>
      <c r="ADN97" s="52"/>
      <c r="ADO97" s="52"/>
      <c r="ADP97" s="52"/>
      <c r="ADQ97" s="52"/>
      <c r="ADR97" s="52"/>
      <c r="ADS97" s="52"/>
      <c r="ADT97" s="52"/>
      <c r="ADU97" s="52"/>
      <c r="ADV97" s="52"/>
      <c r="ADW97" s="52"/>
      <c r="ADX97" s="52"/>
      <c r="ADY97" s="52"/>
      <c r="ADZ97" s="52"/>
      <c r="AEA97" s="52"/>
      <c r="AEB97" s="52"/>
      <c r="AEC97" s="52"/>
      <c r="AED97" s="52"/>
      <c r="AEE97" s="52"/>
      <c r="AEF97" s="52"/>
      <c r="AEG97" s="52"/>
      <c r="AEH97" s="52"/>
      <c r="AEI97" s="52"/>
      <c r="AEJ97" s="52"/>
      <c r="AEK97" s="52"/>
      <c r="AEL97" s="52"/>
      <c r="AEM97" s="52"/>
      <c r="AEN97" s="52"/>
      <c r="AEO97" s="52"/>
      <c r="AEP97" s="52"/>
      <c r="AEQ97" s="52"/>
      <c r="AER97" s="52"/>
      <c r="AES97" s="52"/>
      <c r="AET97" s="52"/>
      <c r="AEU97" s="52"/>
      <c r="AEV97" s="52"/>
      <c r="AEW97" s="52"/>
      <c r="AEX97" s="52"/>
      <c r="AEY97" s="52"/>
      <c r="AEZ97" s="52"/>
      <c r="AFA97" s="52"/>
      <c r="AFB97" s="52"/>
      <c r="AFC97" s="52"/>
      <c r="AFD97" s="52"/>
      <c r="AFE97" s="52"/>
      <c r="AFF97" s="52"/>
      <c r="AFG97" s="52"/>
      <c r="AFH97" s="52"/>
      <c r="AFI97" s="52"/>
      <c r="AFJ97" s="52"/>
      <c r="AFK97" s="52"/>
      <c r="AFL97" s="52"/>
      <c r="AFM97" s="52"/>
      <c r="AFN97" s="52"/>
      <c r="AFO97" s="52"/>
      <c r="AFP97" s="52"/>
      <c r="AFQ97" s="52"/>
      <c r="AFR97" s="52"/>
      <c r="AFS97" s="52"/>
      <c r="AFT97" s="52"/>
      <c r="AFU97" s="52"/>
      <c r="AFV97" s="52"/>
      <c r="AFW97" s="52"/>
      <c r="AFX97" s="52"/>
      <c r="AFY97" s="52"/>
      <c r="AFZ97" s="52"/>
      <c r="AGA97" s="52"/>
      <c r="AGB97" s="52"/>
      <c r="AGC97" s="52"/>
      <c r="AGD97" s="52"/>
      <c r="AGE97" s="52"/>
      <c r="AGF97" s="52"/>
      <c r="AGG97" s="52"/>
      <c r="AGH97" s="52"/>
      <c r="AGI97" s="52"/>
      <c r="AGJ97" s="52"/>
      <c r="AGK97" s="52"/>
      <c r="AGL97" s="52"/>
      <c r="AGM97" s="52"/>
      <c r="AGN97" s="52"/>
      <c r="AGO97" s="52"/>
      <c r="AGP97" s="52"/>
      <c r="AGQ97" s="52"/>
      <c r="AGR97" s="52"/>
      <c r="AGS97" s="52"/>
      <c r="AGT97" s="52"/>
      <c r="AGU97" s="52"/>
      <c r="AGV97" s="52"/>
      <c r="AGW97" s="52"/>
      <c r="AGX97" s="52"/>
      <c r="AGY97" s="52"/>
      <c r="AGZ97" s="52"/>
      <c r="AHA97" s="52"/>
      <c r="AHB97" s="52"/>
      <c r="AHC97" s="52"/>
      <c r="AHD97" s="52"/>
      <c r="AHE97" s="52"/>
      <c r="AHF97" s="52"/>
      <c r="AHG97" s="52"/>
      <c r="AHH97" s="52"/>
      <c r="AHI97" s="52"/>
      <c r="AHJ97" s="52"/>
      <c r="AHK97" s="52"/>
      <c r="AHL97" s="52"/>
      <c r="AHM97" s="52"/>
      <c r="AHN97" s="52"/>
      <c r="AHO97" s="52"/>
      <c r="AHP97" s="52"/>
      <c r="AHQ97" s="52"/>
      <c r="AHR97" s="52"/>
      <c r="AHS97" s="52"/>
      <c r="AHT97" s="52"/>
      <c r="AHU97" s="52"/>
      <c r="AHV97" s="52"/>
      <c r="AHW97" s="52"/>
      <c r="AHX97" s="52"/>
      <c r="AHY97" s="52"/>
      <c r="AHZ97" s="52"/>
      <c r="AIA97" s="52"/>
      <c r="AIB97" s="52"/>
      <c r="AIC97" s="52"/>
      <c r="AID97" s="52"/>
      <c r="AIE97" s="52"/>
      <c r="AIF97" s="52"/>
      <c r="AIG97" s="52"/>
      <c r="AIH97" s="52"/>
      <c r="AII97" s="52"/>
      <c r="AIJ97" s="52"/>
      <c r="AIK97" s="52"/>
      <c r="AIL97" s="52"/>
      <c r="AIM97" s="52"/>
      <c r="AIN97" s="52"/>
      <c r="AIO97" s="52"/>
      <c r="AIP97" s="52"/>
      <c r="AIQ97" s="52"/>
      <c r="AIR97" s="52"/>
      <c r="AIS97" s="52"/>
      <c r="AIT97" s="52"/>
      <c r="AIU97" s="52"/>
      <c r="AIV97" s="52"/>
      <c r="AIW97" s="52"/>
      <c r="AIX97" s="52"/>
      <c r="AIY97" s="52"/>
      <c r="AIZ97" s="52"/>
      <c r="AJA97" s="52"/>
      <c r="AJB97" s="52"/>
      <c r="AJC97" s="52"/>
      <c r="AJD97" s="52"/>
      <c r="AJE97" s="52"/>
      <c r="AJF97" s="52"/>
      <c r="AJG97" s="52"/>
      <c r="AJH97" s="52"/>
      <c r="AJI97" s="52"/>
      <c r="AJJ97" s="52"/>
      <c r="AJK97" s="52"/>
      <c r="AJL97" s="52"/>
      <c r="AJM97" s="52"/>
      <c r="AJN97" s="52"/>
      <c r="AJO97" s="52"/>
      <c r="AJP97" s="52"/>
      <c r="AJQ97" s="52"/>
      <c r="AJR97" s="52"/>
      <c r="AJS97" s="52"/>
      <c r="AJT97" s="52"/>
      <c r="AJU97" s="52"/>
      <c r="AJV97" s="52"/>
      <c r="AJW97" s="52"/>
      <c r="AJX97" s="52"/>
      <c r="AJY97" s="52"/>
      <c r="AJZ97" s="52"/>
      <c r="AKA97" s="52"/>
      <c r="AKB97" s="52"/>
      <c r="AKC97" s="52"/>
      <c r="AKD97" s="52"/>
      <c r="AKE97" s="52"/>
      <c r="AKF97" s="52"/>
      <c r="AKG97" s="52"/>
      <c r="AKH97" s="52"/>
      <c r="AKI97" s="52"/>
      <c r="AKJ97" s="52"/>
      <c r="AKK97" s="52"/>
      <c r="AKL97" s="52"/>
      <c r="AKM97" s="52"/>
      <c r="AKN97" s="52"/>
      <c r="AKO97" s="52"/>
      <c r="AKP97" s="52"/>
      <c r="AKQ97" s="52"/>
      <c r="AKR97" s="52"/>
      <c r="AKS97" s="52"/>
      <c r="AKT97" s="52"/>
      <c r="AKU97" s="52"/>
      <c r="AKV97" s="52"/>
      <c r="AKW97" s="52"/>
      <c r="AKX97" s="52"/>
      <c r="AKY97" s="52"/>
      <c r="AKZ97" s="52"/>
      <c r="ALA97" s="52"/>
      <c r="ALB97" s="52"/>
      <c r="ALC97" s="52"/>
      <c r="ALD97" s="52"/>
      <c r="ALE97" s="52"/>
      <c r="ALF97" s="52"/>
      <c r="ALG97" s="52"/>
      <c r="ALH97" s="52"/>
      <c r="ALI97" s="52"/>
      <c r="ALJ97" s="52"/>
      <c r="ALK97" s="52"/>
      <c r="ALL97" s="52"/>
      <c r="ALM97" s="52"/>
      <c r="ALN97" s="52"/>
      <c r="ALO97" s="52"/>
      <c r="ALP97" s="52"/>
      <c r="ALQ97" s="52"/>
      <c r="ALR97" s="52"/>
      <c r="ALS97" s="52"/>
      <c r="ALT97" s="52"/>
      <c r="ALU97" s="52"/>
      <c r="ALV97" s="52"/>
      <c r="ALW97" s="52"/>
      <c r="ALX97" s="52"/>
      <c r="ALY97" s="52"/>
      <c r="ALZ97" s="52"/>
      <c r="AMA97" s="52"/>
      <c r="AMB97" s="52"/>
      <c r="AMC97" s="52"/>
      <c r="AMD97" s="52"/>
      <c r="AME97" s="52"/>
      <c r="AMF97" s="52"/>
      <c r="AMG97" s="52"/>
      <c r="AMH97" s="52"/>
      <c r="AMI97" s="52"/>
      <c r="AMJ97" s="52"/>
      <c r="AMK97" s="52"/>
      <c r="AML97" s="52"/>
      <c r="AMM97" s="52"/>
      <c r="AMN97" s="52"/>
      <c r="AMO97" s="52"/>
      <c r="AMP97" s="52"/>
      <c r="AMQ97" s="52"/>
      <c r="AMR97" s="52"/>
      <c r="AMS97" s="52"/>
      <c r="AMT97" s="52"/>
      <c r="AMU97" s="52"/>
      <c r="AMV97" s="52"/>
      <c r="AMW97" s="52"/>
      <c r="AMX97" s="52"/>
      <c r="AMY97" s="52"/>
      <c r="AMZ97" s="52"/>
      <c r="ANA97" s="52"/>
      <c r="ANB97" s="52"/>
      <c r="ANC97" s="52"/>
      <c r="AND97" s="52"/>
      <c r="ANE97" s="52"/>
      <c r="ANF97" s="52"/>
      <c r="ANG97" s="52"/>
      <c r="ANH97" s="52"/>
      <c r="ANI97" s="52"/>
      <c r="ANJ97" s="52"/>
      <c r="ANK97" s="52"/>
      <c r="ANL97" s="52"/>
      <c r="ANM97" s="52"/>
      <c r="ANN97" s="52"/>
      <c r="ANO97" s="52"/>
      <c r="ANP97" s="52"/>
      <c r="ANQ97" s="52"/>
      <c r="ANR97" s="52"/>
      <c r="ANS97" s="52"/>
      <c r="ANT97" s="52"/>
      <c r="ANU97" s="52"/>
      <c r="ANV97" s="52"/>
      <c r="ANW97" s="52"/>
      <c r="ANX97" s="52"/>
      <c r="ANY97" s="52"/>
      <c r="ANZ97" s="52"/>
      <c r="AOA97" s="52"/>
      <c r="AOB97" s="52"/>
      <c r="AOC97" s="52"/>
      <c r="AOD97" s="52"/>
      <c r="AOE97" s="52"/>
      <c r="AOF97" s="52"/>
      <c r="AOG97" s="52"/>
      <c r="AOH97" s="52"/>
      <c r="AOI97" s="52"/>
      <c r="AOJ97" s="52"/>
      <c r="AOK97" s="52"/>
      <c r="AOL97" s="52"/>
      <c r="AOM97" s="52"/>
      <c r="AON97" s="52"/>
      <c r="AOO97" s="52"/>
      <c r="AOP97" s="52"/>
      <c r="AOQ97" s="52"/>
      <c r="AOR97" s="52"/>
      <c r="AOS97" s="52"/>
      <c r="AOT97" s="52"/>
      <c r="AOU97" s="52"/>
      <c r="AOV97" s="52"/>
      <c r="AOW97" s="52"/>
      <c r="AOX97" s="52"/>
      <c r="AOY97" s="52"/>
      <c r="AOZ97" s="52"/>
      <c r="APA97" s="52"/>
      <c r="APB97" s="52"/>
      <c r="APC97" s="52"/>
      <c r="APD97" s="52"/>
      <c r="APE97" s="52"/>
      <c r="APF97" s="52"/>
      <c r="APG97" s="52"/>
      <c r="APH97" s="52"/>
      <c r="API97" s="52"/>
      <c r="APJ97" s="52"/>
      <c r="APK97" s="52"/>
      <c r="APL97" s="52"/>
      <c r="APM97" s="52"/>
      <c r="APN97" s="52"/>
      <c r="APO97" s="52"/>
      <c r="APP97" s="52"/>
      <c r="APQ97" s="52"/>
      <c r="APR97" s="52"/>
      <c r="APS97" s="52"/>
      <c r="APT97" s="52"/>
      <c r="APU97" s="52"/>
      <c r="APV97" s="52"/>
      <c r="APW97" s="52"/>
      <c r="APX97" s="52"/>
      <c r="APY97" s="52"/>
      <c r="APZ97" s="52"/>
      <c r="AQA97" s="52"/>
      <c r="AQB97" s="52"/>
      <c r="AQC97" s="52"/>
      <c r="AQD97" s="52"/>
      <c r="AQE97" s="52"/>
      <c r="AQF97" s="52"/>
      <c r="AQG97" s="52"/>
      <c r="AQH97" s="52"/>
      <c r="AQI97" s="52"/>
      <c r="AQJ97" s="52"/>
      <c r="AQK97" s="52"/>
      <c r="AQL97" s="52"/>
      <c r="AQM97" s="52"/>
      <c r="AQN97" s="52"/>
      <c r="AQO97" s="52"/>
      <c r="AQP97" s="52"/>
      <c r="AQQ97" s="52"/>
      <c r="AQR97" s="52"/>
      <c r="AQS97" s="52"/>
      <c r="AQT97" s="52"/>
      <c r="AQU97" s="52"/>
      <c r="AQV97" s="52"/>
      <c r="AQW97" s="52"/>
      <c r="AQX97" s="52"/>
      <c r="AQY97" s="52"/>
      <c r="AQZ97" s="52"/>
      <c r="ARA97" s="52"/>
      <c r="ARB97" s="52"/>
      <c r="ARC97" s="52"/>
      <c r="ARD97" s="52"/>
      <c r="ARE97" s="52"/>
      <c r="ARF97" s="52"/>
      <c r="ARG97" s="52"/>
      <c r="ARH97" s="52"/>
      <c r="ARI97" s="52"/>
      <c r="ARJ97" s="52"/>
      <c r="ARK97" s="52"/>
      <c r="ARL97" s="52"/>
      <c r="ARM97" s="52"/>
      <c r="ARN97" s="52"/>
      <c r="ARO97" s="52"/>
      <c r="ARP97" s="52"/>
      <c r="ARQ97" s="52"/>
      <c r="ARR97" s="52"/>
      <c r="ARS97" s="52"/>
      <c r="ART97" s="52"/>
      <c r="ARU97" s="52"/>
      <c r="ARV97" s="52"/>
      <c r="ARW97" s="52"/>
      <c r="ARX97" s="52"/>
      <c r="ARY97" s="52"/>
      <c r="ARZ97" s="52"/>
      <c r="ASA97" s="52"/>
      <c r="ASB97" s="52"/>
      <c r="ASC97" s="52"/>
      <c r="ASD97" s="52"/>
      <c r="ASE97" s="52"/>
      <c r="ASF97" s="52"/>
      <c r="ASG97" s="52"/>
      <c r="ASH97" s="52"/>
      <c r="ASI97" s="52"/>
      <c r="ASJ97" s="52"/>
      <c r="ASK97" s="52"/>
      <c r="ASL97" s="52"/>
      <c r="ASM97" s="52"/>
      <c r="ASN97" s="52"/>
      <c r="ASO97" s="52"/>
      <c r="ASP97" s="52"/>
      <c r="ASQ97" s="52"/>
      <c r="ASR97" s="52"/>
      <c r="ASS97" s="52"/>
      <c r="AST97" s="52"/>
      <c r="ASU97" s="52"/>
      <c r="ASV97" s="52"/>
      <c r="ASW97" s="52"/>
      <c r="ASX97" s="52"/>
      <c r="ASY97" s="52"/>
      <c r="ASZ97" s="52"/>
      <c r="ATA97" s="52"/>
      <c r="ATB97" s="52"/>
      <c r="ATC97" s="52"/>
      <c r="ATD97" s="52"/>
      <c r="ATE97" s="52"/>
      <c r="ATF97" s="52"/>
      <c r="ATG97" s="52"/>
      <c r="ATH97" s="52"/>
      <c r="ATI97" s="52"/>
      <c r="ATJ97" s="52"/>
      <c r="ATK97" s="52"/>
      <c r="ATL97" s="52"/>
      <c r="ATM97" s="52"/>
      <c r="ATN97" s="52"/>
      <c r="ATO97" s="52"/>
      <c r="ATP97" s="52"/>
      <c r="ATQ97" s="52"/>
      <c r="ATR97" s="52"/>
      <c r="ATS97" s="52"/>
      <c r="ATT97" s="52"/>
      <c r="ATU97" s="52"/>
      <c r="ATV97" s="52"/>
      <c r="ATW97" s="52"/>
      <c r="ATX97" s="52"/>
      <c r="ATY97" s="52"/>
      <c r="ATZ97" s="52"/>
      <c r="AUA97" s="52"/>
      <c r="AUB97" s="52"/>
      <c r="AUC97" s="52"/>
      <c r="AUD97" s="52"/>
      <c r="AUE97" s="52"/>
      <c r="AUF97" s="52"/>
      <c r="AUG97" s="52"/>
      <c r="AUH97" s="52"/>
      <c r="AUI97" s="52"/>
      <c r="AUJ97" s="52"/>
      <c r="AUK97" s="52"/>
      <c r="AUL97" s="52"/>
      <c r="AUM97" s="52"/>
      <c r="AUN97" s="52"/>
      <c r="AUO97" s="52"/>
      <c r="AUP97" s="52"/>
      <c r="AUQ97" s="52"/>
      <c r="AUR97" s="52"/>
      <c r="AUS97" s="52"/>
      <c r="AUT97" s="52"/>
      <c r="AUU97" s="52"/>
      <c r="AUV97" s="52"/>
      <c r="AUW97" s="52"/>
      <c r="AUX97" s="52"/>
      <c r="AUY97" s="52"/>
      <c r="AUZ97" s="52"/>
      <c r="AVA97" s="52"/>
      <c r="AVB97" s="52"/>
      <c r="AVC97" s="52"/>
      <c r="AVD97" s="52"/>
      <c r="AVE97" s="52"/>
      <c r="AVF97" s="52"/>
      <c r="AVG97" s="52"/>
      <c r="AVH97" s="52"/>
      <c r="AVI97" s="52"/>
      <c r="AVJ97" s="52"/>
      <c r="AVK97" s="52"/>
      <c r="AVL97" s="52"/>
      <c r="AVM97" s="52"/>
      <c r="AVN97" s="52"/>
      <c r="AVO97" s="52"/>
      <c r="AVP97" s="52"/>
      <c r="AVQ97" s="52"/>
      <c r="AVR97" s="52"/>
      <c r="AVS97" s="52"/>
      <c r="AVT97" s="52"/>
      <c r="AVU97" s="52"/>
      <c r="AVV97" s="52"/>
      <c r="AVW97" s="52"/>
      <c r="AVX97" s="52"/>
      <c r="AVY97" s="52"/>
      <c r="AVZ97" s="52"/>
      <c r="AWA97" s="52"/>
      <c r="AWB97" s="52"/>
      <c r="AWC97" s="52"/>
      <c r="AWD97" s="52"/>
      <c r="AWE97" s="52"/>
      <c r="AWF97" s="52"/>
      <c r="AWG97" s="52"/>
      <c r="AWH97" s="52"/>
      <c r="AWI97" s="52"/>
      <c r="AWJ97" s="52"/>
      <c r="AWK97" s="52"/>
      <c r="AWL97" s="52"/>
      <c r="AWM97" s="52"/>
      <c r="AWN97" s="52"/>
      <c r="AWO97" s="52"/>
      <c r="AWP97" s="52"/>
      <c r="AWQ97" s="52"/>
      <c r="AWR97" s="52"/>
      <c r="AWS97" s="52"/>
      <c r="AWT97" s="52"/>
      <c r="AWU97" s="52"/>
      <c r="AWV97" s="52"/>
      <c r="AWW97" s="52"/>
      <c r="AWX97" s="52"/>
      <c r="AWY97" s="52"/>
      <c r="AWZ97" s="52"/>
      <c r="AXA97" s="52"/>
      <c r="AXB97" s="52"/>
      <c r="AXC97" s="52"/>
      <c r="AXD97" s="52"/>
      <c r="AXE97" s="52"/>
      <c r="AXF97" s="52"/>
      <c r="AXG97" s="52"/>
      <c r="AXH97" s="52"/>
      <c r="AXI97" s="52"/>
      <c r="AXJ97" s="52"/>
      <c r="AXK97" s="52"/>
      <c r="AXL97" s="52"/>
      <c r="AXM97" s="52"/>
      <c r="AXN97" s="52"/>
      <c r="AXO97" s="52"/>
      <c r="AXP97" s="52"/>
      <c r="AXQ97" s="52"/>
      <c r="AXR97" s="52"/>
      <c r="AXS97" s="52"/>
      <c r="AXT97" s="52"/>
      <c r="AXU97" s="52"/>
      <c r="AXV97" s="52"/>
      <c r="AXW97" s="52"/>
      <c r="AXX97" s="52"/>
      <c r="AXY97" s="52"/>
      <c r="AXZ97" s="52"/>
      <c r="AYA97" s="52"/>
      <c r="AYB97" s="52"/>
      <c r="AYC97" s="52"/>
      <c r="AYD97" s="52"/>
      <c r="AYE97" s="52"/>
      <c r="AYF97" s="52"/>
      <c r="AYG97" s="52"/>
      <c r="AYH97" s="52"/>
      <c r="AYI97" s="52"/>
      <c r="AYJ97" s="52"/>
      <c r="AYK97" s="52"/>
      <c r="AYL97" s="52"/>
      <c r="AYM97" s="52"/>
      <c r="AYN97" s="52"/>
      <c r="AYO97" s="52"/>
      <c r="AYP97" s="52"/>
      <c r="AYQ97" s="52"/>
      <c r="AYR97" s="52"/>
      <c r="AYS97" s="52"/>
      <c r="AYT97" s="52"/>
      <c r="AYU97" s="52"/>
      <c r="AYV97" s="52"/>
      <c r="AYW97" s="52"/>
      <c r="AYX97" s="52"/>
      <c r="AYY97" s="52"/>
      <c r="AYZ97" s="52"/>
      <c r="AZA97" s="52"/>
      <c r="AZB97" s="52"/>
      <c r="AZC97" s="52"/>
      <c r="AZD97" s="52"/>
      <c r="AZE97" s="52"/>
      <c r="AZF97" s="52"/>
      <c r="AZG97" s="52"/>
      <c r="AZH97" s="52"/>
      <c r="AZI97" s="52"/>
      <c r="AZJ97" s="52"/>
      <c r="AZK97" s="52"/>
      <c r="AZL97" s="52"/>
      <c r="AZM97" s="52"/>
      <c r="AZN97" s="52"/>
      <c r="AZO97" s="52"/>
      <c r="AZP97" s="52"/>
      <c r="AZQ97" s="52"/>
      <c r="AZR97" s="52"/>
      <c r="AZS97" s="52"/>
      <c r="AZT97" s="52"/>
      <c r="AZU97" s="52"/>
      <c r="AZV97" s="52"/>
      <c r="AZW97" s="52"/>
      <c r="AZX97" s="52"/>
      <c r="AZY97" s="52"/>
      <c r="AZZ97" s="52"/>
      <c r="BAA97" s="52"/>
      <c r="BAB97" s="52"/>
      <c r="BAC97" s="52"/>
      <c r="BAD97" s="52"/>
      <c r="BAE97" s="52"/>
      <c r="BAF97" s="52"/>
      <c r="BAG97" s="52"/>
      <c r="BAH97" s="52"/>
      <c r="BAI97" s="52"/>
      <c r="BAJ97" s="52"/>
      <c r="BAK97" s="52"/>
      <c r="BAL97" s="52"/>
      <c r="BAM97" s="52"/>
      <c r="BAN97" s="52"/>
      <c r="BAO97" s="52"/>
      <c r="BAP97" s="52"/>
      <c r="BAQ97" s="52"/>
      <c r="BAR97" s="52"/>
      <c r="BAS97" s="52"/>
      <c r="BAT97" s="52"/>
      <c r="BAU97" s="52"/>
      <c r="BAV97" s="52"/>
      <c r="BAW97" s="52"/>
      <c r="BAX97" s="52"/>
      <c r="BAY97" s="52"/>
      <c r="BAZ97" s="52"/>
      <c r="BBA97" s="52"/>
      <c r="BBB97" s="52"/>
      <c r="BBC97" s="52"/>
      <c r="BBD97" s="52"/>
      <c r="BBE97" s="52"/>
      <c r="BBF97" s="52"/>
      <c r="BBG97" s="52"/>
      <c r="BBH97" s="52"/>
      <c r="BBI97" s="52"/>
      <c r="BBJ97" s="52"/>
      <c r="BBK97" s="52"/>
      <c r="BBL97" s="52"/>
      <c r="BBM97" s="52"/>
      <c r="BBN97" s="52"/>
      <c r="BBO97" s="52"/>
      <c r="BBP97" s="52"/>
      <c r="BBQ97" s="52"/>
      <c r="BBR97" s="52"/>
      <c r="BBS97" s="52"/>
      <c r="BBT97" s="52"/>
      <c r="BBU97" s="52"/>
      <c r="BBV97" s="52"/>
      <c r="BBW97" s="52"/>
      <c r="BBX97" s="52"/>
      <c r="BBY97" s="52"/>
      <c r="BBZ97" s="52"/>
      <c r="BCA97" s="52"/>
      <c r="BCB97" s="52"/>
      <c r="BCC97" s="52"/>
      <c r="BCD97" s="52"/>
      <c r="BCE97" s="52"/>
      <c r="BCF97" s="52"/>
      <c r="BCG97" s="52"/>
      <c r="BCH97" s="52"/>
      <c r="BCI97" s="52"/>
      <c r="BCJ97" s="52"/>
      <c r="BCK97" s="52"/>
      <c r="BCL97" s="52"/>
      <c r="BCM97" s="52"/>
      <c r="BCN97" s="52"/>
      <c r="BCO97" s="52"/>
      <c r="BCP97" s="52"/>
      <c r="BCQ97" s="52"/>
      <c r="BCR97" s="52"/>
      <c r="BCS97" s="52"/>
      <c r="BCT97" s="52"/>
      <c r="BCU97" s="52"/>
      <c r="BCV97" s="52"/>
      <c r="BCW97" s="52"/>
      <c r="BCX97" s="52"/>
      <c r="BCY97" s="52"/>
      <c r="BCZ97" s="52"/>
      <c r="BDA97" s="52"/>
      <c r="BDB97" s="52"/>
      <c r="BDC97" s="52"/>
      <c r="BDD97" s="52"/>
      <c r="BDE97" s="52"/>
      <c r="BDF97" s="52"/>
      <c r="BDG97" s="52"/>
      <c r="BDH97" s="52"/>
      <c r="BDI97" s="52"/>
      <c r="BDJ97" s="52"/>
      <c r="BDK97" s="52"/>
      <c r="BDL97" s="52"/>
      <c r="BDM97" s="52"/>
      <c r="BDN97" s="52"/>
      <c r="BDO97" s="52"/>
      <c r="BDP97" s="52"/>
      <c r="BDQ97" s="52"/>
      <c r="BDR97" s="52"/>
      <c r="BDS97" s="52"/>
      <c r="BDT97" s="52"/>
      <c r="BDU97" s="52"/>
      <c r="BDV97" s="52"/>
      <c r="BDW97" s="52"/>
      <c r="BDX97" s="52"/>
      <c r="BDY97" s="52"/>
      <c r="BDZ97" s="52"/>
      <c r="BEA97" s="52"/>
      <c r="BEB97" s="52"/>
      <c r="BEC97" s="52"/>
      <c r="BED97" s="52"/>
      <c r="BEE97" s="52"/>
      <c r="BEF97" s="52"/>
      <c r="BEG97" s="52"/>
      <c r="BEH97" s="52"/>
      <c r="BEI97" s="52"/>
      <c r="BEJ97" s="52"/>
      <c r="BEK97" s="52"/>
      <c r="BEL97" s="52"/>
      <c r="BEM97" s="52"/>
      <c r="BEN97" s="52"/>
      <c r="BEO97" s="52"/>
      <c r="BEP97" s="52"/>
      <c r="BEQ97" s="52"/>
      <c r="BER97" s="52"/>
      <c r="BES97" s="52"/>
      <c r="BET97" s="52"/>
      <c r="BEU97" s="52"/>
      <c r="BEV97" s="52"/>
      <c r="BEW97" s="52"/>
      <c r="BEX97" s="52"/>
      <c r="BEY97" s="52"/>
      <c r="BEZ97" s="52"/>
      <c r="BFA97" s="52"/>
      <c r="BFB97" s="52"/>
      <c r="BFC97" s="52"/>
      <c r="BFD97" s="52"/>
      <c r="BFE97" s="52"/>
      <c r="BFF97" s="52"/>
      <c r="BFG97" s="52"/>
      <c r="BFH97" s="52"/>
      <c r="BFI97" s="52"/>
      <c r="BFJ97" s="52"/>
      <c r="BFK97" s="52"/>
      <c r="BFL97" s="52"/>
      <c r="BFM97" s="52"/>
      <c r="BFN97" s="52"/>
      <c r="BFO97" s="52"/>
      <c r="BFP97" s="52"/>
      <c r="BFQ97" s="52"/>
      <c r="BFR97" s="52"/>
      <c r="BFS97" s="52"/>
      <c r="BFT97" s="52"/>
      <c r="BFU97" s="52"/>
      <c r="BFV97" s="52"/>
      <c r="BFW97" s="52"/>
      <c r="BFX97" s="52"/>
      <c r="BFY97" s="52"/>
      <c r="BFZ97" s="52"/>
      <c r="BGA97" s="52"/>
      <c r="BGB97" s="52"/>
      <c r="BGC97" s="52"/>
      <c r="BGD97" s="52"/>
      <c r="BGE97" s="52"/>
      <c r="BGF97" s="52"/>
      <c r="BGG97" s="52"/>
      <c r="BGH97" s="52"/>
      <c r="BGI97" s="52"/>
      <c r="BGJ97" s="52"/>
      <c r="BGK97" s="52"/>
      <c r="BGL97" s="52"/>
      <c r="BGM97" s="52"/>
      <c r="BGN97" s="52"/>
      <c r="BGO97" s="52"/>
      <c r="BGP97" s="52"/>
      <c r="BGQ97" s="52"/>
      <c r="BGR97" s="52"/>
      <c r="BGS97" s="52"/>
      <c r="BGT97" s="52"/>
      <c r="BGU97" s="52"/>
      <c r="BGV97" s="52"/>
      <c r="BGW97" s="52"/>
      <c r="BGX97" s="52"/>
      <c r="BGY97" s="52"/>
      <c r="BGZ97" s="52"/>
      <c r="BHA97" s="52"/>
      <c r="BHB97" s="52"/>
      <c r="BHC97" s="52"/>
      <c r="BHD97" s="52"/>
      <c r="BHE97" s="52"/>
      <c r="BHF97" s="52"/>
      <c r="BHG97" s="52"/>
      <c r="BHH97" s="52"/>
      <c r="BHI97" s="52"/>
      <c r="BHJ97" s="52"/>
      <c r="BHK97" s="52"/>
      <c r="BHL97" s="52"/>
      <c r="BHM97" s="52"/>
      <c r="BHN97" s="52"/>
      <c r="BHO97" s="52"/>
      <c r="BHP97" s="52"/>
      <c r="BHQ97" s="52"/>
      <c r="BHR97" s="52"/>
      <c r="BHS97" s="52"/>
      <c r="BHT97" s="52"/>
      <c r="BHU97" s="52"/>
      <c r="BHV97" s="52"/>
      <c r="BHW97" s="52"/>
      <c r="BHX97" s="52"/>
      <c r="BHY97" s="52"/>
      <c r="BHZ97" s="52"/>
      <c r="BIA97" s="52"/>
      <c r="BIB97" s="52"/>
      <c r="BIC97" s="52"/>
      <c r="BID97" s="52"/>
      <c r="BIE97" s="52"/>
      <c r="BIF97" s="52"/>
      <c r="BIG97" s="52"/>
      <c r="BIH97" s="52"/>
      <c r="BII97" s="52"/>
      <c r="BIJ97" s="52"/>
      <c r="BIK97" s="52"/>
      <c r="BIL97" s="52"/>
      <c r="BIM97" s="52"/>
      <c r="BIN97" s="52"/>
      <c r="BIO97" s="52"/>
      <c r="BIP97" s="52"/>
      <c r="BIQ97" s="52"/>
      <c r="BIR97" s="52"/>
      <c r="BIS97" s="52"/>
      <c r="BIT97" s="52"/>
      <c r="BIU97" s="52"/>
      <c r="BIV97" s="52"/>
      <c r="BIW97" s="52"/>
      <c r="BIX97" s="52"/>
      <c r="BIY97" s="52"/>
      <c r="BIZ97" s="52"/>
      <c r="BJA97" s="52"/>
      <c r="BJB97" s="52"/>
      <c r="BJC97" s="52"/>
      <c r="BJD97" s="52"/>
      <c r="BJE97" s="52"/>
      <c r="BJF97" s="52"/>
      <c r="BJG97" s="52"/>
      <c r="BJH97" s="52"/>
      <c r="BJI97" s="52"/>
      <c r="BJJ97" s="52"/>
      <c r="BJK97" s="52"/>
      <c r="BJL97" s="52"/>
      <c r="BJM97" s="52"/>
      <c r="BJN97" s="52"/>
      <c r="BJO97" s="52"/>
      <c r="BJP97" s="52"/>
      <c r="BJQ97" s="52"/>
      <c r="BJR97" s="52"/>
      <c r="BJS97" s="52"/>
      <c r="BJT97" s="52"/>
      <c r="BJU97" s="52"/>
      <c r="BJV97" s="52"/>
      <c r="BJW97" s="52"/>
      <c r="BJX97" s="52"/>
      <c r="BJY97" s="52"/>
      <c r="BJZ97" s="52"/>
      <c r="BKA97" s="52"/>
      <c r="BKB97" s="52"/>
      <c r="BKC97" s="52"/>
      <c r="BKD97" s="52"/>
      <c r="BKE97" s="52"/>
      <c r="BKF97" s="52"/>
      <c r="BKG97" s="52"/>
      <c r="BKH97" s="52"/>
      <c r="BKI97" s="52"/>
      <c r="BKJ97" s="52"/>
      <c r="BKK97" s="52"/>
      <c r="BKL97" s="52"/>
      <c r="BKM97" s="52"/>
      <c r="BKN97" s="52"/>
      <c r="BKO97" s="52"/>
      <c r="BKP97" s="52"/>
      <c r="BKQ97" s="52"/>
      <c r="BKR97" s="52"/>
      <c r="BKS97" s="52"/>
      <c r="BKT97" s="52"/>
      <c r="BKU97" s="52"/>
      <c r="BKV97" s="52"/>
      <c r="BKW97" s="52"/>
      <c r="BKX97" s="52"/>
      <c r="BKY97" s="52"/>
      <c r="BKZ97" s="52"/>
      <c r="BLA97" s="52"/>
      <c r="BLB97" s="52"/>
      <c r="BLC97" s="52"/>
      <c r="BLD97" s="52"/>
      <c r="BLE97" s="52"/>
      <c r="BLF97" s="52"/>
      <c r="BLG97" s="52"/>
      <c r="BLH97" s="52"/>
      <c r="BLI97" s="52"/>
      <c r="BLJ97" s="52"/>
      <c r="BLK97" s="52"/>
      <c r="BLL97" s="52"/>
      <c r="BLM97" s="52"/>
      <c r="BLN97" s="52"/>
      <c r="BLO97" s="52"/>
      <c r="BLP97" s="52"/>
      <c r="BLQ97" s="52"/>
      <c r="BLR97" s="52"/>
      <c r="BLS97" s="52"/>
      <c r="BLT97" s="52"/>
      <c r="BLU97" s="52"/>
      <c r="BLV97" s="52"/>
      <c r="BLW97" s="52"/>
      <c r="BLX97" s="52"/>
      <c r="BLY97" s="52"/>
      <c r="BLZ97" s="52"/>
      <c r="BMA97" s="52"/>
      <c r="BMB97" s="52"/>
      <c r="BMC97" s="52"/>
      <c r="BMD97" s="52"/>
      <c r="BME97" s="52"/>
      <c r="BMF97" s="52"/>
      <c r="BMG97" s="52"/>
      <c r="BMH97" s="52"/>
      <c r="BMI97" s="52"/>
      <c r="BMJ97" s="52"/>
      <c r="BMK97" s="52"/>
      <c r="BML97" s="52"/>
      <c r="BMM97" s="52"/>
      <c r="BMN97" s="52"/>
      <c r="BMO97" s="52"/>
      <c r="BMP97" s="52"/>
      <c r="BMQ97" s="52"/>
      <c r="BMR97" s="52"/>
      <c r="BMS97" s="52"/>
      <c r="BMT97" s="52"/>
      <c r="BMU97" s="52"/>
      <c r="BMV97" s="52"/>
      <c r="BMW97" s="52"/>
      <c r="BMX97" s="52"/>
      <c r="BMY97" s="52"/>
      <c r="BMZ97" s="52"/>
      <c r="BNA97" s="52"/>
      <c r="BNB97" s="52"/>
      <c r="BNC97" s="52"/>
      <c r="BND97" s="52"/>
      <c r="BNE97" s="52"/>
      <c r="BNF97" s="52"/>
      <c r="BNG97" s="52"/>
      <c r="BNH97" s="52"/>
      <c r="BNI97" s="52"/>
      <c r="BNJ97" s="52"/>
      <c r="BNK97" s="52"/>
      <c r="BNL97" s="52"/>
      <c r="BNM97" s="52"/>
      <c r="BNN97" s="52"/>
      <c r="BNO97" s="52"/>
      <c r="BNP97" s="52"/>
      <c r="BNQ97" s="52"/>
      <c r="BNR97" s="52"/>
      <c r="BNS97" s="52"/>
      <c r="BNT97" s="52"/>
      <c r="BNU97" s="52"/>
      <c r="BNV97" s="52"/>
      <c r="BNW97" s="52"/>
      <c r="BNX97" s="52"/>
      <c r="BNY97" s="52"/>
      <c r="BNZ97" s="52"/>
      <c r="BOA97" s="52"/>
      <c r="BOB97" s="52"/>
      <c r="BOC97" s="52"/>
      <c r="BOD97" s="52"/>
      <c r="BOE97" s="52"/>
      <c r="BOF97" s="52"/>
      <c r="BOG97" s="52"/>
      <c r="BOH97" s="52"/>
      <c r="BOI97" s="52"/>
      <c r="BOJ97" s="52"/>
      <c r="BOK97" s="52"/>
      <c r="BOL97" s="52"/>
      <c r="BOM97" s="52"/>
      <c r="BON97" s="52"/>
      <c r="BOO97" s="52"/>
      <c r="BOP97" s="52"/>
      <c r="BOQ97" s="52"/>
      <c r="BOR97" s="52"/>
      <c r="BOS97" s="52"/>
      <c r="BOT97" s="52"/>
      <c r="BOU97" s="52"/>
      <c r="BOV97" s="52"/>
      <c r="BOW97" s="52"/>
      <c r="BOX97" s="52"/>
      <c r="BOY97" s="52"/>
      <c r="BOZ97" s="52"/>
      <c r="BPA97" s="52"/>
      <c r="BPB97" s="52"/>
      <c r="BPC97" s="52"/>
      <c r="BPD97" s="52"/>
      <c r="BPE97" s="52"/>
      <c r="BPF97" s="52"/>
      <c r="BPG97" s="52"/>
      <c r="BPH97" s="52"/>
      <c r="BPI97" s="52"/>
      <c r="BPJ97" s="52"/>
      <c r="BPK97" s="52"/>
      <c r="BPL97" s="52"/>
      <c r="BPM97" s="52"/>
      <c r="BPN97" s="52"/>
      <c r="BPO97" s="52"/>
      <c r="BPP97" s="52"/>
      <c r="BPQ97" s="52"/>
      <c r="BPR97" s="52"/>
      <c r="BPS97" s="52"/>
      <c r="BPT97" s="52"/>
      <c r="BPU97" s="52"/>
      <c r="BPV97" s="52"/>
      <c r="BPW97" s="52"/>
      <c r="BPX97" s="52"/>
      <c r="BPY97" s="52"/>
      <c r="BPZ97" s="52"/>
      <c r="BQA97" s="52"/>
      <c r="BQB97" s="52"/>
      <c r="BQC97" s="52"/>
      <c r="BQD97" s="52"/>
      <c r="BQE97" s="52"/>
      <c r="BQF97" s="52"/>
      <c r="BQG97" s="52"/>
      <c r="BQH97" s="52"/>
      <c r="BQI97" s="52"/>
      <c r="BQJ97" s="52"/>
      <c r="BQK97" s="52"/>
      <c r="BQL97" s="52"/>
      <c r="BQM97" s="52"/>
      <c r="BQN97" s="52"/>
      <c r="BQO97" s="52"/>
      <c r="BQP97" s="52"/>
      <c r="BQQ97" s="52"/>
      <c r="BQR97" s="52"/>
      <c r="BQS97" s="52"/>
      <c r="BQT97" s="52"/>
      <c r="BQU97" s="52"/>
      <c r="BQV97" s="52"/>
      <c r="BQW97" s="52"/>
      <c r="BQX97" s="52"/>
      <c r="BQY97" s="52"/>
      <c r="BQZ97" s="52"/>
      <c r="BRA97" s="52"/>
      <c r="BRB97" s="52"/>
      <c r="BRC97" s="52"/>
      <c r="BRD97" s="52"/>
      <c r="BRE97" s="52"/>
      <c r="BRF97" s="52"/>
      <c r="BRG97" s="52"/>
      <c r="BRH97" s="52"/>
      <c r="BRI97" s="52"/>
      <c r="BRJ97" s="52"/>
      <c r="BRK97" s="52"/>
      <c r="BRL97" s="52"/>
      <c r="BRM97" s="52"/>
      <c r="BRN97" s="52"/>
      <c r="BRO97" s="52"/>
      <c r="BRP97" s="52"/>
      <c r="BRQ97" s="52"/>
      <c r="BRR97" s="52"/>
      <c r="BRS97" s="52"/>
      <c r="BRT97" s="52"/>
      <c r="BRU97" s="52"/>
      <c r="BRV97" s="52"/>
      <c r="BRW97" s="52"/>
      <c r="BRX97" s="52"/>
      <c r="BRY97" s="52"/>
      <c r="BRZ97" s="52"/>
      <c r="BSA97" s="52"/>
      <c r="BSB97" s="52"/>
      <c r="BSC97" s="52"/>
      <c r="BSD97" s="52"/>
      <c r="BSE97" s="52"/>
      <c r="BSF97" s="52"/>
      <c r="BSG97" s="52"/>
      <c r="BSH97" s="52"/>
      <c r="BSI97" s="52"/>
      <c r="BSJ97" s="52"/>
      <c r="BSK97" s="52"/>
      <c r="BSL97" s="52"/>
      <c r="BSM97" s="52"/>
      <c r="BSN97" s="52"/>
      <c r="BSO97" s="52"/>
      <c r="BSP97" s="52"/>
      <c r="BSQ97" s="52"/>
      <c r="BSR97" s="52"/>
      <c r="BSS97" s="52"/>
      <c r="BST97" s="52"/>
      <c r="BSU97" s="52"/>
      <c r="BSV97" s="52"/>
      <c r="BSW97" s="52"/>
      <c r="BSX97" s="52"/>
      <c r="BSY97" s="52"/>
      <c r="BSZ97" s="52"/>
      <c r="BTA97" s="52"/>
      <c r="BTB97" s="52"/>
      <c r="BTC97" s="52"/>
      <c r="BTD97" s="52"/>
      <c r="BTE97" s="52"/>
      <c r="BTF97" s="52"/>
      <c r="BTG97" s="52"/>
      <c r="BTH97" s="52"/>
      <c r="BTI97" s="52"/>
      <c r="BTJ97" s="52"/>
      <c r="BTK97" s="52"/>
      <c r="BTL97" s="52"/>
      <c r="BTM97" s="52"/>
      <c r="BTN97" s="52"/>
      <c r="BTO97" s="52"/>
      <c r="BTP97" s="52"/>
      <c r="BTQ97" s="52"/>
      <c r="BTR97" s="52"/>
      <c r="BTS97" s="52"/>
      <c r="BTT97" s="52"/>
      <c r="BTU97" s="52"/>
      <c r="BTV97" s="52"/>
      <c r="BTW97" s="52"/>
      <c r="BTX97" s="52"/>
      <c r="BTY97" s="52"/>
      <c r="BTZ97" s="52"/>
      <c r="BUA97" s="52"/>
      <c r="BUB97" s="52"/>
      <c r="BUC97" s="52"/>
      <c r="BUD97" s="52"/>
      <c r="BUE97" s="52"/>
      <c r="BUF97" s="52"/>
      <c r="BUG97" s="52"/>
      <c r="BUH97" s="52"/>
      <c r="BUI97" s="52"/>
      <c r="BUJ97" s="52"/>
      <c r="BUK97" s="52"/>
      <c r="BUL97" s="52"/>
      <c r="BUM97" s="52"/>
      <c r="BUN97" s="52"/>
      <c r="BUO97" s="52"/>
      <c r="BUP97" s="52"/>
      <c r="BUQ97" s="52"/>
      <c r="BUR97" s="52"/>
      <c r="BUS97" s="52"/>
      <c r="BUT97" s="52"/>
      <c r="BUU97" s="52"/>
      <c r="BUV97" s="52"/>
      <c r="BUW97" s="52"/>
      <c r="BUX97" s="52"/>
      <c r="BUY97" s="52"/>
      <c r="BUZ97" s="52"/>
      <c r="BVA97" s="52"/>
      <c r="BVB97" s="52"/>
      <c r="BVC97" s="52"/>
      <c r="BVD97" s="52"/>
      <c r="BVE97" s="52"/>
      <c r="BVF97" s="52"/>
      <c r="BVG97" s="52"/>
      <c r="BVH97" s="52"/>
      <c r="BVI97" s="52"/>
      <c r="BVJ97" s="52"/>
      <c r="BVK97" s="52"/>
      <c r="BVL97" s="52"/>
      <c r="BVM97" s="52"/>
      <c r="BVN97" s="52"/>
      <c r="BVO97" s="52"/>
      <c r="BVP97" s="52"/>
      <c r="BVQ97" s="52"/>
      <c r="BVR97" s="52"/>
      <c r="BVS97" s="52"/>
      <c r="BVT97" s="52"/>
      <c r="BVU97" s="52"/>
      <c r="BVV97" s="52"/>
      <c r="BVW97" s="52"/>
      <c r="BVX97" s="52"/>
      <c r="BVY97" s="52"/>
      <c r="BVZ97" s="52"/>
      <c r="BWA97" s="52"/>
      <c r="BWB97" s="52"/>
      <c r="BWC97" s="52"/>
      <c r="BWD97" s="52"/>
      <c r="BWE97" s="52"/>
      <c r="BWF97" s="52"/>
      <c r="BWG97" s="52"/>
      <c r="BWH97" s="52"/>
      <c r="BWI97" s="52"/>
      <c r="BWJ97" s="52"/>
      <c r="BWK97" s="52"/>
      <c r="BWL97" s="52"/>
      <c r="BWM97" s="52"/>
      <c r="BWN97" s="52"/>
      <c r="BWO97" s="52"/>
      <c r="BWP97" s="52"/>
      <c r="BWQ97" s="52"/>
      <c r="BWR97" s="52"/>
      <c r="BWS97" s="52"/>
      <c r="BWT97" s="52"/>
      <c r="BWU97" s="52"/>
      <c r="BWV97" s="52"/>
      <c r="BWW97" s="52"/>
      <c r="BWX97" s="52"/>
      <c r="BWY97" s="52"/>
      <c r="BWZ97" s="52"/>
      <c r="BXA97" s="52"/>
      <c r="BXB97" s="52"/>
      <c r="BXC97" s="52"/>
      <c r="BXD97" s="52"/>
      <c r="BXE97" s="52"/>
      <c r="BXF97" s="52"/>
      <c r="BXG97" s="52"/>
      <c r="BXH97" s="52"/>
      <c r="BXI97" s="52"/>
      <c r="BXJ97" s="52"/>
      <c r="BXK97" s="52"/>
      <c r="BXL97" s="52"/>
      <c r="BXM97" s="52"/>
      <c r="BXN97" s="52"/>
      <c r="BXO97" s="52"/>
      <c r="BXP97" s="52"/>
      <c r="BXQ97" s="52"/>
      <c r="BXR97" s="52"/>
      <c r="BXS97" s="52"/>
      <c r="BXT97" s="52"/>
      <c r="BXU97" s="52"/>
      <c r="BXV97" s="52"/>
      <c r="BXW97" s="52"/>
      <c r="BXX97" s="52"/>
      <c r="BXY97" s="52"/>
      <c r="BXZ97" s="52"/>
      <c r="BYA97" s="52"/>
      <c r="BYB97" s="52"/>
      <c r="BYC97" s="52"/>
      <c r="BYD97" s="52"/>
      <c r="BYE97" s="52"/>
      <c r="BYF97" s="52"/>
      <c r="BYG97" s="52"/>
      <c r="BYH97" s="52"/>
      <c r="BYI97" s="52"/>
      <c r="BYJ97" s="52"/>
      <c r="BYK97" s="52"/>
      <c r="BYL97" s="52"/>
      <c r="BYM97" s="52"/>
      <c r="BYN97" s="52"/>
      <c r="BYO97" s="52"/>
      <c r="BYP97" s="52"/>
      <c r="BYQ97" s="52"/>
      <c r="BYR97" s="52"/>
      <c r="BYS97" s="52"/>
      <c r="BYT97" s="52"/>
      <c r="BYU97" s="52"/>
      <c r="BYV97" s="52"/>
      <c r="BYW97" s="52"/>
      <c r="BYX97" s="52"/>
      <c r="BYY97" s="52"/>
      <c r="BYZ97" s="52"/>
      <c r="BZA97" s="52"/>
      <c r="BZB97" s="52"/>
      <c r="BZC97" s="52"/>
      <c r="BZD97" s="52"/>
      <c r="BZE97" s="52"/>
      <c r="BZF97" s="52"/>
      <c r="BZG97" s="52"/>
      <c r="BZH97" s="52"/>
      <c r="BZI97" s="52"/>
      <c r="BZJ97" s="52"/>
      <c r="BZK97" s="52"/>
      <c r="BZL97" s="52"/>
      <c r="BZM97" s="52"/>
      <c r="BZN97" s="52"/>
      <c r="BZO97" s="52"/>
      <c r="BZP97" s="52"/>
      <c r="BZQ97" s="52"/>
      <c r="BZR97" s="52"/>
      <c r="BZS97" s="52"/>
      <c r="BZT97" s="52"/>
      <c r="BZU97" s="52"/>
      <c r="BZV97" s="52"/>
      <c r="BZW97" s="52"/>
      <c r="BZX97" s="52"/>
      <c r="BZY97" s="52"/>
      <c r="BZZ97" s="52"/>
      <c r="CAA97" s="52"/>
      <c r="CAB97" s="52"/>
      <c r="CAC97" s="52"/>
      <c r="CAD97" s="52"/>
      <c r="CAE97" s="52"/>
      <c r="CAF97" s="52"/>
      <c r="CAG97" s="52"/>
      <c r="CAH97" s="52"/>
      <c r="CAI97" s="52"/>
      <c r="CAJ97" s="52"/>
      <c r="CAK97" s="52"/>
      <c r="CAL97" s="52"/>
      <c r="CAM97" s="52"/>
      <c r="CAN97" s="52"/>
      <c r="CAO97" s="52"/>
      <c r="CAP97" s="52"/>
      <c r="CAQ97" s="52"/>
      <c r="CAR97" s="52"/>
      <c r="CAS97" s="52"/>
      <c r="CAT97" s="52"/>
      <c r="CAU97" s="52"/>
      <c r="CAV97" s="52"/>
      <c r="CAW97" s="52"/>
      <c r="CAX97" s="52"/>
      <c r="CAY97" s="52"/>
      <c r="CAZ97" s="52"/>
      <c r="CBA97" s="52"/>
      <c r="CBB97" s="52"/>
      <c r="CBC97" s="52"/>
      <c r="CBD97" s="52"/>
      <c r="CBE97" s="52"/>
      <c r="CBF97" s="52"/>
      <c r="CBG97" s="52"/>
      <c r="CBH97" s="52"/>
      <c r="CBI97" s="52"/>
      <c r="CBJ97" s="52"/>
      <c r="CBK97" s="52"/>
      <c r="CBL97" s="52"/>
      <c r="CBM97" s="52"/>
      <c r="CBN97" s="52"/>
      <c r="CBO97" s="52"/>
      <c r="CBP97" s="52"/>
      <c r="CBQ97" s="52"/>
      <c r="CBR97" s="52"/>
      <c r="CBS97" s="52"/>
      <c r="CBT97" s="52"/>
      <c r="CBU97" s="52"/>
      <c r="CBV97" s="52"/>
      <c r="CBW97" s="52"/>
      <c r="CBX97" s="52"/>
      <c r="CBY97" s="52"/>
      <c r="CBZ97" s="52"/>
      <c r="CCA97" s="52"/>
      <c r="CCB97" s="52"/>
      <c r="CCC97" s="52"/>
      <c r="CCD97" s="52"/>
      <c r="CCE97" s="52"/>
      <c r="CCF97" s="52"/>
      <c r="CCG97" s="52"/>
      <c r="CCH97" s="52"/>
      <c r="CCI97" s="52"/>
      <c r="CCJ97" s="52"/>
      <c r="CCK97" s="52"/>
      <c r="CCL97" s="52"/>
      <c r="CCM97" s="52"/>
      <c r="CCN97" s="52"/>
      <c r="CCO97" s="52"/>
      <c r="CCP97" s="52"/>
      <c r="CCQ97" s="52"/>
      <c r="CCR97" s="52"/>
      <c r="CCS97" s="52"/>
      <c r="CCT97" s="52"/>
      <c r="CCU97" s="52"/>
      <c r="CCV97" s="52"/>
      <c r="CCW97" s="52"/>
      <c r="CCX97" s="52"/>
      <c r="CCY97" s="52"/>
      <c r="CCZ97" s="52"/>
      <c r="CDA97" s="52"/>
      <c r="CDB97" s="52"/>
      <c r="CDC97" s="52"/>
      <c r="CDD97" s="52"/>
      <c r="CDE97" s="52"/>
      <c r="CDF97" s="52"/>
      <c r="CDG97" s="52"/>
      <c r="CDH97" s="52"/>
      <c r="CDI97" s="52"/>
      <c r="CDJ97" s="52"/>
      <c r="CDK97" s="52"/>
      <c r="CDL97" s="52"/>
      <c r="CDM97" s="52"/>
      <c r="CDN97" s="52"/>
      <c r="CDO97" s="52"/>
      <c r="CDP97" s="52"/>
      <c r="CDQ97" s="52"/>
      <c r="CDR97" s="52"/>
      <c r="CDS97" s="52"/>
      <c r="CDT97" s="52"/>
      <c r="CDU97" s="52"/>
      <c r="CDV97" s="52"/>
      <c r="CDW97" s="52"/>
      <c r="CDX97" s="52"/>
      <c r="CDY97" s="52"/>
      <c r="CDZ97" s="52"/>
      <c r="CEA97" s="52"/>
      <c r="CEB97" s="52"/>
      <c r="CEC97" s="52"/>
      <c r="CED97" s="52"/>
      <c r="CEE97" s="52"/>
      <c r="CEF97" s="52"/>
      <c r="CEG97" s="52"/>
      <c r="CEH97" s="52"/>
      <c r="CEI97" s="52"/>
      <c r="CEJ97" s="52"/>
      <c r="CEK97" s="52"/>
      <c r="CEL97" s="52"/>
      <c r="CEM97" s="52"/>
      <c r="CEN97" s="52"/>
      <c r="CEO97" s="52"/>
      <c r="CEP97" s="52"/>
      <c r="CEQ97" s="52"/>
      <c r="CER97" s="52"/>
      <c r="CES97" s="52"/>
      <c r="CET97" s="52"/>
      <c r="CEU97" s="52"/>
      <c r="CEV97" s="52"/>
      <c r="CEW97" s="52"/>
      <c r="CEX97" s="52"/>
      <c r="CEY97" s="52"/>
      <c r="CEZ97" s="52"/>
      <c r="CFA97" s="52"/>
      <c r="CFB97" s="52"/>
      <c r="CFC97" s="52"/>
      <c r="CFD97" s="52"/>
      <c r="CFE97" s="52"/>
      <c r="CFF97" s="52"/>
      <c r="CFG97" s="52"/>
      <c r="CFH97" s="52"/>
      <c r="CFI97" s="52"/>
      <c r="CFJ97" s="52"/>
      <c r="CFK97" s="52"/>
      <c r="CFL97" s="52"/>
      <c r="CFM97" s="52"/>
      <c r="CFN97" s="52"/>
      <c r="CFO97" s="52"/>
      <c r="CFP97" s="52"/>
      <c r="CFQ97" s="52"/>
      <c r="CFR97" s="52"/>
      <c r="CFS97" s="52"/>
      <c r="CFT97" s="52"/>
      <c r="CFU97" s="52"/>
      <c r="CFV97" s="52"/>
      <c r="CFW97" s="52"/>
      <c r="CFX97" s="52"/>
      <c r="CFY97" s="52"/>
      <c r="CFZ97" s="52"/>
      <c r="CGA97" s="52"/>
      <c r="CGB97" s="52"/>
      <c r="CGC97" s="52"/>
      <c r="CGD97" s="52"/>
      <c r="CGE97" s="52"/>
      <c r="CGF97" s="52"/>
      <c r="CGG97" s="52"/>
      <c r="CGH97" s="52"/>
      <c r="CGI97" s="52"/>
      <c r="CGJ97" s="52"/>
      <c r="CGK97" s="52"/>
      <c r="CGL97" s="52"/>
      <c r="CGM97" s="52"/>
      <c r="CGN97" s="52"/>
      <c r="CGO97" s="52"/>
      <c r="CGP97" s="52"/>
      <c r="CGQ97" s="52"/>
      <c r="CGR97" s="52"/>
      <c r="CGS97" s="52"/>
      <c r="CGT97" s="52"/>
      <c r="CGU97" s="52"/>
      <c r="CGV97" s="52"/>
      <c r="CGW97" s="52"/>
      <c r="CGX97" s="52"/>
      <c r="CGY97" s="52"/>
      <c r="CGZ97" s="52"/>
      <c r="CHA97" s="52"/>
      <c r="CHB97" s="52"/>
      <c r="CHC97" s="52"/>
      <c r="CHD97" s="52"/>
      <c r="CHE97" s="52"/>
    </row>
    <row r="98" spans="1:2241" s="50" customFormat="1" ht="66.75" customHeight="1" x14ac:dyDescent="0.25">
      <c r="A98" s="42"/>
      <c r="B98" s="207" t="s">
        <v>471</v>
      </c>
      <c r="C98" s="103" t="s">
        <v>348</v>
      </c>
      <c r="D98" s="103" t="s">
        <v>273</v>
      </c>
      <c r="E98" s="103" t="s">
        <v>253</v>
      </c>
      <c r="F98" s="43" t="s">
        <v>389</v>
      </c>
      <c r="G98" s="102"/>
      <c r="H98" s="43" t="s">
        <v>290</v>
      </c>
      <c r="I98" s="167">
        <v>0.1</v>
      </c>
      <c r="J98" s="167">
        <f t="shared" si="25"/>
        <v>0</v>
      </c>
      <c r="K98" s="110">
        <f t="shared" si="26"/>
        <v>0</v>
      </c>
      <c r="L98" s="167">
        <v>0.1</v>
      </c>
      <c r="M98" s="218"/>
      <c r="N98" s="108">
        <v>39003</v>
      </c>
      <c r="O98" s="102" t="s">
        <v>347</v>
      </c>
      <c r="P98" s="42"/>
      <c r="Q98" s="42"/>
      <c r="R98" s="42"/>
      <c r="S98" s="42"/>
      <c r="T98" s="42"/>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8"/>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36"/>
      <c r="EF98" s="36"/>
      <c r="EG98" s="36"/>
      <c r="EH98" s="36"/>
      <c r="EI98" s="36"/>
      <c r="EJ98" s="36"/>
      <c r="EK98" s="36"/>
      <c r="EL98" s="36"/>
      <c r="EM98" s="36"/>
      <c r="EN98" s="36"/>
      <c r="EO98" s="52"/>
      <c r="EP98" s="52"/>
      <c r="EQ98" s="52"/>
      <c r="ER98" s="52"/>
      <c r="ES98" s="52"/>
      <c r="ET98" s="52"/>
      <c r="EU98" s="52"/>
      <c r="EV98" s="52"/>
      <c r="EW98" s="52"/>
      <c r="EX98" s="52"/>
      <c r="EY98" s="52"/>
      <c r="EZ98" s="52"/>
      <c r="FA98" s="52"/>
      <c r="FB98" s="52"/>
      <c r="FC98" s="52"/>
      <c r="FD98" s="52"/>
      <c r="FE98" s="52"/>
      <c r="FF98" s="52"/>
      <c r="FG98" s="52"/>
      <c r="FH98" s="52"/>
      <c r="FI98" s="52"/>
      <c r="FJ98" s="52"/>
      <c r="FK98" s="52"/>
      <c r="FL98" s="52"/>
      <c r="FM98" s="52"/>
      <c r="FN98" s="52"/>
      <c r="FO98" s="52"/>
      <c r="FP98" s="52"/>
      <c r="FQ98" s="52"/>
      <c r="FR98" s="52"/>
      <c r="FS98" s="52"/>
      <c r="FT98" s="52"/>
      <c r="FU98" s="52"/>
      <c r="FV98" s="52"/>
      <c r="FW98" s="52"/>
      <c r="FX98" s="52"/>
      <c r="FY98" s="52"/>
      <c r="FZ98" s="52"/>
      <c r="GA98" s="52"/>
      <c r="GB98" s="52"/>
      <c r="GC98" s="52"/>
      <c r="GD98" s="52"/>
      <c r="GE98" s="52"/>
      <c r="GF98" s="52"/>
      <c r="GG98" s="52"/>
      <c r="GH98" s="52"/>
      <c r="GI98" s="52"/>
      <c r="GJ98" s="52"/>
      <c r="GK98" s="52"/>
      <c r="GL98" s="52"/>
      <c r="GM98" s="52"/>
      <c r="GN98" s="52"/>
      <c r="GO98" s="52"/>
      <c r="GP98" s="52"/>
      <c r="GQ98" s="52"/>
      <c r="GR98" s="52"/>
      <c r="GS98" s="52"/>
      <c r="GT98" s="52"/>
      <c r="GU98" s="52"/>
      <c r="GV98" s="52"/>
      <c r="GW98" s="52"/>
      <c r="GX98" s="52"/>
      <c r="GY98" s="52"/>
      <c r="GZ98" s="52"/>
      <c r="HA98" s="52"/>
      <c r="HB98" s="52"/>
      <c r="HC98" s="52"/>
      <c r="HD98" s="52"/>
      <c r="HE98" s="52"/>
      <c r="HF98" s="52"/>
      <c r="HG98" s="52"/>
      <c r="HH98" s="52"/>
      <c r="HI98" s="52"/>
      <c r="HJ98" s="52"/>
      <c r="HK98" s="52"/>
      <c r="HL98" s="52"/>
      <c r="HM98" s="52"/>
      <c r="HN98" s="52"/>
      <c r="HO98" s="52"/>
      <c r="HP98" s="52"/>
      <c r="HQ98" s="52"/>
      <c r="HR98" s="52"/>
      <c r="HS98" s="52"/>
      <c r="HT98" s="52"/>
      <c r="HU98" s="52"/>
      <c r="HV98" s="52"/>
      <c r="HW98" s="52"/>
      <c r="HX98" s="52"/>
      <c r="HY98" s="52"/>
      <c r="HZ98" s="52"/>
      <c r="IA98" s="52"/>
      <c r="IB98" s="52"/>
      <c r="IC98" s="52"/>
      <c r="ID98" s="52"/>
      <c r="IE98" s="52"/>
      <c r="IF98" s="52"/>
      <c r="IG98" s="52"/>
      <c r="IH98" s="52"/>
      <c r="II98" s="52"/>
      <c r="IJ98" s="52"/>
      <c r="IK98" s="52"/>
      <c r="IL98" s="52"/>
      <c r="IM98" s="52"/>
      <c r="IN98" s="52"/>
      <c r="IO98" s="52"/>
      <c r="IP98" s="52"/>
      <c r="IQ98" s="52"/>
      <c r="IR98" s="52"/>
      <c r="IS98" s="52"/>
      <c r="IT98" s="52"/>
      <c r="IU98" s="52"/>
      <c r="IV98" s="52"/>
      <c r="IW98" s="52"/>
      <c r="IX98" s="52"/>
      <c r="IY98" s="52"/>
      <c r="IZ98" s="52"/>
      <c r="JA98" s="52"/>
      <c r="JB98" s="52"/>
      <c r="JC98" s="52"/>
      <c r="JD98" s="52"/>
      <c r="JE98" s="52"/>
      <c r="JF98" s="52"/>
      <c r="JG98" s="52"/>
      <c r="JH98" s="52"/>
      <c r="JI98" s="52"/>
      <c r="JJ98" s="52"/>
      <c r="JK98" s="52"/>
      <c r="JL98" s="52"/>
      <c r="JM98" s="52"/>
      <c r="JN98" s="52"/>
      <c r="JO98" s="52"/>
      <c r="JP98" s="52"/>
      <c r="JQ98" s="52"/>
      <c r="JR98" s="52"/>
      <c r="JS98" s="52"/>
      <c r="JT98" s="52"/>
      <c r="JU98" s="52"/>
      <c r="JV98" s="52"/>
      <c r="JW98" s="52"/>
      <c r="JX98" s="52"/>
      <c r="JY98" s="52"/>
      <c r="JZ98" s="52"/>
      <c r="KA98" s="52"/>
      <c r="KB98" s="52"/>
      <c r="KC98" s="52"/>
      <c r="KD98" s="52"/>
      <c r="KE98" s="52"/>
      <c r="KF98" s="52"/>
      <c r="KG98" s="52"/>
      <c r="KH98" s="52"/>
      <c r="KI98" s="52"/>
      <c r="KJ98" s="52"/>
      <c r="KK98" s="52"/>
      <c r="KL98" s="52"/>
      <c r="KM98" s="52"/>
      <c r="KN98" s="52"/>
      <c r="KO98" s="52"/>
      <c r="KP98" s="52"/>
      <c r="KQ98" s="52"/>
      <c r="KR98" s="52"/>
      <c r="KS98" s="52"/>
      <c r="KT98" s="52"/>
      <c r="KU98" s="52"/>
      <c r="KV98" s="52"/>
      <c r="KW98" s="52"/>
      <c r="KX98" s="52"/>
      <c r="KY98" s="52"/>
      <c r="KZ98" s="52"/>
      <c r="LA98" s="52"/>
      <c r="LB98" s="52"/>
      <c r="LC98" s="52"/>
      <c r="LD98" s="52"/>
      <c r="LE98" s="52"/>
      <c r="LF98" s="52"/>
      <c r="LG98" s="52"/>
      <c r="LH98" s="52"/>
      <c r="LI98" s="52"/>
      <c r="LJ98" s="52"/>
      <c r="LK98" s="52"/>
      <c r="LL98" s="52"/>
      <c r="LM98" s="52"/>
      <c r="LN98" s="52"/>
      <c r="LO98" s="52"/>
      <c r="LP98" s="52"/>
      <c r="LQ98" s="52"/>
      <c r="LR98" s="52"/>
      <c r="LS98" s="52"/>
      <c r="LT98" s="52"/>
      <c r="LU98" s="52"/>
      <c r="LV98" s="52"/>
      <c r="LW98" s="52"/>
      <c r="LX98" s="52"/>
      <c r="LY98" s="52"/>
      <c r="LZ98" s="52"/>
      <c r="MA98" s="52"/>
      <c r="MB98" s="52"/>
      <c r="MC98" s="52"/>
      <c r="MD98" s="52"/>
      <c r="ME98" s="52"/>
      <c r="MF98" s="52"/>
      <c r="MG98" s="52"/>
      <c r="MH98" s="52"/>
      <c r="MI98" s="52"/>
      <c r="MJ98" s="52"/>
      <c r="MK98" s="52"/>
      <c r="ML98" s="52"/>
      <c r="MM98" s="52"/>
      <c r="MN98" s="52"/>
      <c r="MO98" s="52"/>
      <c r="MP98" s="52"/>
      <c r="MQ98" s="52"/>
      <c r="MR98" s="52"/>
      <c r="MS98" s="52"/>
      <c r="MT98" s="52"/>
      <c r="MU98" s="52"/>
      <c r="MV98" s="52"/>
      <c r="MW98" s="52"/>
      <c r="MX98" s="52"/>
      <c r="MY98" s="52"/>
      <c r="MZ98" s="52"/>
      <c r="NA98" s="52"/>
      <c r="NB98" s="52"/>
      <c r="NC98" s="52"/>
      <c r="ND98" s="52"/>
      <c r="NE98" s="52"/>
      <c r="NF98" s="52"/>
      <c r="NG98" s="52"/>
      <c r="NH98" s="52"/>
      <c r="NI98" s="52"/>
      <c r="NJ98" s="52"/>
      <c r="NK98" s="52"/>
      <c r="NL98" s="52"/>
      <c r="NM98" s="52"/>
      <c r="NN98" s="52"/>
      <c r="NO98" s="52"/>
      <c r="NP98" s="52"/>
      <c r="NQ98" s="52"/>
      <c r="NR98" s="52"/>
      <c r="NS98" s="52"/>
      <c r="NT98" s="52"/>
      <c r="NU98" s="52"/>
      <c r="NV98" s="52"/>
      <c r="NW98" s="52"/>
      <c r="NX98" s="52"/>
      <c r="NY98" s="52"/>
      <c r="NZ98" s="52"/>
      <c r="OA98" s="52"/>
      <c r="OB98" s="52"/>
      <c r="OC98" s="52"/>
      <c r="OD98" s="52"/>
      <c r="OE98" s="52"/>
      <c r="OF98" s="52"/>
      <c r="OG98" s="52"/>
      <c r="OH98" s="52"/>
      <c r="OI98" s="52"/>
      <c r="OJ98" s="52"/>
      <c r="OK98" s="52"/>
      <c r="OL98" s="52"/>
      <c r="OM98" s="52"/>
      <c r="ON98" s="52"/>
      <c r="OO98" s="52"/>
      <c r="OP98" s="52"/>
      <c r="OQ98" s="52"/>
      <c r="OR98" s="52"/>
      <c r="OS98" s="52"/>
      <c r="OT98" s="52"/>
      <c r="OU98" s="52"/>
      <c r="OV98" s="52"/>
      <c r="OW98" s="52"/>
      <c r="OX98" s="52"/>
      <c r="OY98" s="52"/>
      <c r="OZ98" s="52"/>
      <c r="PA98" s="52"/>
      <c r="PB98" s="52"/>
      <c r="PC98" s="52"/>
      <c r="PD98" s="52"/>
      <c r="PE98" s="52"/>
      <c r="PF98" s="52"/>
      <c r="PG98" s="52"/>
      <c r="PH98" s="52"/>
      <c r="PI98" s="52"/>
      <c r="PJ98" s="52"/>
      <c r="PK98" s="52"/>
      <c r="PL98" s="52"/>
      <c r="PM98" s="52"/>
      <c r="PN98" s="52"/>
      <c r="PO98" s="52"/>
      <c r="PP98" s="52"/>
      <c r="PQ98" s="52"/>
      <c r="PR98" s="52"/>
      <c r="PS98" s="52"/>
      <c r="PT98" s="52"/>
      <c r="PU98" s="52"/>
      <c r="PV98" s="52"/>
      <c r="PW98" s="52"/>
      <c r="PX98" s="52"/>
      <c r="PY98" s="52"/>
      <c r="PZ98" s="52"/>
      <c r="QA98" s="52"/>
      <c r="QB98" s="52"/>
      <c r="QC98" s="52"/>
      <c r="QD98" s="52"/>
      <c r="QE98" s="52"/>
      <c r="QF98" s="52"/>
      <c r="QG98" s="52"/>
      <c r="QH98" s="52"/>
      <c r="QI98" s="52"/>
      <c r="QJ98" s="52"/>
      <c r="QK98" s="52"/>
      <c r="QL98" s="52"/>
      <c r="QM98" s="52"/>
      <c r="QN98" s="52"/>
      <c r="QO98" s="52"/>
      <c r="QP98" s="52"/>
      <c r="QQ98" s="52"/>
      <c r="QR98" s="52"/>
      <c r="QS98" s="52"/>
      <c r="QT98" s="52"/>
      <c r="QU98" s="52"/>
      <c r="QV98" s="52"/>
      <c r="QW98" s="52"/>
      <c r="QX98" s="52"/>
      <c r="QY98" s="52"/>
      <c r="QZ98" s="52"/>
      <c r="RA98" s="52"/>
      <c r="RB98" s="52"/>
      <c r="RC98" s="52"/>
      <c r="RD98" s="52"/>
      <c r="RE98" s="52"/>
      <c r="RF98" s="52"/>
      <c r="RG98" s="52"/>
      <c r="RH98" s="52"/>
      <c r="RI98" s="52"/>
      <c r="RJ98" s="52"/>
      <c r="RK98" s="52"/>
      <c r="RL98" s="52"/>
      <c r="RM98" s="52"/>
      <c r="RN98" s="52"/>
      <c r="RO98" s="52"/>
      <c r="RP98" s="52"/>
      <c r="RQ98" s="52"/>
      <c r="RR98" s="52"/>
      <c r="RS98" s="52"/>
      <c r="RT98" s="52"/>
      <c r="RU98" s="52"/>
      <c r="RV98" s="52"/>
      <c r="RW98" s="52"/>
      <c r="RX98" s="52"/>
      <c r="RY98" s="52"/>
      <c r="RZ98" s="52"/>
      <c r="SA98" s="52"/>
      <c r="SB98" s="52"/>
      <c r="SC98" s="52"/>
      <c r="SD98" s="52"/>
      <c r="SE98" s="52"/>
      <c r="SF98" s="52"/>
      <c r="SG98" s="52"/>
      <c r="SH98" s="52"/>
      <c r="SI98" s="52"/>
      <c r="SJ98" s="52"/>
      <c r="SK98" s="52"/>
      <c r="SL98" s="52"/>
      <c r="SM98" s="52"/>
      <c r="SN98" s="52"/>
      <c r="SO98" s="52"/>
      <c r="SP98" s="52"/>
      <c r="SQ98" s="52"/>
      <c r="SR98" s="52"/>
      <c r="SS98" s="52"/>
      <c r="ST98" s="52"/>
      <c r="SU98" s="52"/>
      <c r="SV98" s="52"/>
      <c r="SW98" s="52"/>
      <c r="SX98" s="52"/>
      <c r="SY98" s="52"/>
      <c r="SZ98" s="52"/>
      <c r="TA98" s="52"/>
      <c r="TB98" s="52"/>
      <c r="TC98" s="52"/>
      <c r="TD98" s="52"/>
      <c r="TE98" s="52"/>
      <c r="TF98" s="52"/>
      <c r="TG98" s="52"/>
      <c r="TH98" s="52"/>
      <c r="TI98" s="52"/>
      <c r="TJ98" s="52"/>
      <c r="TK98" s="52"/>
      <c r="TL98" s="52"/>
      <c r="TM98" s="52"/>
      <c r="TN98" s="52"/>
      <c r="TO98" s="52"/>
      <c r="TP98" s="52"/>
      <c r="TQ98" s="52"/>
      <c r="TR98" s="52"/>
      <c r="TS98" s="52"/>
      <c r="TT98" s="52"/>
      <c r="TU98" s="52"/>
      <c r="TV98" s="52"/>
      <c r="TW98" s="52"/>
      <c r="TX98" s="52"/>
      <c r="TY98" s="52"/>
      <c r="TZ98" s="52"/>
      <c r="UA98" s="52"/>
      <c r="UB98" s="52"/>
      <c r="UC98" s="52"/>
      <c r="UD98" s="52"/>
      <c r="UE98" s="52"/>
      <c r="UF98" s="52"/>
      <c r="UG98" s="52"/>
      <c r="UH98" s="52"/>
      <c r="UI98" s="52"/>
      <c r="UJ98" s="52"/>
      <c r="UK98" s="52"/>
      <c r="UL98" s="52"/>
      <c r="UM98" s="52"/>
      <c r="UN98" s="52"/>
      <c r="UO98" s="52"/>
      <c r="UP98" s="52"/>
      <c r="UQ98" s="52"/>
      <c r="UR98" s="52"/>
      <c r="US98" s="52"/>
      <c r="UT98" s="52"/>
      <c r="UU98" s="52"/>
      <c r="UV98" s="52"/>
      <c r="UW98" s="52"/>
      <c r="UX98" s="52"/>
      <c r="UY98" s="52"/>
      <c r="UZ98" s="52"/>
      <c r="VA98" s="52"/>
      <c r="VB98" s="52"/>
      <c r="VC98" s="52"/>
      <c r="VD98" s="52"/>
      <c r="VE98" s="52"/>
      <c r="VF98" s="52"/>
      <c r="VG98" s="52"/>
      <c r="VH98" s="52"/>
      <c r="VI98" s="52"/>
      <c r="VJ98" s="52"/>
      <c r="VK98" s="52"/>
      <c r="VL98" s="52"/>
      <c r="VM98" s="52"/>
      <c r="VN98" s="52"/>
      <c r="VO98" s="52"/>
      <c r="VP98" s="52"/>
      <c r="VQ98" s="52"/>
      <c r="VR98" s="52"/>
      <c r="VS98" s="52"/>
      <c r="VT98" s="52"/>
      <c r="VU98" s="52"/>
      <c r="VV98" s="52"/>
      <c r="VW98" s="52"/>
      <c r="VX98" s="52"/>
      <c r="VY98" s="52"/>
      <c r="VZ98" s="52"/>
      <c r="WA98" s="52"/>
      <c r="WB98" s="52"/>
      <c r="WC98" s="52"/>
      <c r="WD98" s="52"/>
      <c r="WE98" s="52"/>
      <c r="WF98" s="52"/>
      <c r="WG98" s="52"/>
      <c r="WH98" s="52"/>
      <c r="WI98" s="52"/>
      <c r="WJ98" s="52"/>
      <c r="WK98" s="52"/>
      <c r="WL98" s="52"/>
      <c r="WM98" s="52"/>
      <c r="WN98" s="52"/>
      <c r="WO98" s="52"/>
      <c r="WP98" s="52"/>
      <c r="WQ98" s="52"/>
      <c r="WR98" s="52"/>
      <c r="WS98" s="52"/>
      <c r="WT98" s="52"/>
      <c r="WU98" s="52"/>
      <c r="WV98" s="52"/>
      <c r="WW98" s="52"/>
      <c r="WX98" s="52"/>
      <c r="WY98" s="52"/>
      <c r="WZ98" s="52"/>
      <c r="XA98" s="52"/>
      <c r="XB98" s="52"/>
      <c r="XC98" s="52"/>
      <c r="XD98" s="52"/>
      <c r="XE98" s="52"/>
      <c r="XF98" s="52"/>
      <c r="XG98" s="52"/>
      <c r="XH98" s="52"/>
      <c r="XI98" s="52"/>
      <c r="XJ98" s="52"/>
      <c r="XK98" s="52"/>
      <c r="XL98" s="52"/>
      <c r="XM98" s="52"/>
      <c r="XN98" s="52"/>
      <c r="XO98" s="52"/>
      <c r="XP98" s="52"/>
      <c r="XQ98" s="52"/>
      <c r="XR98" s="52"/>
      <c r="XS98" s="52"/>
      <c r="XT98" s="52"/>
      <c r="XU98" s="52"/>
      <c r="XV98" s="52"/>
      <c r="XW98" s="52"/>
      <c r="XX98" s="52"/>
      <c r="XY98" s="52"/>
      <c r="XZ98" s="52"/>
      <c r="YA98" s="52"/>
      <c r="YB98" s="52"/>
      <c r="YC98" s="52"/>
      <c r="YD98" s="52"/>
      <c r="YE98" s="52"/>
      <c r="YF98" s="52"/>
      <c r="YG98" s="52"/>
      <c r="YH98" s="52"/>
      <c r="YI98" s="52"/>
      <c r="YJ98" s="52"/>
      <c r="YK98" s="52"/>
      <c r="YL98" s="52"/>
      <c r="YM98" s="52"/>
      <c r="YN98" s="52"/>
      <c r="YO98" s="52"/>
      <c r="YP98" s="52"/>
      <c r="YQ98" s="52"/>
      <c r="YR98" s="52"/>
      <c r="YS98" s="52"/>
      <c r="YT98" s="52"/>
      <c r="YU98" s="52"/>
      <c r="YV98" s="52"/>
      <c r="YW98" s="52"/>
      <c r="YX98" s="52"/>
      <c r="YY98" s="52"/>
      <c r="YZ98" s="52"/>
      <c r="ZA98" s="52"/>
      <c r="ZB98" s="52"/>
      <c r="ZC98" s="52"/>
      <c r="ZD98" s="52"/>
      <c r="ZE98" s="52"/>
      <c r="ZF98" s="52"/>
      <c r="ZG98" s="52"/>
      <c r="ZH98" s="52"/>
      <c r="ZI98" s="52"/>
      <c r="ZJ98" s="52"/>
      <c r="ZK98" s="52"/>
      <c r="ZL98" s="52"/>
      <c r="ZM98" s="52"/>
      <c r="ZN98" s="52"/>
      <c r="ZO98" s="52"/>
      <c r="ZP98" s="52"/>
      <c r="ZQ98" s="52"/>
      <c r="ZR98" s="52"/>
      <c r="ZS98" s="52"/>
      <c r="ZT98" s="52"/>
      <c r="ZU98" s="52"/>
      <c r="ZV98" s="52"/>
      <c r="ZW98" s="52"/>
      <c r="ZX98" s="52"/>
      <c r="ZY98" s="52"/>
      <c r="ZZ98" s="52"/>
      <c r="AAA98" s="52"/>
      <c r="AAB98" s="52"/>
      <c r="AAC98" s="52"/>
      <c r="AAD98" s="52"/>
      <c r="AAE98" s="52"/>
      <c r="AAF98" s="52"/>
      <c r="AAG98" s="52"/>
      <c r="AAH98" s="52"/>
      <c r="AAI98" s="52"/>
      <c r="AAJ98" s="52"/>
      <c r="AAK98" s="52"/>
      <c r="AAL98" s="52"/>
      <c r="AAM98" s="52"/>
      <c r="AAN98" s="52"/>
      <c r="AAO98" s="52"/>
      <c r="AAP98" s="52"/>
      <c r="AAQ98" s="52"/>
      <c r="AAR98" s="52"/>
      <c r="AAS98" s="52"/>
      <c r="AAT98" s="52"/>
      <c r="AAU98" s="52"/>
      <c r="AAV98" s="52"/>
      <c r="AAW98" s="52"/>
      <c r="AAX98" s="52"/>
      <c r="AAY98" s="52"/>
      <c r="AAZ98" s="52"/>
      <c r="ABA98" s="52"/>
      <c r="ABB98" s="52"/>
      <c r="ABC98" s="52"/>
      <c r="ABD98" s="52"/>
      <c r="ABE98" s="52"/>
      <c r="ABF98" s="52"/>
      <c r="ABG98" s="52"/>
      <c r="ABH98" s="52"/>
      <c r="ABI98" s="52"/>
      <c r="ABJ98" s="52"/>
      <c r="ABK98" s="52"/>
      <c r="ABL98" s="52"/>
      <c r="ABM98" s="52"/>
      <c r="ABN98" s="52"/>
      <c r="ABO98" s="52"/>
      <c r="ABP98" s="52"/>
      <c r="ABQ98" s="52"/>
      <c r="ABR98" s="52"/>
      <c r="ABS98" s="52"/>
      <c r="ABT98" s="52"/>
      <c r="ABU98" s="52"/>
      <c r="ABV98" s="52"/>
      <c r="ABW98" s="52"/>
      <c r="ABX98" s="52"/>
      <c r="ABY98" s="52"/>
      <c r="ABZ98" s="52"/>
      <c r="ACA98" s="52"/>
      <c r="ACB98" s="52"/>
      <c r="ACC98" s="52"/>
      <c r="ACD98" s="52"/>
      <c r="ACE98" s="52"/>
      <c r="ACF98" s="52"/>
      <c r="ACG98" s="52"/>
      <c r="ACH98" s="52"/>
      <c r="ACI98" s="52"/>
      <c r="ACJ98" s="52"/>
      <c r="ACK98" s="52"/>
      <c r="ACL98" s="52"/>
      <c r="ACM98" s="52"/>
      <c r="ACN98" s="52"/>
      <c r="ACO98" s="52"/>
      <c r="ACP98" s="52"/>
      <c r="ACQ98" s="52"/>
      <c r="ACR98" s="52"/>
      <c r="ACS98" s="52"/>
      <c r="ACT98" s="52"/>
      <c r="ACU98" s="52"/>
      <c r="ACV98" s="52"/>
      <c r="ACW98" s="52"/>
      <c r="ACX98" s="52"/>
      <c r="ACY98" s="52"/>
      <c r="ACZ98" s="52"/>
      <c r="ADA98" s="52"/>
      <c r="ADB98" s="52"/>
      <c r="ADC98" s="52"/>
      <c r="ADD98" s="52"/>
      <c r="ADE98" s="52"/>
      <c r="ADF98" s="52"/>
      <c r="ADG98" s="52"/>
      <c r="ADH98" s="52"/>
      <c r="ADI98" s="52"/>
      <c r="ADJ98" s="52"/>
      <c r="ADK98" s="52"/>
      <c r="ADL98" s="52"/>
      <c r="ADM98" s="52"/>
      <c r="ADN98" s="52"/>
      <c r="ADO98" s="52"/>
      <c r="ADP98" s="52"/>
      <c r="ADQ98" s="52"/>
      <c r="ADR98" s="52"/>
      <c r="ADS98" s="52"/>
      <c r="ADT98" s="52"/>
      <c r="ADU98" s="52"/>
      <c r="ADV98" s="52"/>
      <c r="ADW98" s="52"/>
      <c r="ADX98" s="52"/>
      <c r="ADY98" s="52"/>
      <c r="ADZ98" s="52"/>
      <c r="AEA98" s="52"/>
      <c r="AEB98" s="52"/>
      <c r="AEC98" s="52"/>
      <c r="AED98" s="52"/>
      <c r="AEE98" s="52"/>
      <c r="AEF98" s="52"/>
      <c r="AEG98" s="52"/>
      <c r="AEH98" s="52"/>
      <c r="AEI98" s="52"/>
      <c r="AEJ98" s="52"/>
      <c r="AEK98" s="52"/>
      <c r="AEL98" s="52"/>
      <c r="AEM98" s="52"/>
      <c r="AEN98" s="52"/>
      <c r="AEO98" s="52"/>
      <c r="AEP98" s="52"/>
      <c r="AEQ98" s="52"/>
      <c r="AER98" s="52"/>
      <c r="AES98" s="52"/>
      <c r="AET98" s="52"/>
      <c r="AEU98" s="52"/>
      <c r="AEV98" s="52"/>
      <c r="AEW98" s="52"/>
      <c r="AEX98" s="52"/>
      <c r="AEY98" s="52"/>
      <c r="AEZ98" s="52"/>
      <c r="AFA98" s="52"/>
      <c r="AFB98" s="52"/>
      <c r="AFC98" s="52"/>
      <c r="AFD98" s="52"/>
      <c r="AFE98" s="52"/>
      <c r="AFF98" s="52"/>
      <c r="AFG98" s="52"/>
      <c r="AFH98" s="52"/>
      <c r="AFI98" s="52"/>
      <c r="AFJ98" s="52"/>
      <c r="AFK98" s="52"/>
      <c r="AFL98" s="52"/>
      <c r="AFM98" s="52"/>
      <c r="AFN98" s="52"/>
      <c r="AFO98" s="52"/>
      <c r="AFP98" s="52"/>
      <c r="AFQ98" s="52"/>
      <c r="AFR98" s="52"/>
      <c r="AFS98" s="52"/>
      <c r="AFT98" s="52"/>
      <c r="AFU98" s="52"/>
      <c r="AFV98" s="52"/>
      <c r="AFW98" s="52"/>
      <c r="AFX98" s="52"/>
      <c r="AFY98" s="52"/>
      <c r="AFZ98" s="52"/>
      <c r="AGA98" s="52"/>
      <c r="AGB98" s="52"/>
      <c r="AGC98" s="52"/>
      <c r="AGD98" s="52"/>
      <c r="AGE98" s="52"/>
      <c r="AGF98" s="52"/>
      <c r="AGG98" s="52"/>
      <c r="AGH98" s="52"/>
      <c r="AGI98" s="52"/>
      <c r="AGJ98" s="52"/>
      <c r="AGK98" s="52"/>
      <c r="AGL98" s="52"/>
      <c r="AGM98" s="52"/>
      <c r="AGN98" s="52"/>
      <c r="AGO98" s="52"/>
      <c r="AGP98" s="52"/>
      <c r="AGQ98" s="52"/>
      <c r="AGR98" s="52"/>
      <c r="AGS98" s="52"/>
      <c r="AGT98" s="52"/>
      <c r="AGU98" s="52"/>
      <c r="AGV98" s="52"/>
      <c r="AGW98" s="52"/>
      <c r="AGX98" s="52"/>
      <c r="AGY98" s="52"/>
      <c r="AGZ98" s="52"/>
      <c r="AHA98" s="52"/>
      <c r="AHB98" s="52"/>
      <c r="AHC98" s="52"/>
      <c r="AHD98" s="52"/>
      <c r="AHE98" s="52"/>
      <c r="AHF98" s="52"/>
      <c r="AHG98" s="52"/>
      <c r="AHH98" s="52"/>
      <c r="AHI98" s="52"/>
      <c r="AHJ98" s="52"/>
      <c r="AHK98" s="52"/>
      <c r="AHL98" s="52"/>
      <c r="AHM98" s="52"/>
      <c r="AHN98" s="52"/>
      <c r="AHO98" s="52"/>
      <c r="AHP98" s="52"/>
      <c r="AHQ98" s="52"/>
      <c r="AHR98" s="52"/>
      <c r="AHS98" s="52"/>
      <c r="AHT98" s="52"/>
      <c r="AHU98" s="52"/>
      <c r="AHV98" s="52"/>
      <c r="AHW98" s="52"/>
      <c r="AHX98" s="52"/>
      <c r="AHY98" s="52"/>
      <c r="AHZ98" s="52"/>
      <c r="AIA98" s="52"/>
      <c r="AIB98" s="52"/>
      <c r="AIC98" s="52"/>
      <c r="AID98" s="52"/>
      <c r="AIE98" s="52"/>
      <c r="AIF98" s="52"/>
      <c r="AIG98" s="52"/>
      <c r="AIH98" s="52"/>
      <c r="AII98" s="52"/>
      <c r="AIJ98" s="52"/>
      <c r="AIK98" s="52"/>
      <c r="AIL98" s="52"/>
      <c r="AIM98" s="52"/>
      <c r="AIN98" s="52"/>
      <c r="AIO98" s="52"/>
      <c r="AIP98" s="52"/>
      <c r="AIQ98" s="52"/>
      <c r="AIR98" s="52"/>
      <c r="AIS98" s="52"/>
      <c r="AIT98" s="52"/>
      <c r="AIU98" s="52"/>
      <c r="AIV98" s="52"/>
      <c r="AIW98" s="52"/>
      <c r="AIX98" s="52"/>
      <c r="AIY98" s="52"/>
      <c r="AIZ98" s="52"/>
      <c r="AJA98" s="52"/>
      <c r="AJB98" s="52"/>
      <c r="AJC98" s="52"/>
      <c r="AJD98" s="52"/>
      <c r="AJE98" s="52"/>
      <c r="AJF98" s="52"/>
      <c r="AJG98" s="52"/>
      <c r="AJH98" s="52"/>
      <c r="AJI98" s="52"/>
      <c r="AJJ98" s="52"/>
      <c r="AJK98" s="52"/>
      <c r="AJL98" s="52"/>
      <c r="AJM98" s="52"/>
      <c r="AJN98" s="52"/>
      <c r="AJO98" s="52"/>
      <c r="AJP98" s="52"/>
      <c r="AJQ98" s="52"/>
      <c r="AJR98" s="52"/>
      <c r="AJS98" s="52"/>
      <c r="AJT98" s="52"/>
      <c r="AJU98" s="52"/>
      <c r="AJV98" s="52"/>
      <c r="AJW98" s="52"/>
      <c r="AJX98" s="52"/>
      <c r="AJY98" s="52"/>
      <c r="AJZ98" s="52"/>
      <c r="AKA98" s="52"/>
      <c r="AKB98" s="52"/>
      <c r="AKC98" s="52"/>
      <c r="AKD98" s="52"/>
      <c r="AKE98" s="52"/>
      <c r="AKF98" s="52"/>
      <c r="AKG98" s="52"/>
      <c r="AKH98" s="52"/>
      <c r="AKI98" s="52"/>
      <c r="AKJ98" s="52"/>
      <c r="AKK98" s="52"/>
      <c r="AKL98" s="52"/>
      <c r="AKM98" s="52"/>
      <c r="AKN98" s="52"/>
      <c r="AKO98" s="52"/>
      <c r="AKP98" s="52"/>
      <c r="AKQ98" s="52"/>
      <c r="AKR98" s="52"/>
      <c r="AKS98" s="52"/>
      <c r="AKT98" s="52"/>
      <c r="AKU98" s="52"/>
      <c r="AKV98" s="52"/>
      <c r="AKW98" s="52"/>
      <c r="AKX98" s="52"/>
      <c r="AKY98" s="52"/>
      <c r="AKZ98" s="52"/>
      <c r="ALA98" s="52"/>
      <c r="ALB98" s="52"/>
      <c r="ALC98" s="52"/>
      <c r="ALD98" s="52"/>
      <c r="ALE98" s="52"/>
      <c r="ALF98" s="52"/>
      <c r="ALG98" s="52"/>
      <c r="ALH98" s="52"/>
      <c r="ALI98" s="52"/>
      <c r="ALJ98" s="52"/>
      <c r="ALK98" s="52"/>
      <c r="ALL98" s="52"/>
      <c r="ALM98" s="52"/>
      <c r="ALN98" s="52"/>
      <c r="ALO98" s="52"/>
      <c r="ALP98" s="52"/>
      <c r="ALQ98" s="52"/>
      <c r="ALR98" s="52"/>
      <c r="ALS98" s="52"/>
      <c r="ALT98" s="52"/>
      <c r="ALU98" s="52"/>
      <c r="ALV98" s="52"/>
      <c r="ALW98" s="52"/>
      <c r="ALX98" s="52"/>
      <c r="ALY98" s="52"/>
      <c r="ALZ98" s="52"/>
      <c r="AMA98" s="52"/>
      <c r="AMB98" s="52"/>
      <c r="AMC98" s="52"/>
      <c r="AMD98" s="52"/>
      <c r="AME98" s="52"/>
      <c r="AMF98" s="52"/>
      <c r="AMG98" s="52"/>
      <c r="AMH98" s="52"/>
      <c r="AMI98" s="52"/>
      <c r="AMJ98" s="52"/>
      <c r="AMK98" s="52"/>
      <c r="AML98" s="52"/>
      <c r="AMM98" s="52"/>
      <c r="AMN98" s="52"/>
      <c r="AMO98" s="52"/>
      <c r="AMP98" s="52"/>
      <c r="AMQ98" s="52"/>
      <c r="AMR98" s="52"/>
      <c r="AMS98" s="52"/>
      <c r="AMT98" s="52"/>
      <c r="AMU98" s="52"/>
      <c r="AMV98" s="52"/>
      <c r="AMW98" s="52"/>
      <c r="AMX98" s="52"/>
      <c r="AMY98" s="52"/>
      <c r="AMZ98" s="52"/>
      <c r="ANA98" s="52"/>
      <c r="ANB98" s="52"/>
      <c r="ANC98" s="52"/>
      <c r="AND98" s="52"/>
      <c r="ANE98" s="52"/>
      <c r="ANF98" s="52"/>
      <c r="ANG98" s="52"/>
      <c r="ANH98" s="52"/>
      <c r="ANI98" s="52"/>
      <c r="ANJ98" s="52"/>
      <c r="ANK98" s="52"/>
      <c r="ANL98" s="52"/>
      <c r="ANM98" s="52"/>
      <c r="ANN98" s="52"/>
      <c r="ANO98" s="52"/>
      <c r="ANP98" s="52"/>
      <c r="ANQ98" s="52"/>
      <c r="ANR98" s="52"/>
      <c r="ANS98" s="52"/>
      <c r="ANT98" s="52"/>
      <c r="ANU98" s="52"/>
      <c r="ANV98" s="52"/>
      <c r="ANW98" s="52"/>
      <c r="ANX98" s="52"/>
      <c r="ANY98" s="52"/>
      <c r="ANZ98" s="52"/>
      <c r="AOA98" s="52"/>
      <c r="AOB98" s="52"/>
      <c r="AOC98" s="52"/>
      <c r="AOD98" s="52"/>
      <c r="AOE98" s="52"/>
      <c r="AOF98" s="52"/>
      <c r="AOG98" s="52"/>
      <c r="AOH98" s="52"/>
      <c r="AOI98" s="52"/>
      <c r="AOJ98" s="52"/>
      <c r="AOK98" s="52"/>
      <c r="AOL98" s="52"/>
      <c r="AOM98" s="52"/>
      <c r="AON98" s="52"/>
      <c r="AOO98" s="52"/>
      <c r="AOP98" s="52"/>
      <c r="AOQ98" s="52"/>
      <c r="AOR98" s="52"/>
      <c r="AOS98" s="52"/>
      <c r="AOT98" s="52"/>
      <c r="AOU98" s="52"/>
      <c r="AOV98" s="52"/>
      <c r="AOW98" s="52"/>
      <c r="AOX98" s="52"/>
      <c r="AOY98" s="52"/>
      <c r="AOZ98" s="52"/>
      <c r="APA98" s="52"/>
      <c r="APB98" s="52"/>
      <c r="APC98" s="52"/>
      <c r="APD98" s="52"/>
      <c r="APE98" s="52"/>
      <c r="APF98" s="52"/>
      <c r="APG98" s="52"/>
      <c r="APH98" s="52"/>
      <c r="API98" s="52"/>
      <c r="APJ98" s="52"/>
      <c r="APK98" s="52"/>
      <c r="APL98" s="52"/>
      <c r="APM98" s="52"/>
      <c r="APN98" s="52"/>
      <c r="APO98" s="52"/>
      <c r="APP98" s="52"/>
      <c r="APQ98" s="52"/>
      <c r="APR98" s="52"/>
      <c r="APS98" s="52"/>
      <c r="APT98" s="52"/>
      <c r="APU98" s="52"/>
      <c r="APV98" s="52"/>
      <c r="APW98" s="52"/>
      <c r="APX98" s="52"/>
      <c r="APY98" s="52"/>
      <c r="APZ98" s="52"/>
      <c r="AQA98" s="52"/>
      <c r="AQB98" s="52"/>
      <c r="AQC98" s="52"/>
      <c r="AQD98" s="52"/>
      <c r="AQE98" s="52"/>
      <c r="AQF98" s="52"/>
      <c r="AQG98" s="52"/>
      <c r="AQH98" s="52"/>
      <c r="AQI98" s="52"/>
      <c r="AQJ98" s="52"/>
      <c r="AQK98" s="52"/>
      <c r="AQL98" s="52"/>
      <c r="AQM98" s="52"/>
      <c r="AQN98" s="52"/>
      <c r="AQO98" s="52"/>
      <c r="AQP98" s="52"/>
      <c r="AQQ98" s="52"/>
      <c r="AQR98" s="52"/>
      <c r="AQS98" s="52"/>
      <c r="AQT98" s="52"/>
      <c r="AQU98" s="52"/>
      <c r="AQV98" s="52"/>
      <c r="AQW98" s="52"/>
      <c r="AQX98" s="52"/>
      <c r="AQY98" s="52"/>
      <c r="AQZ98" s="52"/>
      <c r="ARA98" s="52"/>
      <c r="ARB98" s="52"/>
      <c r="ARC98" s="52"/>
      <c r="ARD98" s="52"/>
      <c r="ARE98" s="52"/>
      <c r="ARF98" s="52"/>
      <c r="ARG98" s="52"/>
      <c r="ARH98" s="52"/>
      <c r="ARI98" s="52"/>
      <c r="ARJ98" s="52"/>
      <c r="ARK98" s="52"/>
      <c r="ARL98" s="52"/>
      <c r="ARM98" s="52"/>
      <c r="ARN98" s="52"/>
      <c r="ARO98" s="52"/>
      <c r="ARP98" s="52"/>
      <c r="ARQ98" s="52"/>
      <c r="ARR98" s="52"/>
      <c r="ARS98" s="52"/>
      <c r="ART98" s="52"/>
      <c r="ARU98" s="52"/>
      <c r="ARV98" s="52"/>
      <c r="ARW98" s="52"/>
      <c r="ARX98" s="52"/>
      <c r="ARY98" s="52"/>
      <c r="ARZ98" s="52"/>
      <c r="ASA98" s="52"/>
      <c r="ASB98" s="52"/>
      <c r="ASC98" s="52"/>
      <c r="ASD98" s="52"/>
      <c r="ASE98" s="52"/>
      <c r="ASF98" s="52"/>
      <c r="ASG98" s="52"/>
      <c r="ASH98" s="52"/>
      <c r="ASI98" s="52"/>
      <c r="ASJ98" s="52"/>
      <c r="ASK98" s="52"/>
      <c r="ASL98" s="52"/>
      <c r="ASM98" s="52"/>
      <c r="ASN98" s="52"/>
      <c r="ASO98" s="52"/>
      <c r="ASP98" s="52"/>
      <c r="ASQ98" s="52"/>
      <c r="ASR98" s="52"/>
      <c r="ASS98" s="52"/>
      <c r="AST98" s="52"/>
      <c r="ASU98" s="52"/>
      <c r="ASV98" s="52"/>
      <c r="ASW98" s="52"/>
      <c r="ASX98" s="52"/>
      <c r="ASY98" s="52"/>
      <c r="ASZ98" s="52"/>
      <c r="ATA98" s="52"/>
      <c r="ATB98" s="52"/>
      <c r="ATC98" s="52"/>
      <c r="ATD98" s="52"/>
      <c r="ATE98" s="52"/>
      <c r="ATF98" s="52"/>
      <c r="ATG98" s="52"/>
      <c r="ATH98" s="52"/>
      <c r="ATI98" s="52"/>
      <c r="ATJ98" s="52"/>
      <c r="ATK98" s="52"/>
      <c r="ATL98" s="52"/>
      <c r="ATM98" s="52"/>
      <c r="ATN98" s="52"/>
      <c r="ATO98" s="52"/>
      <c r="ATP98" s="52"/>
      <c r="ATQ98" s="52"/>
      <c r="ATR98" s="52"/>
      <c r="ATS98" s="52"/>
      <c r="ATT98" s="52"/>
      <c r="ATU98" s="52"/>
      <c r="ATV98" s="52"/>
      <c r="ATW98" s="52"/>
      <c r="ATX98" s="52"/>
      <c r="ATY98" s="52"/>
      <c r="ATZ98" s="52"/>
      <c r="AUA98" s="52"/>
      <c r="AUB98" s="52"/>
      <c r="AUC98" s="52"/>
      <c r="AUD98" s="52"/>
      <c r="AUE98" s="52"/>
      <c r="AUF98" s="52"/>
      <c r="AUG98" s="52"/>
      <c r="AUH98" s="52"/>
      <c r="AUI98" s="52"/>
      <c r="AUJ98" s="52"/>
      <c r="AUK98" s="52"/>
      <c r="AUL98" s="52"/>
      <c r="AUM98" s="52"/>
      <c r="AUN98" s="52"/>
      <c r="AUO98" s="52"/>
      <c r="AUP98" s="52"/>
      <c r="AUQ98" s="52"/>
      <c r="AUR98" s="52"/>
      <c r="AUS98" s="52"/>
      <c r="AUT98" s="52"/>
      <c r="AUU98" s="52"/>
      <c r="AUV98" s="52"/>
      <c r="AUW98" s="52"/>
      <c r="AUX98" s="52"/>
      <c r="AUY98" s="52"/>
      <c r="AUZ98" s="52"/>
      <c r="AVA98" s="52"/>
      <c r="AVB98" s="52"/>
      <c r="AVC98" s="52"/>
      <c r="AVD98" s="52"/>
      <c r="AVE98" s="52"/>
      <c r="AVF98" s="52"/>
      <c r="AVG98" s="52"/>
      <c r="AVH98" s="52"/>
      <c r="AVI98" s="52"/>
      <c r="AVJ98" s="52"/>
      <c r="AVK98" s="52"/>
      <c r="AVL98" s="52"/>
      <c r="AVM98" s="52"/>
      <c r="AVN98" s="52"/>
      <c r="AVO98" s="52"/>
      <c r="AVP98" s="52"/>
      <c r="AVQ98" s="52"/>
      <c r="AVR98" s="52"/>
      <c r="AVS98" s="52"/>
      <c r="AVT98" s="52"/>
      <c r="AVU98" s="52"/>
      <c r="AVV98" s="52"/>
      <c r="AVW98" s="52"/>
      <c r="AVX98" s="52"/>
      <c r="AVY98" s="52"/>
      <c r="AVZ98" s="52"/>
      <c r="AWA98" s="52"/>
      <c r="AWB98" s="52"/>
      <c r="AWC98" s="52"/>
      <c r="AWD98" s="52"/>
      <c r="AWE98" s="52"/>
      <c r="AWF98" s="52"/>
      <c r="AWG98" s="52"/>
      <c r="AWH98" s="52"/>
      <c r="AWI98" s="52"/>
      <c r="AWJ98" s="52"/>
      <c r="AWK98" s="52"/>
      <c r="AWL98" s="52"/>
      <c r="AWM98" s="52"/>
      <c r="AWN98" s="52"/>
      <c r="AWO98" s="52"/>
      <c r="AWP98" s="52"/>
      <c r="AWQ98" s="52"/>
      <c r="AWR98" s="52"/>
      <c r="AWS98" s="52"/>
      <c r="AWT98" s="52"/>
      <c r="AWU98" s="52"/>
      <c r="AWV98" s="52"/>
      <c r="AWW98" s="52"/>
      <c r="AWX98" s="52"/>
      <c r="AWY98" s="52"/>
      <c r="AWZ98" s="52"/>
      <c r="AXA98" s="52"/>
      <c r="AXB98" s="52"/>
      <c r="AXC98" s="52"/>
      <c r="AXD98" s="52"/>
      <c r="AXE98" s="52"/>
      <c r="AXF98" s="52"/>
      <c r="AXG98" s="52"/>
      <c r="AXH98" s="52"/>
      <c r="AXI98" s="52"/>
      <c r="AXJ98" s="52"/>
      <c r="AXK98" s="52"/>
      <c r="AXL98" s="52"/>
      <c r="AXM98" s="52"/>
      <c r="AXN98" s="52"/>
      <c r="AXO98" s="52"/>
      <c r="AXP98" s="52"/>
      <c r="AXQ98" s="52"/>
      <c r="AXR98" s="52"/>
      <c r="AXS98" s="52"/>
      <c r="AXT98" s="52"/>
      <c r="AXU98" s="52"/>
      <c r="AXV98" s="52"/>
      <c r="AXW98" s="52"/>
      <c r="AXX98" s="52"/>
      <c r="AXY98" s="52"/>
      <c r="AXZ98" s="52"/>
      <c r="AYA98" s="52"/>
      <c r="AYB98" s="52"/>
      <c r="AYC98" s="52"/>
      <c r="AYD98" s="52"/>
      <c r="AYE98" s="52"/>
      <c r="AYF98" s="52"/>
      <c r="AYG98" s="52"/>
      <c r="AYH98" s="52"/>
      <c r="AYI98" s="52"/>
      <c r="AYJ98" s="52"/>
      <c r="AYK98" s="52"/>
      <c r="AYL98" s="52"/>
      <c r="AYM98" s="52"/>
      <c r="AYN98" s="52"/>
      <c r="AYO98" s="52"/>
      <c r="AYP98" s="52"/>
      <c r="AYQ98" s="52"/>
      <c r="AYR98" s="52"/>
      <c r="AYS98" s="52"/>
      <c r="AYT98" s="52"/>
      <c r="AYU98" s="52"/>
      <c r="AYV98" s="52"/>
      <c r="AYW98" s="52"/>
      <c r="AYX98" s="52"/>
      <c r="AYY98" s="52"/>
      <c r="AYZ98" s="52"/>
      <c r="AZA98" s="52"/>
      <c r="AZB98" s="52"/>
      <c r="AZC98" s="52"/>
      <c r="AZD98" s="52"/>
      <c r="AZE98" s="52"/>
      <c r="AZF98" s="52"/>
      <c r="AZG98" s="52"/>
      <c r="AZH98" s="52"/>
      <c r="AZI98" s="52"/>
      <c r="AZJ98" s="52"/>
      <c r="AZK98" s="52"/>
      <c r="AZL98" s="52"/>
      <c r="AZM98" s="52"/>
      <c r="AZN98" s="52"/>
      <c r="AZO98" s="52"/>
      <c r="AZP98" s="52"/>
      <c r="AZQ98" s="52"/>
      <c r="AZR98" s="52"/>
      <c r="AZS98" s="52"/>
      <c r="AZT98" s="52"/>
      <c r="AZU98" s="52"/>
      <c r="AZV98" s="52"/>
      <c r="AZW98" s="52"/>
      <c r="AZX98" s="52"/>
      <c r="AZY98" s="52"/>
      <c r="AZZ98" s="52"/>
      <c r="BAA98" s="52"/>
      <c r="BAB98" s="52"/>
      <c r="BAC98" s="52"/>
      <c r="BAD98" s="52"/>
      <c r="BAE98" s="52"/>
      <c r="BAF98" s="52"/>
      <c r="BAG98" s="52"/>
      <c r="BAH98" s="52"/>
      <c r="BAI98" s="52"/>
      <c r="BAJ98" s="52"/>
      <c r="BAK98" s="52"/>
      <c r="BAL98" s="52"/>
      <c r="BAM98" s="52"/>
      <c r="BAN98" s="52"/>
      <c r="BAO98" s="52"/>
      <c r="BAP98" s="52"/>
      <c r="BAQ98" s="52"/>
      <c r="BAR98" s="52"/>
      <c r="BAS98" s="52"/>
      <c r="BAT98" s="52"/>
      <c r="BAU98" s="52"/>
      <c r="BAV98" s="52"/>
      <c r="BAW98" s="52"/>
      <c r="BAX98" s="52"/>
      <c r="BAY98" s="52"/>
      <c r="BAZ98" s="52"/>
      <c r="BBA98" s="52"/>
      <c r="BBB98" s="52"/>
      <c r="BBC98" s="52"/>
      <c r="BBD98" s="52"/>
      <c r="BBE98" s="52"/>
      <c r="BBF98" s="52"/>
      <c r="BBG98" s="52"/>
      <c r="BBH98" s="52"/>
      <c r="BBI98" s="52"/>
      <c r="BBJ98" s="52"/>
      <c r="BBK98" s="52"/>
      <c r="BBL98" s="52"/>
      <c r="BBM98" s="52"/>
      <c r="BBN98" s="52"/>
      <c r="BBO98" s="52"/>
      <c r="BBP98" s="52"/>
      <c r="BBQ98" s="52"/>
      <c r="BBR98" s="52"/>
      <c r="BBS98" s="52"/>
      <c r="BBT98" s="52"/>
      <c r="BBU98" s="52"/>
      <c r="BBV98" s="52"/>
      <c r="BBW98" s="52"/>
      <c r="BBX98" s="52"/>
      <c r="BBY98" s="52"/>
      <c r="BBZ98" s="52"/>
      <c r="BCA98" s="52"/>
      <c r="BCB98" s="52"/>
      <c r="BCC98" s="52"/>
      <c r="BCD98" s="52"/>
      <c r="BCE98" s="52"/>
      <c r="BCF98" s="52"/>
      <c r="BCG98" s="52"/>
      <c r="BCH98" s="52"/>
      <c r="BCI98" s="52"/>
      <c r="BCJ98" s="52"/>
      <c r="BCK98" s="52"/>
      <c r="BCL98" s="52"/>
      <c r="BCM98" s="52"/>
      <c r="BCN98" s="52"/>
      <c r="BCO98" s="52"/>
      <c r="BCP98" s="52"/>
      <c r="BCQ98" s="52"/>
      <c r="BCR98" s="52"/>
      <c r="BCS98" s="52"/>
      <c r="BCT98" s="52"/>
      <c r="BCU98" s="52"/>
      <c r="BCV98" s="52"/>
      <c r="BCW98" s="52"/>
      <c r="BCX98" s="52"/>
      <c r="BCY98" s="52"/>
      <c r="BCZ98" s="52"/>
      <c r="BDA98" s="52"/>
      <c r="BDB98" s="52"/>
      <c r="BDC98" s="52"/>
      <c r="BDD98" s="52"/>
      <c r="BDE98" s="52"/>
      <c r="BDF98" s="52"/>
      <c r="BDG98" s="52"/>
      <c r="BDH98" s="52"/>
      <c r="BDI98" s="52"/>
      <c r="BDJ98" s="52"/>
      <c r="BDK98" s="52"/>
      <c r="BDL98" s="52"/>
      <c r="BDM98" s="52"/>
      <c r="BDN98" s="52"/>
      <c r="BDO98" s="52"/>
      <c r="BDP98" s="52"/>
      <c r="BDQ98" s="52"/>
      <c r="BDR98" s="52"/>
      <c r="BDS98" s="52"/>
      <c r="BDT98" s="52"/>
      <c r="BDU98" s="52"/>
      <c r="BDV98" s="52"/>
      <c r="BDW98" s="52"/>
      <c r="BDX98" s="52"/>
      <c r="BDY98" s="52"/>
      <c r="BDZ98" s="52"/>
      <c r="BEA98" s="52"/>
      <c r="BEB98" s="52"/>
      <c r="BEC98" s="52"/>
      <c r="BED98" s="52"/>
      <c r="BEE98" s="52"/>
      <c r="BEF98" s="52"/>
      <c r="BEG98" s="52"/>
      <c r="BEH98" s="52"/>
      <c r="BEI98" s="52"/>
      <c r="BEJ98" s="52"/>
      <c r="BEK98" s="52"/>
      <c r="BEL98" s="52"/>
      <c r="BEM98" s="52"/>
      <c r="BEN98" s="52"/>
      <c r="BEO98" s="52"/>
      <c r="BEP98" s="52"/>
      <c r="BEQ98" s="52"/>
      <c r="BER98" s="52"/>
      <c r="BES98" s="52"/>
      <c r="BET98" s="52"/>
      <c r="BEU98" s="52"/>
      <c r="BEV98" s="52"/>
      <c r="BEW98" s="52"/>
      <c r="BEX98" s="52"/>
      <c r="BEY98" s="52"/>
      <c r="BEZ98" s="52"/>
      <c r="BFA98" s="52"/>
      <c r="BFB98" s="52"/>
      <c r="BFC98" s="52"/>
      <c r="BFD98" s="52"/>
      <c r="BFE98" s="52"/>
      <c r="BFF98" s="52"/>
      <c r="BFG98" s="52"/>
      <c r="BFH98" s="52"/>
      <c r="BFI98" s="52"/>
      <c r="BFJ98" s="52"/>
      <c r="BFK98" s="52"/>
      <c r="BFL98" s="52"/>
      <c r="BFM98" s="52"/>
      <c r="BFN98" s="52"/>
      <c r="BFO98" s="52"/>
      <c r="BFP98" s="52"/>
      <c r="BFQ98" s="52"/>
      <c r="BFR98" s="52"/>
      <c r="BFS98" s="52"/>
      <c r="BFT98" s="52"/>
      <c r="BFU98" s="52"/>
      <c r="BFV98" s="52"/>
      <c r="BFW98" s="52"/>
      <c r="BFX98" s="52"/>
      <c r="BFY98" s="52"/>
      <c r="BFZ98" s="52"/>
      <c r="BGA98" s="52"/>
      <c r="BGB98" s="52"/>
      <c r="BGC98" s="52"/>
      <c r="BGD98" s="52"/>
      <c r="BGE98" s="52"/>
      <c r="BGF98" s="52"/>
      <c r="BGG98" s="52"/>
      <c r="BGH98" s="52"/>
      <c r="BGI98" s="52"/>
      <c r="BGJ98" s="52"/>
      <c r="BGK98" s="52"/>
      <c r="BGL98" s="52"/>
      <c r="BGM98" s="52"/>
      <c r="BGN98" s="52"/>
      <c r="BGO98" s="52"/>
      <c r="BGP98" s="52"/>
      <c r="BGQ98" s="52"/>
      <c r="BGR98" s="52"/>
      <c r="BGS98" s="52"/>
      <c r="BGT98" s="52"/>
      <c r="BGU98" s="52"/>
      <c r="BGV98" s="52"/>
      <c r="BGW98" s="52"/>
      <c r="BGX98" s="52"/>
      <c r="BGY98" s="52"/>
      <c r="BGZ98" s="52"/>
      <c r="BHA98" s="52"/>
      <c r="BHB98" s="52"/>
      <c r="BHC98" s="52"/>
      <c r="BHD98" s="52"/>
      <c r="BHE98" s="52"/>
      <c r="BHF98" s="52"/>
      <c r="BHG98" s="52"/>
      <c r="BHH98" s="52"/>
      <c r="BHI98" s="52"/>
      <c r="BHJ98" s="52"/>
      <c r="BHK98" s="52"/>
      <c r="BHL98" s="52"/>
      <c r="BHM98" s="52"/>
      <c r="BHN98" s="52"/>
      <c r="BHO98" s="52"/>
      <c r="BHP98" s="52"/>
      <c r="BHQ98" s="52"/>
      <c r="BHR98" s="52"/>
      <c r="BHS98" s="52"/>
      <c r="BHT98" s="52"/>
      <c r="BHU98" s="52"/>
      <c r="BHV98" s="52"/>
      <c r="BHW98" s="52"/>
      <c r="BHX98" s="52"/>
      <c r="BHY98" s="52"/>
      <c r="BHZ98" s="52"/>
      <c r="BIA98" s="52"/>
      <c r="BIB98" s="52"/>
      <c r="BIC98" s="52"/>
      <c r="BID98" s="52"/>
      <c r="BIE98" s="52"/>
      <c r="BIF98" s="52"/>
      <c r="BIG98" s="52"/>
      <c r="BIH98" s="52"/>
      <c r="BII98" s="52"/>
      <c r="BIJ98" s="52"/>
      <c r="BIK98" s="52"/>
      <c r="BIL98" s="52"/>
      <c r="BIM98" s="52"/>
      <c r="BIN98" s="52"/>
      <c r="BIO98" s="52"/>
      <c r="BIP98" s="52"/>
      <c r="BIQ98" s="52"/>
      <c r="BIR98" s="52"/>
      <c r="BIS98" s="52"/>
      <c r="BIT98" s="52"/>
      <c r="BIU98" s="52"/>
      <c r="BIV98" s="52"/>
      <c r="BIW98" s="52"/>
      <c r="BIX98" s="52"/>
      <c r="BIY98" s="52"/>
      <c r="BIZ98" s="52"/>
      <c r="BJA98" s="52"/>
      <c r="BJB98" s="52"/>
      <c r="BJC98" s="52"/>
      <c r="BJD98" s="52"/>
      <c r="BJE98" s="52"/>
      <c r="BJF98" s="52"/>
      <c r="BJG98" s="52"/>
      <c r="BJH98" s="52"/>
      <c r="BJI98" s="52"/>
      <c r="BJJ98" s="52"/>
      <c r="BJK98" s="52"/>
      <c r="BJL98" s="52"/>
      <c r="BJM98" s="52"/>
      <c r="BJN98" s="52"/>
      <c r="BJO98" s="52"/>
      <c r="BJP98" s="52"/>
      <c r="BJQ98" s="52"/>
      <c r="BJR98" s="52"/>
      <c r="BJS98" s="52"/>
      <c r="BJT98" s="52"/>
      <c r="BJU98" s="52"/>
      <c r="BJV98" s="52"/>
      <c r="BJW98" s="52"/>
      <c r="BJX98" s="52"/>
      <c r="BJY98" s="52"/>
      <c r="BJZ98" s="52"/>
      <c r="BKA98" s="52"/>
      <c r="BKB98" s="52"/>
      <c r="BKC98" s="52"/>
      <c r="BKD98" s="52"/>
      <c r="BKE98" s="52"/>
      <c r="BKF98" s="52"/>
      <c r="BKG98" s="52"/>
      <c r="BKH98" s="52"/>
      <c r="BKI98" s="52"/>
      <c r="BKJ98" s="52"/>
      <c r="BKK98" s="52"/>
      <c r="BKL98" s="52"/>
      <c r="BKM98" s="52"/>
      <c r="BKN98" s="52"/>
      <c r="BKO98" s="52"/>
      <c r="BKP98" s="52"/>
      <c r="BKQ98" s="52"/>
      <c r="BKR98" s="52"/>
      <c r="BKS98" s="52"/>
      <c r="BKT98" s="52"/>
      <c r="BKU98" s="52"/>
      <c r="BKV98" s="52"/>
      <c r="BKW98" s="52"/>
      <c r="BKX98" s="52"/>
      <c r="BKY98" s="52"/>
      <c r="BKZ98" s="52"/>
      <c r="BLA98" s="52"/>
      <c r="BLB98" s="52"/>
      <c r="BLC98" s="52"/>
      <c r="BLD98" s="52"/>
      <c r="BLE98" s="52"/>
      <c r="BLF98" s="52"/>
      <c r="BLG98" s="52"/>
      <c r="BLH98" s="52"/>
      <c r="BLI98" s="52"/>
      <c r="BLJ98" s="52"/>
      <c r="BLK98" s="52"/>
      <c r="BLL98" s="52"/>
      <c r="BLM98" s="52"/>
      <c r="BLN98" s="52"/>
      <c r="BLO98" s="52"/>
      <c r="BLP98" s="52"/>
      <c r="BLQ98" s="52"/>
      <c r="BLR98" s="52"/>
      <c r="BLS98" s="52"/>
      <c r="BLT98" s="52"/>
      <c r="BLU98" s="52"/>
      <c r="BLV98" s="52"/>
      <c r="BLW98" s="52"/>
      <c r="BLX98" s="52"/>
      <c r="BLY98" s="52"/>
      <c r="BLZ98" s="52"/>
      <c r="BMA98" s="52"/>
      <c r="BMB98" s="52"/>
      <c r="BMC98" s="52"/>
      <c r="BMD98" s="52"/>
      <c r="BME98" s="52"/>
      <c r="BMF98" s="52"/>
      <c r="BMG98" s="52"/>
      <c r="BMH98" s="52"/>
      <c r="BMI98" s="52"/>
      <c r="BMJ98" s="52"/>
      <c r="BMK98" s="52"/>
      <c r="BML98" s="52"/>
      <c r="BMM98" s="52"/>
      <c r="BMN98" s="52"/>
      <c r="BMO98" s="52"/>
      <c r="BMP98" s="52"/>
      <c r="BMQ98" s="52"/>
      <c r="BMR98" s="52"/>
      <c r="BMS98" s="52"/>
      <c r="BMT98" s="52"/>
      <c r="BMU98" s="52"/>
      <c r="BMV98" s="52"/>
      <c r="BMW98" s="52"/>
      <c r="BMX98" s="52"/>
      <c r="BMY98" s="52"/>
      <c r="BMZ98" s="52"/>
      <c r="BNA98" s="52"/>
      <c r="BNB98" s="52"/>
      <c r="BNC98" s="52"/>
      <c r="BND98" s="52"/>
      <c r="BNE98" s="52"/>
      <c r="BNF98" s="52"/>
      <c r="BNG98" s="52"/>
      <c r="BNH98" s="52"/>
      <c r="BNI98" s="52"/>
      <c r="BNJ98" s="52"/>
      <c r="BNK98" s="52"/>
      <c r="BNL98" s="52"/>
      <c r="BNM98" s="52"/>
      <c r="BNN98" s="52"/>
      <c r="BNO98" s="52"/>
      <c r="BNP98" s="52"/>
      <c r="BNQ98" s="52"/>
      <c r="BNR98" s="52"/>
      <c r="BNS98" s="52"/>
      <c r="BNT98" s="52"/>
      <c r="BNU98" s="52"/>
      <c r="BNV98" s="52"/>
      <c r="BNW98" s="52"/>
      <c r="BNX98" s="52"/>
      <c r="BNY98" s="52"/>
      <c r="BNZ98" s="52"/>
      <c r="BOA98" s="52"/>
      <c r="BOB98" s="52"/>
      <c r="BOC98" s="52"/>
      <c r="BOD98" s="52"/>
      <c r="BOE98" s="52"/>
      <c r="BOF98" s="52"/>
      <c r="BOG98" s="52"/>
      <c r="BOH98" s="52"/>
      <c r="BOI98" s="52"/>
      <c r="BOJ98" s="52"/>
      <c r="BOK98" s="52"/>
      <c r="BOL98" s="52"/>
      <c r="BOM98" s="52"/>
      <c r="BON98" s="52"/>
      <c r="BOO98" s="52"/>
      <c r="BOP98" s="52"/>
      <c r="BOQ98" s="52"/>
      <c r="BOR98" s="52"/>
      <c r="BOS98" s="52"/>
      <c r="BOT98" s="52"/>
      <c r="BOU98" s="52"/>
      <c r="BOV98" s="52"/>
      <c r="BOW98" s="52"/>
      <c r="BOX98" s="52"/>
      <c r="BOY98" s="52"/>
      <c r="BOZ98" s="52"/>
      <c r="BPA98" s="52"/>
      <c r="BPB98" s="52"/>
      <c r="BPC98" s="52"/>
      <c r="BPD98" s="52"/>
      <c r="BPE98" s="52"/>
      <c r="BPF98" s="52"/>
      <c r="BPG98" s="52"/>
      <c r="BPH98" s="52"/>
      <c r="BPI98" s="52"/>
      <c r="BPJ98" s="52"/>
      <c r="BPK98" s="52"/>
      <c r="BPL98" s="52"/>
      <c r="BPM98" s="52"/>
      <c r="BPN98" s="52"/>
      <c r="BPO98" s="52"/>
      <c r="BPP98" s="52"/>
      <c r="BPQ98" s="52"/>
      <c r="BPR98" s="52"/>
      <c r="BPS98" s="52"/>
      <c r="BPT98" s="52"/>
      <c r="BPU98" s="52"/>
      <c r="BPV98" s="52"/>
      <c r="BPW98" s="52"/>
      <c r="BPX98" s="52"/>
      <c r="BPY98" s="52"/>
      <c r="BPZ98" s="52"/>
      <c r="BQA98" s="52"/>
      <c r="BQB98" s="52"/>
      <c r="BQC98" s="52"/>
      <c r="BQD98" s="52"/>
      <c r="BQE98" s="52"/>
      <c r="BQF98" s="52"/>
      <c r="BQG98" s="52"/>
      <c r="BQH98" s="52"/>
      <c r="BQI98" s="52"/>
      <c r="BQJ98" s="52"/>
      <c r="BQK98" s="52"/>
      <c r="BQL98" s="52"/>
      <c r="BQM98" s="52"/>
      <c r="BQN98" s="52"/>
      <c r="BQO98" s="52"/>
      <c r="BQP98" s="52"/>
      <c r="BQQ98" s="52"/>
      <c r="BQR98" s="52"/>
      <c r="BQS98" s="52"/>
      <c r="BQT98" s="52"/>
      <c r="BQU98" s="52"/>
      <c r="BQV98" s="52"/>
      <c r="BQW98" s="52"/>
      <c r="BQX98" s="52"/>
      <c r="BQY98" s="52"/>
      <c r="BQZ98" s="52"/>
      <c r="BRA98" s="52"/>
      <c r="BRB98" s="52"/>
      <c r="BRC98" s="52"/>
      <c r="BRD98" s="52"/>
      <c r="BRE98" s="52"/>
      <c r="BRF98" s="52"/>
      <c r="BRG98" s="52"/>
      <c r="BRH98" s="52"/>
      <c r="BRI98" s="52"/>
      <c r="BRJ98" s="52"/>
      <c r="BRK98" s="52"/>
      <c r="BRL98" s="52"/>
      <c r="BRM98" s="52"/>
      <c r="BRN98" s="52"/>
      <c r="BRO98" s="52"/>
      <c r="BRP98" s="52"/>
      <c r="BRQ98" s="52"/>
      <c r="BRR98" s="52"/>
      <c r="BRS98" s="52"/>
      <c r="BRT98" s="52"/>
      <c r="BRU98" s="52"/>
      <c r="BRV98" s="52"/>
      <c r="BRW98" s="52"/>
      <c r="BRX98" s="52"/>
      <c r="BRY98" s="52"/>
      <c r="BRZ98" s="52"/>
      <c r="BSA98" s="52"/>
      <c r="BSB98" s="52"/>
      <c r="BSC98" s="52"/>
      <c r="BSD98" s="52"/>
      <c r="BSE98" s="52"/>
      <c r="BSF98" s="52"/>
      <c r="BSG98" s="52"/>
      <c r="BSH98" s="52"/>
      <c r="BSI98" s="52"/>
      <c r="BSJ98" s="52"/>
      <c r="BSK98" s="52"/>
      <c r="BSL98" s="52"/>
      <c r="BSM98" s="52"/>
      <c r="BSN98" s="52"/>
      <c r="BSO98" s="52"/>
      <c r="BSP98" s="52"/>
      <c r="BSQ98" s="52"/>
      <c r="BSR98" s="52"/>
      <c r="BSS98" s="52"/>
      <c r="BST98" s="52"/>
      <c r="BSU98" s="52"/>
      <c r="BSV98" s="52"/>
      <c r="BSW98" s="52"/>
      <c r="BSX98" s="52"/>
      <c r="BSY98" s="52"/>
      <c r="BSZ98" s="52"/>
      <c r="BTA98" s="52"/>
      <c r="BTB98" s="52"/>
      <c r="BTC98" s="52"/>
      <c r="BTD98" s="52"/>
      <c r="BTE98" s="52"/>
      <c r="BTF98" s="52"/>
      <c r="BTG98" s="52"/>
      <c r="BTH98" s="52"/>
      <c r="BTI98" s="52"/>
      <c r="BTJ98" s="52"/>
      <c r="BTK98" s="52"/>
      <c r="BTL98" s="52"/>
      <c r="BTM98" s="52"/>
      <c r="BTN98" s="52"/>
      <c r="BTO98" s="52"/>
      <c r="BTP98" s="52"/>
      <c r="BTQ98" s="52"/>
      <c r="BTR98" s="52"/>
      <c r="BTS98" s="52"/>
      <c r="BTT98" s="52"/>
      <c r="BTU98" s="52"/>
      <c r="BTV98" s="52"/>
      <c r="BTW98" s="52"/>
      <c r="BTX98" s="52"/>
      <c r="BTY98" s="52"/>
      <c r="BTZ98" s="52"/>
      <c r="BUA98" s="52"/>
      <c r="BUB98" s="52"/>
      <c r="BUC98" s="52"/>
      <c r="BUD98" s="52"/>
      <c r="BUE98" s="52"/>
      <c r="BUF98" s="52"/>
      <c r="BUG98" s="52"/>
      <c r="BUH98" s="52"/>
      <c r="BUI98" s="52"/>
      <c r="BUJ98" s="52"/>
      <c r="BUK98" s="52"/>
      <c r="BUL98" s="52"/>
      <c r="BUM98" s="52"/>
      <c r="BUN98" s="52"/>
      <c r="BUO98" s="52"/>
      <c r="BUP98" s="52"/>
      <c r="BUQ98" s="52"/>
      <c r="BUR98" s="52"/>
      <c r="BUS98" s="52"/>
      <c r="BUT98" s="52"/>
      <c r="BUU98" s="52"/>
      <c r="BUV98" s="52"/>
      <c r="BUW98" s="52"/>
      <c r="BUX98" s="52"/>
      <c r="BUY98" s="52"/>
      <c r="BUZ98" s="52"/>
      <c r="BVA98" s="52"/>
      <c r="BVB98" s="52"/>
      <c r="BVC98" s="52"/>
      <c r="BVD98" s="52"/>
      <c r="BVE98" s="52"/>
      <c r="BVF98" s="52"/>
      <c r="BVG98" s="52"/>
      <c r="BVH98" s="52"/>
      <c r="BVI98" s="52"/>
      <c r="BVJ98" s="52"/>
      <c r="BVK98" s="52"/>
      <c r="BVL98" s="52"/>
      <c r="BVM98" s="52"/>
      <c r="BVN98" s="52"/>
      <c r="BVO98" s="52"/>
      <c r="BVP98" s="52"/>
      <c r="BVQ98" s="52"/>
      <c r="BVR98" s="52"/>
      <c r="BVS98" s="52"/>
      <c r="BVT98" s="52"/>
      <c r="BVU98" s="52"/>
      <c r="BVV98" s="52"/>
      <c r="BVW98" s="52"/>
      <c r="BVX98" s="52"/>
      <c r="BVY98" s="52"/>
      <c r="BVZ98" s="52"/>
      <c r="BWA98" s="52"/>
      <c r="BWB98" s="52"/>
      <c r="BWC98" s="52"/>
      <c r="BWD98" s="52"/>
      <c r="BWE98" s="52"/>
      <c r="BWF98" s="52"/>
      <c r="BWG98" s="52"/>
      <c r="BWH98" s="52"/>
      <c r="BWI98" s="52"/>
      <c r="BWJ98" s="52"/>
      <c r="BWK98" s="52"/>
      <c r="BWL98" s="52"/>
      <c r="BWM98" s="52"/>
      <c r="BWN98" s="52"/>
      <c r="BWO98" s="52"/>
      <c r="BWP98" s="52"/>
      <c r="BWQ98" s="52"/>
      <c r="BWR98" s="52"/>
      <c r="BWS98" s="52"/>
      <c r="BWT98" s="52"/>
      <c r="BWU98" s="52"/>
      <c r="BWV98" s="52"/>
      <c r="BWW98" s="52"/>
      <c r="BWX98" s="52"/>
      <c r="BWY98" s="52"/>
      <c r="BWZ98" s="52"/>
      <c r="BXA98" s="52"/>
      <c r="BXB98" s="52"/>
      <c r="BXC98" s="52"/>
      <c r="BXD98" s="52"/>
      <c r="BXE98" s="52"/>
      <c r="BXF98" s="52"/>
      <c r="BXG98" s="52"/>
      <c r="BXH98" s="52"/>
      <c r="BXI98" s="52"/>
      <c r="BXJ98" s="52"/>
      <c r="BXK98" s="52"/>
      <c r="BXL98" s="52"/>
      <c r="BXM98" s="52"/>
      <c r="BXN98" s="52"/>
      <c r="BXO98" s="52"/>
      <c r="BXP98" s="52"/>
      <c r="BXQ98" s="52"/>
      <c r="BXR98" s="52"/>
      <c r="BXS98" s="52"/>
      <c r="BXT98" s="52"/>
      <c r="BXU98" s="52"/>
      <c r="BXV98" s="52"/>
      <c r="BXW98" s="52"/>
      <c r="BXX98" s="52"/>
      <c r="BXY98" s="52"/>
      <c r="BXZ98" s="52"/>
      <c r="BYA98" s="52"/>
      <c r="BYB98" s="52"/>
      <c r="BYC98" s="52"/>
      <c r="BYD98" s="52"/>
      <c r="BYE98" s="52"/>
      <c r="BYF98" s="52"/>
      <c r="BYG98" s="52"/>
      <c r="BYH98" s="52"/>
      <c r="BYI98" s="52"/>
      <c r="BYJ98" s="52"/>
      <c r="BYK98" s="52"/>
      <c r="BYL98" s="52"/>
      <c r="BYM98" s="52"/>
      <c r="BYN98" s="52"/>
      <c r="BYO98" s="52"/>
      <c r="BYP98" s="52"/>
      <c r="BYQ98" s="52"/>
      <c r="BYR98" s="52"/>
      <c r="BYS98" s="52"/>
      <c r="BYT98" s="52"/>
      <c r="BYU98" s="52"/>
      <c r="BYV98" s="52"/>
      <c r="BYW98" s="52"/>
      <c r="BYX98" s="52"/>
      <c r="BYY98" s="52"/>
      <c r="BYZ98" s="52"/>
      <c r="BZA98" s="52"/>
      <c r="BZB98" s="52"/>
      <c r="BZC98" s="52"/>
      <c r="BZD98" s="52"/>
      <c r="BZE98" s="52"/>
      <c r="BZF98" s="52"/>
      <c r="BZG98" s="52"/>
      <c r="BZH98" s="52"/>
      <c r="BZI98" s="52"/>
      <c r="BZJ98" s="52"/>
      <c r="BZK98" s="52"/>
      <c r="BZL98" s="52"/>
      <c r="BZM98" s="52"/>
      <c r="BZN98" s="52"/>
      <c r="BZO98" s="52"/>
      <c r="BZP98" s="52"/>
      <c r="BZQ98" s="52"/>
      <c r="BZR98" s="52"/>
      <c r="BZS98" s="52"/>
      <c r="BZT98" s="52"/>
      <c r="BZU98" s="52"/>
      <c r="BZV98" s="52"/>
      <c r="BZW98" s="52"/>
      <c r="BZX98" s="52"/>
      <c r="BZY98" s="52"/>
      <c r="BZZ98" s="52"/>
      <c r="CAA98" s="52"/>
      <c r="CAB98" s="52"/>
      <c r="CAC98" s="52"/>
      <c r="CAD98" s="52"/>
      <c r="CAE98" s="52"/>
      <c r="CAF98" s="52"/>
      <c r="CAG98" s="52"/>
      <c r="CAH98" s="52"/>
      <c r="CAI98" s="52"/>
      <c r="CAJ98" s="52"/>
      <c r="CAK98" s="52"/>
      <c r="CAL98" s="52"/>
      <c r="CAM98" s="52"/>
      <c r="CAN98" s="52"/>
      <c r="CAO98" s="52"/>
      <c r="CAP98" s="52"/>
      <c r="CAQ98" s="52"/>
      <c r="CAR98" s="52"/>
      <c r="CAS98" s="52"/>
      <c r="CAT98" s="52"/>
      <c r="CAU98" s="52"/>
      <c r="CAV98" s="52"/>
      <c r="CAW98" s="52"/>
      <c r="CAX98" s="52"/>
      <c r="CAY98" s="52"/>
      <c r="CAZ98" s="52"/>
      <c r="CBA98" s="52"/>
      <c r="CBB98" s="52"/>
      <c r="CBC98" s="52"/>
      <c r="CBD98" s="52"/>
      <c r="CBE98" s="52"/>
      <c r="CBF98" s="52"/>
      <c r="CBG98" s="52"/>
      <c r="CBH98" s="52"/>
      <c r="CBI98" s="52"/>
      <c r="CBJ98" s="52"/>
      <c r="CBK98" s="52"/>
      <c r="CBL98" s="52"/>
      <c r="CBM98" s="52"/>
      <c r="CBN98" s="52"/>
      <c r="CBO98" s="52"/>
      <c r="CBP98" s="52"/>
      <c r="CBQ98" s="52"/>
      <c r="CBR98" s="52"/>
      <c r="CBS98" s="52"/>
      <c r="CBT98" s="52"/>
      <c r="CBU98" s="52"/>
      <c r="CBV98" s="52"/>
      <c r="CBW98" s="52"/>
      <c r="CBX98" s="52"/>
      <c r="CBY98" s="52"/>
      <c r="CBZ98" s="52"/>
      <c r="CCA98" s="52"/>
      <c r="CCB98" s="52"/>
      <c r="CCC98" s="52"/>
      <c r="CCD98" s="52"/>
      <c r="CCE98" s="52"/>
      <c r="CCF98" s="52"/>
      <c r="CCG98" s="52"/>
      <c r="CCH98" s="52"/>
      <c r="CCI98" s="52"/>
      <c r="CCJ98" s="52"/>
      <c r="CCK98" s="52"/>
      <c r="CCL98" s="52"/>
      <c r="CCM98" s="52"/>
      <c r="CCN98" s="52"/>
      <c r="CCO98" s="52"/>
      <c r="CCP98" s="52"/>
      <c r="CCQ98" s="52"/>
      <c r="CCR98" s="52"/>
      <c r="CCS98" s="52"/>
      <c r="CCT98" s="52"/>
      <c r="CCU98" s="52"/>
      <c r="CCV98" s="52"/>
      <c r="CCW98" s="52"/>
      <c r="CCX98" s="52"/>
      <c r="CCY98" s="52"/>
      <c r="CCZ98" s="52"/>
      <c r="CDA98" s="52"/>
      <c r="CDB98" s="52"/>
      <c r="CDC98" s="52"/>
      <c r="CDD98" s="52"/>
      <c r="CDE98" s="52"/>
      <c r="CDF98" s="52"/>
      <c r="CDG98" s="52"/>
      <c r="CDH98" s="52"/>
      <c r="CDI98" s="52"/>
      <c r="CDJ98" s="52"/>
      <c r="CDK98" s="52"/>
      <c r="CDL98" s="52"/>
      <c r="CDM98" s="52"/>
      <c r="CDN98" s="52"/>
      <c r="CDO98" s="52"/>
      <c r="CDP98" s="52"/>
      <c r="CDQ98" s="52"/>
      <c r="CDR98" s="52"/>
      <c r="CDS98" s="52"/>
      <c r="CDT98" s="52"/>
      <c r="CDU98" s="52"/>
      <c r="CDV98" s="52"/>
      <c r="CDW98" s="52"/>
      <c r="CDX98" s="52"/>
      <c r="CDY98" s="52"/>
      <c r="CDZ98" s="52"/>
      <c r="CEA98" s="52"/>
      <c r="CEB98" s="52"/>
      <c r="CEC98" s="52"/>
      <c r="CED98" s="52"/>
      <c r="CEE98" s="52"/>
      <c r="CEF98" s="52"/>
      <c r="CEG98" s="52"/>
      <c r="CEH98" s="52"/>
      <c r="CEI98" s="52"/>
      <c r="CEJ98" s="52"/>
      <c r="CEK98" s="52"/>
      <c r="CEL98" s="52"/>
      <c r="CEM98" s="52"/>
      <c r="CEN98" s="52"/>
      <c r="CEO98" s="52"/>
      <c r="CEP98" s="52"/>
      <c r="CEQ98" s="52"/>
      <c r="CER98" s="52"/>
      <c r="CES98" s="52"/>
      <c r="CET98" s="52"/>
      <c r="CEU98" s="52"/>
      <c r="CEV98" s="52"/>
      <c r="CEW98" s="52"/>
      <c r="CEX98" s="52"/>
      <c r="CEY98" s="52"/>
      <c r="CEZ98" s="52"/>
      <c r="CFA98" s="52"/>
      <c r="CFB98" s="52"/>
      <c r="CFC98" s="52"/>
      <c r="CFD98" s="52"/>
      <c r="CFE98" s="52"/>
      <c r="CFF98" s="52"/>
      <c r="CFG98" s="52"/>
      <c r="CFH98" s="52"/>
      <c r="CFI98" s="52"/>
      <c r="CFJ98" s="52"/>
      <c r="CFK98" s="52"/>
      <c r="CFL98" s="52"/>
      <c r="CFM98" s="52"/>
      <c r="CFN98" s="52"/>
      <c r="CFO98" s="52"/>
      <c r="CFP98" s="52"/>
      <c r="CFQ98" s="52"/>
      <c r="CFR98" s="52"/>
      <c r="CFS98" s="52"/>
      <c r="CFT98" s="52"/>
      <c r="CFU98" s="52"/>
      <c r="CFV98" s="52"/>
      <c r="CFW98" s="52"/>
      <c r="CFX98" s="52"/>
      <c r="CFY98" s="52"/>
      <c r="CFZ98" s="52"/>
      <c r="CGA98" s="52"/>
      <c r="CGB98" s="52"/>
      <c r="CGC98" s="52"/>
      <c r="CGD98" s="52"/>
      <c r="CGE98" s="52"/>
      <c r="CGF98" s="52"/>
      <c r="CGG98" s="52"/>
      <c r="CGH98" s="52"/>
      <c r="CGI98" s="52"/>
      <c r="CGJ98" s="52"/>
      <c r="CGK98" s="52"/>
      <c r="CGL98" s="52"/>
      <c r="CGM98" s="52"/>
      <c r="CGN98" s="52"/>
      <c r="CGO98" s="52"/>
      <c r="CGP98" s="52"/>
      <c r="CGQ98" s="52"/>
      <c r="CGR98" s="52"/>
      <c r="CGS98" s="52"/>
      <c r="CGT98" s="52"/>
      <c r="CGU98" s="52"/>
      <c r="CGV98" s="52"/>
      <c r="CGW98" s="52"/>
      <c r="CGX98" s="52"/>
      <c r="CGY98" s="52"/>
      <c r="CGZ98" s="52"/>
      <c r="CHA98" s="52"/>
      <c r="CHB98" s="52"/>
      <c r="CHC98" s="52"/>
      <c r="CHD98" s="52"/>
      <c r="CHE98" s="52"/>
    </row>
    <row r="99" spans="1:2241" s="50" customFormat="1" ht="77.25" customHeight="1" x14ac:dyDescent="0.25">
      <c r="A99" s="42"/>
      <c r="B99" s="207" t="s">
        <v>491</v>
      </c>
      <c r="C99" s="103" t="s">
        <v>349</v>
      </c>
      <c r="D99" s="103" t="s">
        <v>274</v>
      </c>
      <c r="E99" s="103" t="s">
        <v>253</v>
      </c>
      <c r="F99" s="43" t="s">
        <v>392</v>
      </c>
      <c r="G99" s="102"/>
      <c r="H99" s="43">
        <v>151</v>
      </c>
      <c r="I99" s="167">
        <v>178176</v>
      </c>
      <c r="J99" s="167">
        <f t="shared" si="25"/>
        <v>178176</v>
      </c>
      <c r="K99" s="110">
        <f t="shared" si="26"/>
        <v>100</v>
      </c>
      <c r="L99" s="167">
        <v>0</v>
      </c>
      <c r="M99" s="218"/>
      <c r="N99" s="108">
        <v>41394</v>
      </c>
      <c r="O99" s="102" t="s">
        <v>296</v>
      </c>
      <c r="P99" s="42"/>
      <c r="Q99" s="42"/>
      <c r="R99" s="42"/>
      <c r="S99" s="42"/>
      <c r="T99" s="42"/>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8"/>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6"/>
      <c r="CU99" s="36"/>
      <c r="CV99" s="36"/>
      <c r="CW99" s="36"/>
      <c r="CX99" s="36"/>
      <c r="CY99" s="36"/>
      <c r="CZ99" s="36"/>
      <c r="DA99" s="36"/>
      <c r="DB99" s="36"/>
      <c r="DC99" s="36"/>
      <c r="DD99" s="36"/>
      <c r="DE99" s="36"/>
      <c r="DF99" s="36"/>
      <c r="DG99" s="36"/>
      <c r="DH99" s="36"/>
      <c r="DI99" s="36"/>
      <c r="DJ99" s="36"/>
      <c r="DK99" s="36"/>
      <c r="DL99" s="36"/>
      <c r="DM99" s="36"/>
      <c r="DN99" s="36"/>
      <c r="DO99" s="36"/>
      <c r="DP99" s="36"/>
      <c r="DQ99" s="36"/>
      <c r="DR99" s="36"/>
      <c r="DS99" s="36"/>
      <c r="DT99" s="36"/>
      <c r="DU99" s="36"/>
      <c r="DV99" s="36"/>
      <c r="DW99" s="36"/>
      <c r="DX99" s="36"/>
      <c r="DY99" s="36"/>
      <c r="DZ99" s="36"/>
      <c r="EA99" s="36"/>
      <c r="EB99" s="36"/>
      <c r="EC99" s="36"/>
      <c r="ED99" s="36"/>
      <c r="EE99" s="36"/>
      <c r="EF99" s="36"/>
      <c r="EG99" s="36"/>
      <c r="EH99" s="36"/>
      <c r="EI99" s="36"/>
      <c r="EJ99" s="36"/>
      <c r="EK99" s="36"/>
      <c r="EL99" s="36"/>
      <c r="EM99" s="36"/>
      <c r="EN99" s="36"/>
      <c r="EO99" s="52"/>
      <c r="EP99" s="52"/>
      <c r="EQ99" s="52"/>
      <c r="ER99" s="52"/>
      <c r="ES99" s="52"/>
      <c r="ET99" s="52"/>
      <c r="EU99" s="52"/>
      <c r="EV99" s="52"/>
      <c r="EW99" s="52"/>
      <c r="EX99" s="52"/>
      <c r="EY99" s="52"/>
      <c r="EZ99" s="52"/>
      <c r="FA99" s="52"/>
      <c r="FB99" s="52"/>
      <c r="FC99" s="52"/>
      <c r="FD99" s="52"/>
      <c r="FE99" s="52"/>
      <c r="FF99" s="52"/>
      <c r="FG99" s="52"/>
      <c r="FH99" s="52"/>
      <c r="FI99" s="52"/>
      <c r="FJ99" s="52"/>
      <c r="FK99" s="52"/>
      <c r="FL99" s="52"/>
      <c r="FM99" s="52"/>
      <c r="FN99" s="52"/>
      <c r="FO99" s="52"/>
      <c r="FP99" s="52"/>
      <c r="FQ99" s="52"/>
      <c r="FR99" s="52"/>
      <c r="FS99" s="52"/>
      <c r="FT99" s="52"/>
      <c r="FU99" s="52"/>
      <c r="FV99" s="52"/>
      <c r="FW99" s="52"/>
      <c r="FX99" s="52"/>
      <c r="FY99" s="52"/>
      <c r="FZ99" s="52"/>
      <c r="GA99" s="52"/>
      <c r="GB99" s="52"/>
      <c r="GC99" s="52"/>
      <c r="GD99" s="52"/>
      <c r="GE99" s="52"/>
      <c r="GF99" s="52"/>
      <c r="GG99" s="52"/>
      <c r="GH99" s="52"/>
      <c r="GI99" s="52"/>
      <c r="GJ99" s="52"/>
      <c r="GK99" s="52"/>
      <c r="GL99" s="52"/>
      <c r="GM99" s="52"/>
      <c r="GN99" s="52"/>
      <c r="GO99" s="52"/>
      <c r="GP99" s="52"/>
      <c r="GQ99" s="52"/>
      <c r="GR99" s="52"/>
      <c r="GS99" s="52"/>
      <c r="GT99" s="52"/>
      <c r="GU99" s="52"/>
      <c r="GV99" s="52"/>
      <c r="GW99" s="52"/>
      <c r="GX99" s="52"/>
      <c r="GY99" s="52"/>
      <c r="GZ99" s="52"/>
      <c r="HA99" s="52"/>
      <c r="HB99" s="52"/>
      <c r="HC99" s="52"/>
      <c r="HD99" s="52"/>
      <c r="HE99" s="52"/>
      <c r="HF99" s="52"/>
      <c r="HG99" s="52"/>
      <c r="HH99" s="52"/>
      <c r="HI99" s="52"/>
      <c r="HJ99" s="52"/>
      <c r="HK99" s="52"/>
      <c r="HL99" s="52"/>
      <c r="HM99" s="52"/>
      <c r="HN99" s="52"/>
      <c r="HO99" s="52"/>
      <c r="HP99" s="52"/>
      <c r="HQ99" s="52"/>
      <c r="HR99" s="52"/>
      <c r="HS99" s="52"/>
      <c r="HT99" s="52"/>
      <c r="HU99" s="52"/>
      <c r="HV99" s="52"/>
      <c r="HW99" s="52"/>
      <c r="HX99" s="52"/>
      <c r="HY99" s="52"/>
      <c r="HZ99" s="52"/>
      <c r="IA99" s="52"/>
      <c r="IB99" s="52"/>
      <c r="IC99" s="52"/>
      <c r="ID99" s="52"/>
      <c r="IE99" s="52"/>
      <c r="IF99" s="52"/>
      <c r="IG99" s="52"/>
      <c r="IH99" s="52"/>
      <c r="II99" s="52"/>
      <c r="IJ99" s="52"/>
      <c r="IK99" s="52"/>
      <c r="IL99" s="52"/>
      <c r="IM99" s="52"/>
      <c r="IN99" s="52"/>
      <c r="IO99" s="52"/>
      <c r="IP99" s="52"/>
      <c r="IQ99" s="52"/>
      <c r="IR99" s="52"/>
      <c r="IS99" s="52"/>
      <c r="IT99" s="52"/>
      <c r="IU99" s="52"/>
      <c r="IV99" s="52"/>
      <c r="IW99" s="52"/>
      <c r="IX99" s="52"/>
      <c r="IY99" s="52"/>
      <c r="IZ99" s="52"/>
      <c r="JA99" s="52"/>
      <c r="JB99" s="52"/>
      <c r="JC99" s="52"/>
      <c r="JD99" s="52"/>
      <c r="JE99" s="52"/>
      <c r="JF99" s="52"/>
      <c r="JG99" s="52"/>
      <c r="JH99" s="52"/>
      <c r="JI99" s="52"/>
      <c r="JJ99" s="52"/>
      <c r="JK99" s="52"/>
      <c r="JL99" s="52"/>
      <c r="JM99" s="52"/>
      <c r="JN99" s="52"/>
      <c r="JO99" s="52"/>
      <c r="JP99" s="52"/>
      <c r="JQ99" s="52"/>
      <c r="JR99" s="52"/>
      <c r="JS99" s="52"/>
      <c r="JT99" s="52"/>
      <c r="JU99" s="52"/>
      <c r="JV99" s="52"/>
      <c r="JW99" s="52"/>
      <c r="JX99" s="52"/>
      <c r="JY99" s="52"/>
      <c r="JZ99" s="52"/>
      <c r="KA99" s="52"/>
      <c r="KB99" s="52"/>
      <c r="KC99" s="52"/>
      <c r="KD99" s="52"/>
      <c r="KE99" s="52"/>
      <c r="KF99" s="52"/>
      <c r="KG99" s="52"/>
      <c r="KH99" s="52"/>
      <c r="KI99" s="52"/>
      <c r="KJ99" s="52"/>
      <c r="KK99" s="52"/>
      <c r="KL99" s="52"/>
      <c r="KM99" s="52"/>
      <c r="KN99" s="52"/>
      <c r="KO99" s="52"/>
      <c r="KP99" s="52"/>
      <c r="KQ99" s="52"/>
      <c r="KR99" s="52"/>
      <c r="KS99" s="52"/>
      <c r="KT99" s="52"/>
      <c r="KU99" s="52"/>
      <c r="KV99" s="52"/>
      <c r="KW99" s="52"/>
      <c r="KX99" s="52"/>
      <c r="KY99" s="52"/>
      <c r="KZ99" s="52"/>
      <c r="LA99" s="52"/>
      <c r="LB99" s="52"/>
      <c r="LC99" s="52"/>
      <c r="LD99" s="52"/>
      <c r="LE99" s="52"/>
      <c r="LF99" s="52"/>
      <c r="LG99" s="52"/>
      <c r="LH99" s="52"/>
      <c r="LI99" s="52"/>
      <c r="LJ99" s="52"/>
      <c r="LK99" s="52"/>
      <c r="LL99" s="52"/>
      <c r="LM99" s="52"/>
      <c r="LN99" s="52"/>
      <c r="LO99" s="52"/>
      <c r="LP99" s="52"/>
      <c r="LQ99" s="52"/>
      <c r="LR99" s="52"/>
      <c r="LS99" s="52"/>
      <c r="LT99" s="52"/>
      <c r="LU99" s="52"/>
      <c r="LV99" s="52"/>
      <c r="LW99" s="52"/>
      <c r="LX99" s="52"/>
      <c r="LY99" s="52"/>
      <c r="LZ99" s="52"/>
      <c r="MA99" s="52"/>
      <c r="MB99" s="52"/>
      <c r="MC99" s="52"/>
      <c r="MD99" s="52"/>
      <c r="ME99" s="52"/>
      <c r="MF99" s="52"/>
      <c r="MG99" s="52"/>
      <c r="MH99" s="52"/>
      <c r="MI99" s="52"/>
      <c r="MJ99" s="52"/>
      <c r="MK99" s="52"/>
      <c r="ML99" s="52"/>
      <c r="MM99" s="52"/>
      <c r="MN99" s="52"/>
      <c r="MO99" s="52"/>
      <c r="MP99" s="52"/>
      <c r="MQ99" s="52"/>
      <c r="MR99" s="52"/>
      <c r="MS99" s="52"/>
      <c r="MT99" s="52"/>
      <c r="MU99" s="52"/>
      <c r="MV99" s="52"/>
      <c r="MW99" s="52"/>
      <c r="MX99" s="52"/>
      <c r="MY99" s="52"/>
      <c r="MZ99" s="52"/>
      <c r="NA99" s="52"/>
      <c r="NB99" s="52"/>
      <c r="NC99" s="52"/>
      <c r="ND99" s="52"/>
      <c r="NE99" s="52"/>
      <c r="NF99" s="52"/>
      <c r="NG99" s="52"/>
      <c r="NH99" s="52"/>
      <c r="NI99" s="52"/>
      <c r="NJ99" s="52"/>
      <c r="NK99" s="52"/>
      <c r="NL99" s="52"/>
      <c r="NM99" s="52"/>
      <c r="NN99" s="52"/>
      <c r="NO99" s="52"/>
      <c r="NP99" s="52"/>
      <c r="NQ99" s="52"/>
      <c r="NR99" s="52"/>
      <c r="NS99" s="52"/>
      <c r="NT99" s="52"/>
      <c r="NU99" s="52"/>
      <c r="NV99" s="52"/>
      <c r="NW99" s="52"/>
      <c r="NX99" s="52"/>
      <c r="NY99" s="52"/>
      <c r="NZ99" s="52"/>
      <c r="OA99" s="52"/>
      <c r="OB99" s="52"/>
      <c r="OC99" s="52"/>
      <c r="OD99" s="52"/>
      <c r="OE99" s="52"/>
      <c r="OF99" s="52"/>
      <c r="OG99" s="52"/>
      <c r="OH99" s="52"/>
      <c r="OI99" s="52"/>
      <c r="OJ99" s="52"/>
      <c r="OK99" s="52"/>
      <c r="OL99" s="52"/>
      <c r="OM99" s="52"/>
      <c r="ON99" s="52"/>
      <c r="OO99" s="52"/>
      <c r="OP99" s="52"/>
      <c r="OQ99" s="52"/>
      <c r="OR99" s="52"/>
      <c r="OS99" s="52"/>
      <c r="OT99" s="52"/>
      <c r="OU99" s="52"/>
      <c r="OV99" s="52"/>
      <c r="OW99" s="52"/>
      <c r="OX99" s="52"/>
      <c r="OY99" s="52"/>
      <c r="OZ99" s="52"/>
      <c r="PA99" s="52"/>
      <c r="PB99" s="52"/>
      <c r="PC99" s="52"/>
      <c r="PD99" s="52"/>
      <c r="PE99" s="52"/>
      <c r="PF99" s="52"/>
      <c r="PG99" s="52"/>
      <c r="PH99" s="52"/>
      <c r="PI99" s="52"/>
      <c r="PJ99" s="52"/>
      <c r="PK99" s="52"/>
      <c r="PL99" s="52"/>
      <c r="PM99" s="52"/>
      <c r="PN99" s="52"/>
      <c r="PO99" s="52"/>
      <c r="PP99" s="52"/>
      <c r="PQ99" s="52"/>
      <c r="PR99" s="52"/>
      <c r="PS99" s="52"/>
      <c r="PT99" s="52"/>
      <c r="PU99" s="52"/>
      <c r="PV99" s="52"/>
      <c r="PW99" s="52"/>
      <c r="PX99" s="52"/>
      <c r="PY99" s="52"/>
      <c r="PZ99" s="52"/>
      <c r="QA99" s="52"/>
      <c r="QB99" s="52"/>
      <c r="QC99" s="52"/>
      <c r="QD99" s="52"/>
      <c r="QE99" s="52"/>
      <c r="QF99" s="52"/>
      <c r="QG99" s="52"/>
      <c r="QH99" s="52"/>
      <c r="QI99" s="52"/>
      <c r="QJ99" s="52"/>
      <c r="QK99" s="52"/>
      <c r="QL99" s="52"/>
      <c r="QM99" s="52"/>
      <c r="QN99" s="52"/>
      <c r="QO99" s="52"/>
      <c r="QP99" s="52"/>
      <c r="QQ99" s="52"/>
      <c r="QR99" s="52"/>
      <c r="QS99" s="52"/>
      <c r="QT99" s="52"/>
      <c r="QU99" s="52"/>
      <c r="QV99" s="52"/>
      <c r="QW99" s="52"/>
      <c r="QX99" s="52"/>
      <c r="QY99" s="52"/>
      <c r="QZ99" s="52"/>
      <c r="RA99" s="52"/>
      <c r="RB99" s="52"/>
      <c r="RC99" s="52"/>
      <c r="RD99" s="52"/>
      <c r="RE99" s="52"/>
      <c r="RF99" s="52"/>
      <c r="RG99" s="52"/>
      <c r="RH99" s="52"/>
      <c r="RI99" s="52"/>
      <c r="RJ99" s="52"/>
      <c r="RK99" s="52"/>
      <c r="RL99" s="52"/>
      <c r="RM99" s="52"/>
      <c r="RN99" s="52"/>
      <c r="RO99" s="52"/>
      <c r="RP99" s="52"/>
      <c r="RQ99" s="52"/>
      <c r="RR99" s="52"/>
      <c r="RS99" s="52"/>
      <c r="RT99" s="52"/>
      <c r="RU99" s="52"/>
      <c r="RV99" s="52"/>
      <c r="RW99" s="52"/>
      <c r="RX99" s="52"/>
      <c r="RY99" s="52"/>
      <c r="RZ99" s="52"/>
      <c r="SA99" s="52"/>
      <c r="SB99" s="52"/>
      <c r="SC99" s="52"/>
      <c r="SD99" s="52"/>
      <c r="SE99" s="52"/>
      <c r="SF99" s="52"/>
      <c r="SG99" s="52"/>
      <c r="SH99" s="52"/>
      <c r="SI99" s="52"/>
      <c r="SJ99" s="52"/>
      <c r="SK99" s="52"/>
      <c r="SL99" s="52"/>
      <c r="SM99" s="52"/>
      <c r="SN99" s="52"/>
      <c r="SO99" s="52"/>
      <c r="SP99" s="52"/>
      <c r="SQ99" s="52"/>
      <c r="SR99" s="52"/>
      <c r="SS99" s="52"/>
      <c r="ST99" s="52"/>
      <c r="SU99" s="52"/>
      <c r="SV99" s="52"/>
      <c r="SW99" s="52"/>
      <c r="SX99" s="52"/>
      <c r="SY99" s="52"/>
      <c r="SZ99" s="52"/>
      <c r="TA99" s="52"/>
      <c r="TB99" s="52"/>
      <c r="TC99" s="52"/>
      <c r="TD99" s="52"/>
      <c r="TE99" s="52"/>
      <c r="TF99" s="52"/>
      <c r="TG99" s="52"/>
      <c r="TH99" s="52"/>
      <c r="TI99" s="52"/>
      <c r="TJ99" s="52"/>
      <c r="TK99" s="52"/>
      <c r="TL99" s="52"/>
      <c r="TM99" s="52"/>
      <c r="TN99" s="52"/>
      <c r="TO99" s="52"/>
      <c r="TP99" s="52"/>
      <c r="TQ99" s="52"/>
      <c r="TR99" s="52"/>
      <c r="TS99" s="52"/>
      <c r="TT99" s="52"/>
      <c r="TU99" s="52"/>
      <c r="TV99" s="52"/>
      <c r="TW99" s="52"/>
      <c r="TX99" s="52"/>
      <c r="TY99" s="52"/>
      <c r="TZ99" s="52"/>
      <c r="UA99" s="52"/>
      <c r="UB99" s="52"/>
      <c r="UC99" s="52"/>
      <c r="UD99" s="52"/>
      <c r="UE99" s="52"/>
      <c r="UF99" s="52"/>
      <c r="UG99" s="52"/>
      <c r="UH99" s="52"/>
      <c r="UI99" s="52"/>
      <c r="UJ99" s="52"/>
      <c r="UK99" s="52"/>
      <c r="UL99" s="52"/>
      <c r="UM99" s="52"/>
      <c r="UN99" s="52"/>
      <c r="UO99" s="52"/>
      <c r="UP99" s="52"/>
      <c r="UQ99" s="52"/>
      <c r="UR99" s="52"/>
      <c r="US99" s="52"/>
      <c r="UT99" s="52"/>
      <c r="UU99" s="52"/>
      <c r="UV99" s="52"/>
      <c r="UW99" s="52"/>
      <c r="UX99" s="52"/>
      <c r="UY99" s="52"/>
      <c r="UZ99" s="52"/>
      <c r="VA99" s="52"/>
      <c r="VB99" s="52"/>
      <c r="VC99" s="52"/>
      <c r="VD99" s="52"/>
      <c r="VE99" s="52"/>
      <c r="VF99" s="52"/>
      <c r="VG99" s="52"/>
      <c r="VH99" s="52"/>
      <c r="VI99" s="52"/>
      <c r="VJ99" s="52"/>
      <c r="VK99" s="52"/>
      <c r="VL99" s="52"/>
      <c r="VM99" s="52"/>
      <c r="VN99" s="52"/>
      <c r="VO99" s="52"/>
      <c r="VP99" s="52"/>
      <c r="VQ99" s="52"/>
      <c r="VR99" s="52"/>
      <c r="VS99" s="52"/>
      <c r="VT99" s="52"/>
      <c r="VU99" s="52"/>
      <c r="VV99" s="52"/>
      <c r="VW99" s="52"/>
      <c r="VX99" s="52"/>
      <c r="VY99" s="52"/>
      <c r="VZ99" s="52"/>
      <c r="WA99" s="52"/>
      <c r="WB99" s="52"/>
      <c r="WC99" s="52"/>
      <c r="WD99" s="52"/>
      <c r="WE99" s="52"/>
      <c r="WF99" s="52"/>
      <c r="WG99" s="52"/>
      <c r="WH99" s="52"/>
      <c r="WI99" s="52"/>
      <c r="WJ99" s="52"/>
      <c r="WK99" s="52"/>
      <c r="WL99" s="52"/>
      <c r="WM99" s="52"/>
      <c r="WN99" s="52"/>
      <c r="WO99" s="52"/>
      <c r="WP99" s="52"/>
      <c r="WQ99" s="52"/>
      <c r="WR99" s="52"/>
      <c r="WS99" s="52"/>
      <c r="WT99" s="52"/>
      <c r="WU99" s="52"/>
      <c r="WV99" s="52"/>
      <c r="WW99" s="52"/>
      <c r="WX99" s="52"/>
      <c r="WY99" s="52"/>
      <c r="WZ99" s="52"/>
      <c r="XA99" s="52"/>
      <c r="XB99" s="52"/>
      <c r="XC99" s="52"/>
      <c r="XD99" s="52"/>
      <c r="XE99" s="52"/>
      <c r="XF99" s="52"/>
      <c r="XG99" s="52"/>
      <c r="XH99" s="52"/>
      <c r="XI99" s="52"/>
      <c r="XJ99" s="52"/>
      <c r="XK99" s="52"/>
      <c r="XL99" s="52"/>
      <c r="XM99" s="52"/>
      <c r="XN99" s="52"/>
      <c r="XO99" s="52"/>
      <c r="XP99" s="52"/>
      <c r="XQ99" s="52"/>
      <c r="XR99" s="52"/>
      <c r="XS99" s="52"/>
      <c r="XT99" s="52"/>
      <c r="XU99" s="52"/>
      <c r="XV99" s="52"/>
      <c r="XW99" s="52"/>
      <c r="XX99" s="52"/>
      <c r="XY99" s="52"/>
      <c r="XZ99" s="52"/>
      <c r="YA99" s="52"/>
      <c r="YB99" s="52"/>
      <c r="YC99" s="52"/>
      <c r="YD99" s="52"/>
      <c r="YE99" s="52"/>
      <c r="YF99" s="52"/>
      <c r="YG99" s="52"/>
      <c r="YH99" s="52"/>
      <c r="YI99" s="52"/>
      <c r="YJ99" s="52"/>
      <c r="YK99" s="52"/>
      <c r="YL99" s="52"/>
      <c r="YM99" s="52"/>
      <c r="YN99" s="52"/>
      <c r="YO99" s="52"/>
      <c r="YP99" s="52"/>
      <c r="YQ99" s="52"/>
      <c r="YR99" s="52"/>
      <c r="YS99" s="52"/>
      <c r="YT99" s="52"/>
      <c r="YU99" s="52"/>
      <c r="YV99" s="52"/>
      <c r="YW99" s="52"/>
      <c r="YX99" s="52"/>
      <c r="YY99" s="52"/>
      <c r="YZ99" s="52"/>
      <c r="ZA99" s="52"/>
      <c r="ZB99" s="52"/>
      <c r="ZC99" s="52"/>
      <c r="ZD99" s="52"/>
      <c r="ZE99" s="52"/>
      <c r="ZF99" s="52"/>
      <c r="ZG99" s="52"/>
      <c r="ZH99" s="52"/>
      <c r="ZI99" s="52"/>
      <c r="ZJ99" s="52"/>
      <c r="ZK99" s="52"/>
      <c r="ZL99" s="52"/>
      <c r="ZM99" s="52"/>
      <c r="ZN99" s="52"/>
      <c r="ZO99" s="52"/>
      <c r="ZP99" s="52"/>
      <c r="ZQ99" s="52"/>
      <c r="ZR99" s="52"/>
      <c r="ZS99" s="52"/>
      <c r="ZT99" s="52"/>
      <c r="ZU99" s="52"/>
      <c r="ZV99" s="52"/>
      <c r="ZW99" s="52"/>
      <c r="ZX99" s="52"/>
      <c r="ZY99" s="52"/>
      <c r="ZZ99" s="52"/>
      <c r="AAA99" s="52"/>
      <c r="AAB99" s="52"/>
      <c r="AAC99" s="52"/>
      <c r="AAD99" s="52"/>
      <c r="AAE99" s="52"/>
      <c r="AAF99" s="52"/>
      <c r="AAG99" s="52"/>
      <c r="AAH99" s="52"/>
      <c r="AAI99" s="52"/>
      <c r="AAJ99" s="52"/>
      <c r="AAK99" s="52"/>
      <c r="AAL99" s="52"/>
      <c r="AAM99" s="52"/>
      <c r="AAN99" s="52"/>
      <c r="AAO99" s="52"/>
      <c r="AAP99" s="52"/>
      <c r="AAQ99" s="52"/>
      <c r="AAR99" s="52"/>
      <c r="AAS99" s="52"/>
      <c r="AAT99" s="52"/>
      <c r="AAU99" s="52"/>
      <c r="AAV99" s="52"/>
      <c r="AAW99" s="52"/>
      <c r="AAX99" s="52"/>
      <c r="AAY99" s="52"/>
      <c r="AAZ99" s="52"/>
      <c r="ABA99" s="52"/>
      <c r="ABB99" s="52"/>
      <c r="ABC99" s="52"/>
      <c r="ABD99" s="52"/>
      <c r="ABE99" s="52"/>
      <c r="ABF99" s="52"/>
      <c r="ABG99" s="52"/>
      <c r="ABH99" s="52"/>
      <c r="ABI99" s="52"/>
      <c r="ABJ99" s="52"/>
      <c r="ABK99" s="52"/>
      <c r="ABL99" s="52"/>
      <c r="ABM99" s="52"/>
      <c r="ABN99" s="52"/>
      <c r="ABO99" s="52"/>
      <c r="ABP99" s="52"/>
      <c r="ABQ99" s="52"/>
      <c r="ABR99" s="52"/>
      <c r="ABS99" s="52"/>
      <c r="ABT99" s="52"/>
      <c r="ABU99" s="52"/>
      <c r="ABV99" s="52"/>
      <c r="ABW99" s="52"/>
      <c r="ABX99" s="52"/>
      <c r="ABY99" s="52"/>
      <c r="ABZ99" s="52"/>
      <c r="ACA99" s="52"/>
      <c r="ACB99" s="52"/>
      <c r="ACC99" s="52"/>
      <c r="ACD99" s="52"/>
      <c r="ACE99" s="52"/>
      <c r="ACF99" s="52"/>
      <c r="ACG99" s="52"/>
      <c r="ACH99" s="52"/>
      <c r="ACI99" s="52"/>
      <c r="ACJ99" s="52"/>
      <c r="ACK99" s="52"/>
      <c r="ACL99" s="52"/>
      <c r="ACM99" s="52"/>
      <c r="ACN99" s="52"/>
      <c r="ACO99" s="52"/>
      <c r="ACP99" s="52"/>
      <c r="ACQ99" s="52"/>
      <c r="ACR99" s="52"/>
      <c r="ACS99" s="52"/>
      <c r="ACT99" s="52"/>
      <c r="ACU99" s="52"/>
      <c r="ACV99" s="52"/>
      <c r="ACW99" s="52"/>
      <c r="ACX99" s="52"/>
      <c r="ACY99" s="52"/>
      <c r="ACZ99" s="52"/>
      <c r="ADA99" s="52"/>
      <c r="ADB99" s="52"/>
      <c r="ADC99" s="52"/>
      <c r="ADD99" s="52"/>
      <c r="ADE99" s="52"/>
      <c r="ADF99" s="52"/>
      <c r="ADG99" s="52"/>
      <c r="ADH99" s="52"/>
      <c r="ADI99" s="52"/>
      <c r="ADJ99" s="52"/>
      <c r="ADK99" s="52"/>
      <c r="ADL99" s="52"/>
      <c r="ADM99" s="52"/>
      <c r="ADN99" s="52"/>
      <c r="ADO99" s="52"/>
      <c r="ADP99" s="52"/>
      <c r="ADQ99" s="52"/>
      <c r="ADR99" s="52"/>
      <c r="ADS99" s="52"/>
      <c r="ADT99" s="52"/>
      <c r="ADU99" s="52"/>
      <c r="ADV99" s="52"/>
      <c r="ADW99" s="52"/>
      <c r="ADX99" s="52"/>
      <c r="ADY99" s="52"/>
      <c r="ADZ99" s="52"/>
      <c r="AEA99" s="52"/>
      <c r="AEB99" s="52"/>
      <c r="AEC99" s="52"/>
      <c r="AED99" s="52"/>
      <c r="AEE99" s="52"/>
      <c r="AEF99" s="52"/>
      <c r="AEG99" s="52"/>
      <c r="AEH99" s="52"/>
      <c r="AEI99" s="52"/>
      <c r="AEJ99" s="52"/>
      <c r="AEK99" s="52"/>
      <c r="AEL99" s="52"/>
      <c r="AEM99" s="52"/>
      <c r="AEN99" s="52"/>
      <c r="AEO99" s="52"/>
      <c r="AEP99" s="52"/>
      <c r="AEQ99" s="52"/>
      <c r="AER99" s="52"/>
      <c r="AES99" s="52"/>
      <c r="AET99" s="52"/>
      <c r="AEU99" s="52"/>
      <c r="AEV99" s="52"/>
      <c r="AEW99" s="52"/>
      <c r="AEX99" s="52"/>
      <c r="AEY99" s="52"/>
      <c r="AEZ99" s="52"/>
      <c r="AFA99" s="52"/>
      <c r="AFB99" s="52"/>
      <c r="AFC99" s="52"/>
      <c r="AFD99" s="52"/>
      <c r="AFE99" s="52"/>
      <c r="AFF99" s="52"/>
      <c r="AFG99" s="52"/>
      <c r="AFH99" s="52"/>
      <c r="AFI99" s="52"/>
      <c r="AFJ99" s="52"/>
      <c r="AFK99" s="52"/>
      <c r="AFL99" s="52"/>
      <c r="AFM99" s="52"/>
      <c r="AFN99" s="52"/>
      <c r="AFO99" s="52"/>
      <c r="AFP99" s="52"/>
      <c r="AFQ99" s="52"/>
      <c r="AFR99" s="52"/>
      <c r="AFS99" s="52"/>
      <c r="AFT99" s="52"/>
      <c r="AFU99" s="52"/>
      <c r="AFV99" s="52"/>
      <c r="AFW99" s="52"/>
      <c r="AFX99" s="52"/>
      <c r="AFY99" s="52"/>
      <c r="AFZ99" s="52"/>
      <c r="AGA99" s="52"/>
      <c r="AGB99" s="52"/>
      <c r="AGC99" s="52"/>
      <c r="AGD99" s="52"/>
      <c r="AGE99" s="52"/>
      <c r="AGF99" s="52"/>
      <c r="AGG99" s="52"/>
      <c r="AGH99" s="52"/>
      <c r="AGI99" s="52"/>
      <c r="AGJ99" s="52"/>
      <c r="AGK99" s="52"/>
      <c r="AGL99" s="52"/>
      <c r="AGM99" s="52"/>
      <c r="AGN99" s="52"/>
      <c r="AGO99" s="52"/>
      <c r="AGP99" s="52"/>
      <c r="AGQ99" s="52"/>
      <c r="AGR99" s="52"/>
      <c r="AGS99" s="52"/>
      <c r="AGT99" s="52"/>
      <c r="AGU99" s="52"/>
      <c r="AGV99" s="52"/>
      <c r="AGW99" s="52"/>
      <c r="AGX99" s="52"/>
      <c r="AGY99" s="52"/>
      <c r="AGZ99" s="52"/>
      <c r="AHA99" s="52"/>
      <c r="AHB99" s="52"/>
      <c r="AHC99" s="52"/>
      <c r="AHD99" s="52"/>
      <c r="AHE99" s="52"/>
      <c r="AHF99" s="52"/>
      <c r="AHG99" s="52"/>
      <c r="AHH99" s="52"/>
      <c r="AHI99" s="52"/>
      <c r="AHJ99" s="52"/>
      <c r="AHK99" s="52"/>
      <c r="AHL99" s="52"/>
      <c r="AHM99" s="52"/>
      <c r="AHN99" s="52"/>
      <c r="AHO99" s="52"/>
      <c r="AHP99" s="52"/>
      <c r="AHQ99" s="52"/>
      <c r="AHR99" s="52"/>
      <c r="AHS99" s="52"/>
      <c r="AHT99" s="52"/>
      <c r="AHU99" s="52"/>
      <c r="AHV99" s="52"/>
      <c r="AHW99" s="52"/>
      <c r="AHX99" s="52"/>
      <c r="AHY99" s="52"/>
      <c r="AHZ99" s="52"/>
      <c r="AIA99" s="52"/>
      <c r="AIB99" s="52"/>
      <c r="AIC99" s="52"/>
      <c r="AID99" s="52"/>
      <c r="AIE99" s="52"/>
      <c r="AIF99" s="52"/>
      <c r="AIG99" s="52"/>
      <c r="AIH99" s="52"/>
      <c r="AII99" s="52"/>
      <c r="AIJ99" s="52"/>
      <c r="AIK99" s="52"/>
      <c r="AIL99" s="52"/>
      <c r="AIM99" s="52"/>
      <c r="AIN99" s="52"/>
      <c r="AIO99" s="52"/>
      <c r="AIP99" s="52"/>
      <c r="AIQ99" s="52"/>
      <c r="AIR99" s="52"/>
      <c r="AIS99" s="52"/>
      <c r="AIT99" s="52"/>
      <c r="AIU99" s="52"/>
      <c r="AIV99" s="52"/>
      <c r="AIW99" s="52"/>
      <c r="AIX99" s="52"/>
      <c r="AIY99" s="52"/>
      <c r="AIZ99" s="52"/>
      <c r="AJA99" s="52"/>
      <c r="AJB99" s="52"/>
      <c r="AJC99" s="52"/>
      <c r="AJD99" s="52"/>
      <c r="AJE99" s="52"/>
      <c r="AJF99" s="52"/>
      <c r="AJG99" s="52"/>
      <c r="AJH99" s="52"/>
      <c r="AJI99" s="52"/>
      <c r="AJJ99" s="52"/>
      <c r="AJK99" s="52"/>
      <c r="AJL99" s="52"/>
      <c r="AJM99" s="52"/>
      <c r="AJN99" s="52"/>
      <c r="AJO99" s="52"/>
      <c r="AJP99" s="52"/>
      <c r="AJQ99" s="52"/>
      <c r="AJR99" s="52"/>
      <c r="AJS99" s="52"/>
      <c r="AJT99" s="52"/>
      <c r="AJU99" s="52"/>
      <c r="AJV99" s="52"/>
      <c r="AJW99" s="52"/>
      <c r="AJX99" s="52"/>
      <c r="AJY99" s="52"/>
      <c r="AJZ99" s="52"/>
      <c r="AKA99" s="52"/>
      <c r="AKB99" s="52"/>
      <c r="AKC99" s="52"/>
      <c r="AKD99" s="52"/>
      <c r="AKE99" s="52"/>
      <c r="AKF99" s="52"/>
      <c r="AKG99" s="52"/>
      <c r="AKH99" s="52"/>
      <c r="AKI99" s="52"/>
      <c r="AKJ99" s="52"/>
      <c r="AKK99" s="52"/>
      <c r="AKL99" s="52"/>
      <c r="AKM99" s="52"/>
      <c r="AKN99" s="52"/>
      <c r="AKO99" s="52"/>
      <c r="AKP99" s="52"/>
      <c r="AKQ99" s="52"/>
      <c r="AKR99" s="52"/>
      <c r="AKS99" s="52"/>
      <c r="AKT99" s="52"/>
      <c r="AKU99" s="52"/>
      <c r="AKV99" s="52"/>
      <c r="AKW99" s="52"/>
      <c r="AKX99" s="52"/>
      <c r="AKY99" s="52"/>
      <c r="AKZ99" s="52"/>
      <c r="ALA99" s="52"/>
      <c r="ALB99" s="52"/>
      <c r="ALC99" s="52"/>
      <c r="ALD99" s="52"/>
      <c r="ALE99" s="52"/>
      <c r="ALF99" s="52"/>
      <c r="ALG99" s="52"/>
      <c r="ALH99" s="52"/>
      <c r="ALI99" s="52"/>
      <c r="ALJ99" s="52"/>
      <c r="ALK99" s="52"/>
      <c r="ALL99" s="52"/>
      <c r="ALM99" s="52"/>
      <c r="ALN99" s="52"/>
      <c r="ALO99" s="52"/>
      <c r="ALP99" s="52"/>
      <c r="ALQ99" s="52"/>
      <c r="ALR99" s="52"/>
      <c r="ALS99" s="52"/>
      <c r="ALT99" s="52"/>
      <c r="ALU99" s="52"/>
      <c r="ALV99" s="52"/>
      <c r="ALW99" s="52"/>
      <c r="ALX99" s="52"/>
      <c r="ALY99" s="52"/>
      <c r="ALZ99" s="52"/>
      <c r="AMA99" s="52"/>
      <c r="AMB99" s="52"/>
      <c r="AMC99" s="52"/>
      <c r="AMD99" s="52"/>
      <c r="AME99" s="52"/>
      <c r="AMF99" s="52"/>
      <c r="AMG99" s="52"/>
      <c r="AMH99" s="52"/>
      <c r="AMI99" s="52"/>
      <c r="AMJ99" s="52"/>
      <c r="AMK99" s="52"/>
      <c r="AML99" s="52"/>
      <c r="AMM99" s="52"/>
      <c r="AMN99" s="52"/>
      <c r="AMO99" s="52"/>
      <c r="AMP99" s="52"/>
      <c r="AMQ99" s="52"/>
      <c r="AMR99" s="52"/>
      <c r="AMS99" s="52"/>
      <c r="AMT99" s="52"/>
      <c r="AMU99" s="52"/>
      <c r="AMV99" s="52"/>
      <c r="AMW99" s="52"/>
      <c r="AMX99" s="52"/>
      <c r="AMY99" s="52"/>
      <c r="AMZ99" s="52"/>
      <c r="ANA99" s="52"/>
      <c r="ANB99" s="52"/>
      <c r="ANC99" s="52"/>
      <c r="AND99" s="52"/>
      <c r="ANE99" s="52"/>
      <c r="ANF99" s="52"/>
      <c r="ANG99" s="52"/>
      <c r="ANH99" s="52"/>
      <c r="ANI99" s="52"/>
      <c r="ANJ99" s="52"/>
      <c r="ANK99" s="52"/>
      <c r="ANL99" s="52"/>
      <c r="ANM99" s="52"/>
      <c r="ANN99" s="52"/>
      <c r="ANO99" s="52"/>
      <c r="ANP99" s="52"/>
      <c r="ANQ99" s="52"/>
      <c r="ANR99" s="52"/>
      <c r="ANS99" s="52"/>
      <c r="ANT99" s="52"/>
      <c r="ANU99" s="52"/>
      <c r="ANV99" s="52"/>
      <c r="ANW99" s="52"/>
      <c r="ANX99" s="52"/>
      <c r="ANY99" s="52"/>
      <c r="ANZ99" s="52"/>
      <c r="AOA99" s="52"/>
      <c r="AOB99" s="52"/>
      <c r="AOC99" s="52"/>
      <c r="AOD99" s="52"/>
      <c r="AOE99" s="52"/>
      <c r="AOF99" s="52"/>
      <c r="AOG99" s="52"/>
      <c r="AOH99" s="52"/>
      <c r="AOI99" s="52"/>
      <c r="AOJ99" s="52"/>
      <c r="AOK99" s="52"/>
      <c r="AOL99" s="52"/>
      <c r="AOM99" s="52"/>
      <c r="AON99" s="52"/>
      <c r="AOO99" s="52"/>
      <c r="AOP99" s="52"/>
      <c r="AOQ99" s="52"/>
      <c r="AOR99" s="52"/>
      <c r="AOS99" s="52"/>
      <c r="AOT99" s="52"/>
      <c r="AOU99" s="52"/>
      <c r="AOV99" s="52"/>
      <c r="AOW99" s="52"/>
      <c r="AOX99" s="52"/>
      <c r="AOY99" s="52"/>
      <c r="AOZ99" s="52"/>
      <c r="APA99" s="52"/>
      <c r="APB99" s="52"/>
      <c r="APC99" s="52"/>
      <c r="APD99" s="52"/>
      <c r="APE99" s="52"/>
      <c r="APF99" s="52"/>
      <c r="APG99" s="52"/>
      <c r="APH99" s="52"/>
      <c r="API99" s="52"/>
      <c r="APJ99" s="52"/>
      <c r="APK99" s="52"/>
      <c r="APL99" s="52"/>
      <c r="APM99" s="52"/>
      <c r="APN99" s="52"/>
      <c r="APO99" s="52"/>
      <c r="APP99" s="52"/>
      <c r="APQ99" s="52"/>
      <c r="APR99" s="52"/>
      <c r="APS99" s="52"/>
      <c r="APT99" s="52"/>
      <c r="APU99" s="52"/>
      <c r="APV99" s="52"/>
      <c r="APW99" s="52"/>
      <c r="APX99" s="52"/>
      <c r="APY99" s="52"/>
      <c r="APZ99" s="52"/>
      <c r="AQA99" s="52"/>
      <c r="AQB99" s="52"/>
      <c r="AQC99" s="52"/>
      <c r="AQD99" s="52"/>
      <c r="AQE99" s="52"/>
      <c r="AQF99" s="52"/>
      <c r="AQG99" s="52"/>
      <c r="AQH99" s="52"/>
      <c r="AQI99" s="52"/>
      <c r="AQJ99" s="52"/>
      <c r="AQK99" s="52"/>
      <c r="AQL99" s="52"/>
      <c r="AQM99" s="52"/>
      <c r="AQN99" s="52"/>
      <c r="AQO99" s="52"/>
      <c r="AQP99" s="52"/>
      <c r="AQQ99" s="52"/>
      <c r="AQR99" s="52"/>
      <c r="AQS99" s="52"/>
      <c r="AQT99" s="52"/>
      <c r="AQU99" s="52"/>
      <c r="AQV99" s="52"/>
      <c r="AQW99" s="52"/>
      <c r="AQX99" s="52"/>
      <c r="AQY99" s="52"/>
      <c r="AQZ99" s="52"/>
      <c r="ARA99" s="52"/>
      <c r="ARB99" s="52"/>
      <c r="ARC99" s="52"/>
      <c r="ARD99" s="52"/>
      <c r="ARE99" s="52"/>
      <c r="ARF99" s="52"/>
      <c r="ARG99" s="52"/>
      <c r="ARH99" s="52"/>
      <c r="ARI99" s="52"/>
      <c r="ARJ99" s="52"/>
      <c r="ARK99" s="52"/>
      <c r="ARL99" s="52"/>
      <c r="ARM99" s="52"/>
      <c r="ARN99" s="52"/>
      <c r="ARO99" s="52"/>
      <c r="ARP99" s="52"/>
      <c r="ARQ99" s="52"/>
      <c r="ARR99" s="52"/>
      <c r="ARS99" s="52"/>
      <c r="ART99" s="52"/>
      <c r="ARU99" s="52"/>
      <c r="ARV99" s="52"/>
      <c r="ARW99" s="52"/>
      <c r="ARX99" s="52"/>
      <c r="ARY99" s="52"/>
      <c r="ARZ99" s="52"/>
      <c r="ASA99" s="52"/>
      <c r="ASB99" s="52"/>
      <c r="ASC99" s="52"/>
      <c r="ASD99" s="52"/>
      <c r="ASE99" s="52"/>
      <c r="ASF99" s="52"/>
      <c r="ASG99" s="52"/>
      <c r="ASH99" s="52"/>
      <c r="ASI99" s="52"/>
      <c r="ASJ99" s="52"/>
      <c r="ASK99" s="52"/>
      <c r="ASL99" s="52"/>
      <c r="ASM99" s="52"/>
      <c r="ASN99" s="52"/>
      <c r="ASO99" s="52"/>
      <c r="ASP99" s="52"/>
      <c r="ASQ99" s="52"/>
      <c r="ASR99" s="52"/>
      <c r="ASS99" s="52"/>
      <c r="AST99" s="52"/>
      <c r="ASU99" s="52"/>
      <c r="ASV99" s="52"/>
      <c r="ASW99" s="52"/>
      <c r="ASX99" s="52"/>
      <c r="ASY99" s="52"/>
      <c r="ASZ99" s="52"/>
      <c r="ATA99" s="52"/>
      <c r="ATB99" s="52"/>
      <c r="ATC99" s="52"/>
      <c r="ATD99" s="52"/>
      <c r="ATE99" s="52"/>
      <c r="ATF99" s="52"/>
      <c r="ATG99" s="52"/>
      <c r="ATH99" s="52"/>
      <c r="ATI99" s="52"/>
      <c r="ATJ99" s="52"/>
      <c r="ATK99" s="52"/>
      <c r="ATL99" s="52"/>
      <c r="ATM99" s="52"/>
      <c r="ATN99" s="52"/>
      <c r="ATO99" s="52"/>
      <c r="ATP99" s="52"/>
      <c r="ATQ99" s="52"/>
      <c r="ATR99" s="52"/>
      <c r="ATS99" s="52"/>
      <c r="ATT99" s="52"/>
      <c r="ATU99" s="52"/>
      <c r="ATV99" s="52"/>
      <c r="ATW99" s="52"/>
      <c r="ATX99" s="52"/>
      <c r="ATY99" s="52"/>
      <c r="ATZ99" s="52"/>
      <c r="AUA99" s="52"/>
      <c r="AUB99" s="52"/>
      <c r="AUC99" s="52"/>
      <c r="AUD99" s="52"/>
      <c r="AUE99" s="52"/>
      <c r="AUF99" s="52"/>
      <c r="AUG99" s="52"/>
      <c r="AUH99" s="52"/>
      <c r="AUI99" s="52"/>
      <c r="AUJ99" s="52"/>
      <c r="AUK99" s="52"/>
      <c r="AUL99" s="52"/>
      <c r="AUM99" s="52"/>
      <c r="AUN99" s="52"/>
      <c r="AUO99" s="52"/>
      <c r="AUP99" s="52"/>
      <c r="AUQ99" s="52"/>
      <c r="AUR99" s="52"/>
      <c r="AUS99" s="52"/>
      <c r="AUT99" s="52"/>
      <c r="AUU99" s="52"/>
      <c r="AUV99" s="52"/>
      <c r="AUW99" s="52"/>
      <c r="AUX99" s="52"/>
      <c r="AUY99" s="52"/>
      <c r="AUZ99" s="52"/>
      <c r="AVA99" s="52"/>
      <c r="AVB99" s="52"/>
      <c r="AVC99" s="52"/>
      <c r="AVD99" s="52"/>
      <c r="AVE99" s="52"/>
      <c r="AVF99" s="52"/>
      <c r="AVG99" s="52"/>
      <c r="AVH99" s="52"/>
      <c r="AVI99" s="52"/>
      <c r="AVJ99" s="52"/>
      <c r="AVK99" s="52"/>
      <c r="AVL99" s="52"/>
      <c r="AVM99" s="52"/>
      <c r="AVN99" s="52"/>
      <c r="AVO99" s="52"/>
      <c r="AVP99" s="52"/>
      <c r="AVQ99" s="52"/>
      <c r="AVR99" s="52"/>
      <c r="AVS99" s="52"/>
      <c r="AVT99" s="52"/>
      <c r="AVU99" s="52"/>
      <c r="AVV99" s="52"/>
      <c r="AVW99" s="52"/>
      <c r="AVX99" s="52"/>
      <c r="AVY99" s="52"/>
      <c r="AVZ99" s="52"/>
      <c r="AWA99" s="52"/>
      <c r="AWB99" s="52"/>
      <c r="AWC99" s="52"/>
      <c r="AWD99" s="52"/>
      <c r="AWE99" s="52"/>
      <c r="AWF99" s="52"/>
      <c r="AWG99" s="52"/>
      <c r="AWH99" s="52"/>
      <c r="AWI99" s="52"/>
      <c r="AWJ99" s="52"/>
      <c r="AWK99" s="52"/>
      <c r="AWL99" s="52"/>
      <c r="AWM99" s="52"/>
      <c r="AWN99" s="52"/>
      <c r="AWO99" s="52"/>
      <c r="AWP99" s="52"/>
      <c r="AWQ99" s="52"/>
      <c r="AWR99" s="52"/>
      <c r="AWS99" s="52"/>
      <c r="AWT99" s="52"/>
      <c r="AWU99" s="52"/>
      <c r="AWV99" s="52"/>
      <c r="AWW99" s="52"/>
      <c r="AWX99" s="52"/>
      <c r="AWY99" s="52"/>
      <c r="AWZ99" s="52"/>
      <c r="AXA99" s="52"/>
      <c r="AXB99" s="52"/>
      <c r="AXC99" s="52"/>
      <c r="AXD99" s="52"/>
      <c r="AXE99" s="52"/>
      <c r="AXF99" s="52"/>
      <c r="AXG99" s="52"/>
      <c r="AXH99" s="52"/>
      <c r="AXI99" s="52"/>
      <c r="AXJ99" s="52"/>
      <c r="AXK99" s="52"/>
      <c r="AXL99" s="52"/>
      <c r="AXM99" s="52"/>
      <c r="AXN99" s="52"/>
      <c r="AXO99" s="52"/>
      <c r="AXP99" s="52"/>
      <c r="AXQ99" s="52"/>
      <c r="AXR99" s="52"/>
      <c r="AXS99" s="52"/>
      <c r="AXT99" s="52"/>
      <c r="AXU99" s="52"/>
      <c r="AXV99" s="52"/>
      <c r="AXW99" s="52"/>
      <c r="AXX99" s="52"/>
      <c r="AXY99" s="52"/>
      <c r="AXZ99" s="52"/>
      <c r="AYA99" s="52"/>
      <c r="AYB99" s="52"/>
      <c r="AYC99" s="52"/>
      <c r="AYD99" s="52"/>
      <c r="AYE99" s="52"/>
      <c r="AYF99" s="52"/>
      <c r="AYG99" s="52"/>
      <c r="AYH99" s="52"/>
      <c r="AYI99" s="52"/>
      <c r="AYJ99" s="52"/>
      <c r="AYK99" s="52"/>
      <c r="AYL99" s="52"/>
      <c r="AYM99" s="52"/>
      <c r="AYN99" s="52"/>
      <c r="AYO99" s="52"/>
      <c r="AYP99" s="52"/>
      <c r="AYQ99" s="52"/>
      <c r="AYR99" s="52"/>
      <c r="AYS99" s="52"/>
      <c r="AYT99" s="52"/>
      <c r="AYU99" s="52"/>
      <c r="AYV99" s="52"/>
      <c r="AYW99" s="52"/>
      <c r="AYX99" s="52"/>
      <c r="AYY99" s="52"/>
      <c r="AYZ99" s="52"/>
      <c r="AZA99" s="52"/>
      <c r="AZB99" s="52"/>
      <c r="AZC99" s="52"/>
      <c r="AZD99" s="52"/>
      <c r="AZE99" s="52"/>
      <c r="AZF99" s="52"/>
      <c r="AZG99" s="52"/>
      <c r="AZH99" s="52"/>
      <c r="AZI99" s="52"/>
      <c r="AZJ99" s="52"/>
      <c r="AZK99" s="52"/>
      <c r="AZL99" s="52"/>
      <c r="AZM99" s="52"/>
      <c r="AZN99" s="52"/>
      <c r="AZO99" s="52"/>
      <c r="AZP99" s="52"/>
      <c r="AZQ99" s="52"/>
      <c r="AZR99" s="52"/>
      <c r="AZS99" s="52"/>
      <c r="AZT99" s="52"/>
      <c r="AZU99" s="52"/>
      <c r="AZV99" s="52"/>
      <c r="AZW99" s="52"/>
      <c r="AZX99" s="52"/>
      <c r="AZY99" s="52"/>
      <c r="AZZ99" s="52"/>
      <c r="BAA99" s="52"/>
      <c r="BAB99" s="52"/>
      <c r="BAC99" s="52"/>
      <c r="BAD99" s="52"/>
      <c r="BAE99" s="52"/>
      <c r="BAF99" s="52"/>
      <c r="BAG99" s="52"/>
      <c r="BAH99" s="52"/>
      <c r="BAI99" s="52"/>
      <c r="BAJ99" s="52"/>
      <c r="BAK99" s="52"/>
      <c r="BAL99" s="52"/>
      <c r="BAM99" s="52"/>
      <c r="BAN99" s="52"/>
      <c r="BAO99" s="52"/>
      <c r="BAP99" s="52"/>
      <c r="BAQ99" s="52"/>
      <c r="BAR99" s="52"/>
      <c r="BAS99" s="52"/>
      <c r="BAT99" s="52"/>
      <c r="BAU99" s="52"/>
      <c r="BAV99" s="52"/>
      <c r="BAW99" s="52"/>
      <c r="BAX99" s="52"/>
      <c r="BAY99" s="52"/>
      <c r="BAZ99" s="52"/>
      <c r="BBA99" s="52"/>
      <c r="BBB99" s="52"/>
      <c r="BBC99" s="52"/>
      <c r="BBD99" s="52"/>
      <c r="BBE99" s="52"/>
      <c r="BBF99" s="52"/>
      <c r="BBG99" s="52"/>
      <c r="BBH99" s="52"/>
      <c r="BBI99" s="52"/>
      <c r="BBJ99" s="52"/>
      <c r="BBK99" s="52"/>
      <c r="BBL99" s="52"/>
      <c r="BBM99" s="52"/>
      <c r="BBN99" s="52"/>
      <c r="BBO99" s="52"/>
      <c r="BBP99" s="52"/>
      <c r="BBQ99" s="52"/>
      <c r="BBR99" s="52"/>
      <c r="BBS99" s="52"/>
      <c r="BBT99" s="52"/>
      <c r="BBU99" s="52"/>
      <c r="BBV99" s="52"/>
      <c r="BBW99" s="52"/>
      <c r="BBX99" s="52"/>
      <c r="BBY99" s="52"/>
      <c r="BBZ99" s="52"/>
      <c r="BCA99" s="52"/>
      <c r="BCB99" s="52"/>
      <c r="BCC99" s="52"/>
      <c r="BCD99" s="52"/>
      <c r="BCE99" s="52"/>
      <c r="BCF99" s="52"/>
      <c r="BCG99" s="52"/>
      <c r="BCH99" s="52"/>
      <c r="BCI99" s="52"/>
      <c r="BCJ99" s="52"/>
      <c r="BCK99" s="52"/>
      <c r="BCL99" s="52"/>
      <c r="BCM99" s="52"/>
      <c r="BCN99" s="52"/>
      <c r="BCO99" s="52"/>
      <c r="BCP99" s="52"/>
      <c r="BCQ99" s="52"/>
      <c r="BCR99" s="52"/>
      <c r="BCS99" s="52"/>
      <c r="BCT99" s="52"/>
      <c r="BCU99" s="52"/>
      <c r="BCV99" s="52"/>
      <c r="BCW99" s="52"/>
      <c r="BCX99" s="52"/>
      <c r="BCY99" s="52"/>
      <c r="BCZ99" s="52"/>
      <c r="BDA99" s="52"/>
      <c r="BDB99" s="52"/>
      <c r="BDC99" s="52"/>
      <c r="BDD99" s="52"/>
      <c r="BDE99" s="52"/>
      <c r="BDF99" s="52"/>
      <c r="BDG99" s="52"/>
      <c r="BDH99" s="52"/>
      <c r="BDI99" s="52"/>
      <c r="BDJ99" s="52"/>
      <c r="BDK99" s="52"/>
      <c r="BDL99" s="52"/>
      <c r="BDM99" s="52"/>
      <c r="BDN99" s="52"/>
      <c r="BDO99" s="52"/>
      <c r="BDP99" s="52"/>
      <c r="BDQ99" s="52"/>
      <c r="BDR99" s="52"/>
      <c r="BDS99" s="52"/>
      <c r="BDT99" s="52"/>
      <c r="BDU99" s="52"/>
      <c r="BDV99" s="52"/>
      <c r="BDW99" s="52"/>
      <c r="BDX99" s="52"/>
      <c r="BDY99" s="52"/>
      <c r="BDZ99" s="52"/>
      <c r="BEA99" s="52"/>
      <c r="BEB99" s="52"/>
      <c r="BEC99" s="52"/>
      <c r="BED99" s="52"/>
      <c r="BEE99" s="52"/>
      <c r="BEF99" s="52"/>
      <c r="BEG99" s="52"/>
      <c r="BEH99" s="52"/>
      <c r="BEI99" s="52"/>
      <c r="BEJ99" s="52"/>
      <c r="BEK99" s="52"/>
      <c r="BEL99" s="52"/>
      <c r="BEM99" s="52"/>
      <c r="BEN99" s="52"/>
      <c r="BEO99" s="52"/>
      <c r="BEP99" s="52"/>
      <c r="BEQ99" s="52"/>
      <c r="BER99" s="52"/>
      <c r="BES99" s="52"/>
      <c r="BET99" s="52"/>
      <c r="BEU99" s="52"/>
      <c r="BEV99" s="52"/>
      <c r="BEW99" s="52"/>
      <c r="BEX99" s="52"/>
      <c r="BEY99" s="52"/>
      <c r="BEZ99" s="52"/>
      <c r="BFA99" s="52"/>
      <c r="BFB99" s="52"/>
      <c r="BFC99" s="52"/>
      <c r="BFD99" s="52"/>
      <c r="BFE99" s="52"/>
      <c r="BFF99" s="52"/>
      <c r="BFG99" s="52"/>
      <c r="BFH99" s="52"/>
      <c r="BFI99" s="52"/>
      <c r="BFJ99" s="52"/>
      <c r="BFK99" s="52"/>
      <c r="BFL99" s="52"/>
      <c r="BFM99" s="52"/>
      <c r="BFN99" s="52"/>
      <c r="BFO99" s="52"/>
      <c r="BFP99" s="52"/>
      <c r="BFQ99" s="52"/>
      <c r="BFR99" s="52"/>
      <c r="BFS99" s="52"/>
      <c r="BFT99" s="52"/>
      <c r="BFU99" s="52"/>
      <c r="BFV99" s="52"/>
      <c r="BFW99" s="52"/>
      <c r="BFX99" s="52"/>
      <c r="BFY99" s="52"/>
      <c r="BFZ99" s="52"/>
      <c r="BGA99" s="52"/>
      <c r="BGB99" s="52"/>
      <c r="BGC99" s="52"/>
      <c r="BGD99" s="52"/>
      <c r="BGE99" s="52"/>
      <c r="BGF99" s="52"/>
      <c r="BGG99" s="52"/>
      <c r="BGH99" s="52"/>
      <c r="BGI99" s="52"/>
      <c r="BGJ99" s="52"/>
      <c r="BGK99" s="52"/>
      <c r="BGL99" s="52"/>
      <c r="BGM99" s="52"/>
      <c r="BGN99" s="52"/>
      <c r="BGO99" s="52"/>
      <c r="BGP99" s="52"/>
      <c r="BGQ99" s="52"/>
      <c r="BGR99" s="52"/>
      <c r="BGS99" s="52"/>
      <c r="BGT99" s="52"/>
      <c r="BGU99" s="52"/>
      <c r="BGV99" s="52"/>
      <c r="BGW99" s="52"/>
      <c r="BGX99" s="52"/>
      <c r="BGY99" s="52"/>
      <c r="BGZ99" s="52"/>
      <c r="BHA99" s="52"/>
      <c r="BHB99" s="52"/>
      <c r="BHC99" s="52"/>
      <c r="BHD99" s="52"/>
      <c r="BHE99" s="52"/>
      <c r="BHF99" s="52"/>
      <c r="BHG99" s="52"/>
      <c r="BHH99" s="52"/>
      <c r="BHI99" s="52"/>
      <c r="BHJ99" s="52"/>
      <c r="BHK99" s="52"/>
      <c r="BHL99" s="52"/>
      <c r="BHM99" s="52"/>
      <c r="BHN99" s="52"/>
      <c r="BHO99" s="52"/>
      <c r="BHP99" s="52"/>
      <c r="BHQ99" s="52"/>
      <c r="BHR99" s="52"/>
      <c r="BHS99" s="52"/>
      <c r="BHT99" s="52"/>
      <c r="BHU99" s="52"/>
      <c r="BHV99" s="52"/>
      <c r="BHW99" s="52"/>
      <c r="BHX99" s="52"/>
      <c r="BHY99" s="52"/>
      <c r="BHZ99" s="52"/>
      <c r="BIA99" s="52"/>
      <c r="BIB99" s="52"/>
      <c r="BIC99" s="52"/>
      <c r="BID99" s="52"/>
      <c r="BIE99" s="52"/>
      <c r="BIF99" s="52"/>
      <c r="BIG99" s="52"/>
      <c r="BIH99" s="52"/>
      <c r="BII99" s="52"/>
      <c r="BIJ99" s="52"/>
      <c r="BIK99" s="52"/>
      <c r="BIL99" s="52"/>
      <c r="BIM99" s="52"/>
      <c r="BIN99" s="52"/>
      <c r="BIO99" s="52"/>
      <c r="BIP99" s="52"/>
      <c r="BIQ99" s="52"/>
      <c r="BIR99" s="52"/>
      <c r="BIS99" s="52"/>
      <c r="BIT99" s="52"/>
      <c r="BIU99" s="52"/>
      <c r="BIV99" s="52"/>
      <c r="BIW99" s="52"/>
      <c r="BIX99" s="52"/>
      <c r="BIY99" s="52"/>
      <c r="BIZ99" s="52"/>
      <c r="BJA99" s="52"/>
      <c r="BJB99" s="52"/>
      <c r="BJC99" s="52"/>
      <c r="BJD99" s="52"/>
      <c r="BJE99" s="52"/>
      <c r="BJF99" s="52"/>
      <c r="BJG99" s="52"/>
      <c r="BJH99" s="52"/>
      <c r="BJI99" s="52"/>
      <c r="BJJ99" s="52"/>
      <c r="BJK99" s="52"/>
      <c r="BJL99" s="52"/>
      <c r="BJM99" s="52"/>
      <c r="BJN99" s="52"/>
      <c r="BJO99" s="52"/>
      <c r="BJP99" s="52"/>
      <c r="BJQ99" s="52"/>
      <c r="BJR99" s="52"/>
      <c r="BJS99" s="52"/>
      <c r="BJT99" s="52"/>
      <c r="BJU99" s="52"/>
      <c r="BJV99" s="52"/>
      <c r="BJW99" s="52"/>
      <c r="BJX99" s="52"/>
      <c r="BJY99" s="52"/>
      <c r="BJZ99" s="52"/>
      <c r="BKA99" s="52"/>
      <c r="BKB99" s="52"/>
      <c r="BKC99" s="52"/>
      <c r="BKD99" s="52"/>
      <c r="BKE99" s="52"/>
      <c r="BKF99" s="52"/>
      <c r="BKG99" s="52"/>
      <c r="BKH99" s="52"/>
      <c r="BKI99" s="52"/>
      <c r="BKJ99" s="52"/>
      <c r="BKK99" s="52"/>
      <c r="BKL99" s="52"/>
      <c r="BKM99" s="52"/>
      <c r="BKN99" s="52"/>
      <c r="BKO99" s="52"/>
      <c r="BKP99" s="52"/>
      <c r="BKQ99" s="52"/>
      <c r="BKR99" s="52"/>
      <c r="BKS99" s="52"/>
      <c r="BKT99" s="52"/>
      <c r="BKU99" s="52"/>
      <c r="BKV99" s="52"/>
      <c r="BKW99" s="52"/>
      <c r="BKX99" s="52"/>
      <c r="BKY99" s="52"/>
      <c r="BKZ99" s="52"/>
      <c r="BLA99" s="52"/>
      <c r="BLB99" s="52"/>
      <c r="BLC99" s="52"/>
      <c r="BLD99" s="52"/>
      <c r="BLE99" s="52"/>
      <c r="BLF99" s="52"/>
      <c r="BLG99" s="52"/>
      <c r="BLH99" s="52"/>
      <c r="BLI99" s="52"/>
      <c r="BLJ99" s="52"/>
      <c r="BLK99" s="52"/>
      <c r="BLL99" s="52"/>
      <c r="BLM99" s="52"/>
      <c r="BLN99" s="52"/>
      <c r="BLO99" s="52"/>
      <c r="BLP99" s="52"/>
      <c r="BLQ99" s="52"/>
      <c r="BLR99" s="52"/>
      <c r="BLS99" s="52"/>
      <c r="BLT99" s="52"/>
      <c r="BLU99" s="52"/>
      <c r="BLV99" s="52"/>
      <c r="BLW99" s="52"/>
      <c r="BLX99" s="52"/>
      <c r="BLY99" s="52"/>
      <c r="BLZ99" s="52"/>
      <c r="BMA99" s="52"/>
      <c r="BMB99" s="52"/>
      <c r="BMC99" s="52"/>
      <c r="BMD99" s="52"/>
      <c r="BME99" s="52"/>
      <c r="BMF99" s="52"/>
      <c r="BMG99" s="52"/>
      <c r="BMH99" s="52"/>
      <c r="BMI99" s="52"/>
      <c r="BMJ99" s="52"/>
      <c r="BMK99" s="52"/>
      <c r="BML99" s="52"/>
      <c r="BMM99" s="52"/>
      <c r="BMN99" s="52"/>
      <c r="BMO99" s="52"/>
      <c r="BMP99" s="52"/>
      <c r="BMQ99" s="52"/>
      <c r="BMR99" s="52"/>
      <c r="BMS99" s="52"/>
      <c r="BMT99" s="52"/>
      <c r="BMU99" s="52"/>
      <c r="BMV99" s="52"/>
      <c r="BMW99" s="52"/>
      <c r="BMX99" s="52"/>
      <c r="BMY99" s="52"/>
      <c r="BMZ99" s="52"/>
      <c r="BNA99" s="52"/>
      <c r="BNB99" s="52"/>
      <c r="BNC99" s="52"/>
      <c r="BND99" s="52"/>
      <c r="BNE99" s="52"/>
      <c r="BNF99" s="52"/>
      <c r="BNG99" s="52"/>
      <c r="BNH99" s="52"/>
      <c r="BNI99" s="52"/>
      <c r="BNJ99" s="52"/>
      <c r="BNK99" s="52"/>
      <c r="BNL99" s="52"/>
      <c r="BNM99" s="52"/>
      <c r="BNN99" s="52"/>
      <c r="BNO99" s="52"/>
      <c r="BNP99" s="52"/>
      <c r="BNQ99" s="52"/>
      <c r="BNR99" s="52"/>
      <c r="BNS99" s="52"/>
      <c r="BNT99" s="52"/>
      <c r="BNU99" s="52"/>
      <c r="BNV99" s="52"/>
      <c r="BNW99" s="52"/>
      <c r="BNX99" s="52"/>
      <c r="BNY99" s="52"/>
      <c r="BNZ99" s="52"/>
      <c r="BOA99" s="52"/>
      <c r="BOB99" s="52"/>
      <c r="BOC99" s="52"/>
      <c r="BOD99" s="52"/>
      <c r="BOE99" s="52"/>
      <c r="BOF99" s="52"/>
      <c r="BOG99" s="52"/>
      <c r="BOH99" s="52"/>
      <c r="BOI99" s="52"/>
      <c r="BOJ99" s="52"/>
      <c r="BOK99" s="52"/>
      <c r="BOL99" s="52"/>
      <c r="BOM99" s="52"/>
      <c r="BON99" s="52"/>
      <c r="BOO99" s="52"/>
      <c r="BOP99" s="52"/>
      <c r="BOQ99" s="52"/>
      <c r="BOR99" s="52"/>
      <c r="BOS99" s="52"/>
      <c r="BOT99" s="52"/>
      <c r="BOU99" s="52"/>
      <c r="BOV99" s="52"/>
      <c r="BOW99" s="52"/>
      <c r="BOX99" s="52"/>
      <c r="BOY99" s="52"/>
      <c r="BOZ99" s="52"/>
      <c r="BPA99" s="52"/>
      <c r="BPB99" s="52"/>
      <c r="BPC99" s="52"/>
      <c r="BPD99" s="52"/>
      <c r="BPE99" s="52"/>
      <c r="BPF99" s="52"/>
      <c r="BPG99" s="52"/>
      <c r="BPH99" s="52"/>
      <c r="BPI99" s="52"/>
      <c r="BPJ99" s="52"/>
      <c r="BPK99" s="52"/>
      <c r="BPL99" s="52"/>
      <c r="BPM99" s="52"/>
      <c r="BPN99" s="52"/>
      <c r="BPO99" s="52"/>
      <c r="BPP99" s="52"/>
      <c r="BPQ99" s="52"/>
      <c r="BPR99" s="52"/>
      <c r="BPS99" s="52"/>
      <c r="BPT99" s="52"/>
      <c r="BPU99" s="52"/>
      <c r="BPV99" s="52"/>
      <c r="BPW99" s="52"/>
      <c r="BPX99" s="52"/>
      <c r="BPY99" s="52"/>
      <c r="BPZ99" s="52"/>
      <c r="BQA99" s="52"/>
      <c r="BQB99" s="52"/>
      <c r="BQC99" s="52"/>
      <c r="BQD99" s="52"/>
      <c r="BQE99" s="52"/>
      <c r="BQF99" s="52"/>
      <c r="BQG99" s="52"/>
      <c r="BQH99" s="52"/>
      <c r="BQI99" s="52"/>
      <c r="BQJ99" s="52"/>
      <c r="BQK99" s="52"/>
      <c r="BQL99" s="52"/>
      <c r="BQM99" s="52"/>
      <c r="BQN99" s="52"/>
      <c r="BQO99" s="52"/>
      <c r="BQP99" s="52"/>
      <c r="BQQ99" s="52"/>
      <c r="BQR99" s="52"/>
      <c r="BQS99" s="52"/>
      <c r="BQT99" s="52"/>
      <c r="BQU99" s="52"/>
      <c r="BQV99" s="52"/>
      <c r="BQW99" s="52"/>
      <c r="BQX99" s="52"/>
      <c r="BQY99" s="52"/>
      <c r="BQZ99" s="52"/>
      <c r="BRA99" s="52"/>
      <c r="BRB99" s="52"/>
      <c r="BRC99" s="52"/>
      <c r="BRD99" s="52"/>
      <c r="BRE99" s="52"/>
      <c r="BRF99" s="52"/>
      <c r="BRG99" s="52"/>
      <c r="BRH99" s="52"/>
      <c r="BRI99" s="52"/>
      <c r="BRJ99" s="52"/>
      <c r="BRK99" s="52"/>
      <c r="BRL99" s="52"/>
      <c r="BRM99" s="52"/>
      <c r="BRN99" s="52"/>
      <c r="BRO99" s="52"/>
      <c r="BRP99" s="52"/>
      <c r="BRQ99" s="52"/>
      <c r="BRR99" s="52"/>
      <c r="BRS99" s="52"/>
      <c r="BRT99" s="52"/>
      <c r="BRU99" s="52"/>
      <c r="BRV99" s="52"/>
      <c r="BRW99" s="52"/>
      <c r="BRX99" s="52"/>
      <c r="BRY99" s="52"/>
      <c r="BRZ99" s="52"/>
      <c r="BSA99" s="52"/>
      <c r="BSB99" s="52"/>
      <c r="BSC99" s="52"/>
      <c r="BSD99" s="52"/>
      <c r="BSE99" s="52"/>
      <c r="BSF99" s="52"/>
      <c r="BSG99" s="52"/>
      <c r="BSH99" s="52"/>
      <c r="BSI99" s="52"/>
      <c r="BSJ99" s="52"/>
      <c r="BSK99" s="52"/>
      <c r="BSL99" s="52"/>
      <c r="BSM99" s="52"/>
      <c r="BSN99" s="52"/>
      <c r="BSO99" s="52"/>
      <c r="BSP99" s="52"/>
      <c r="BSQ99" s="52"/>
      <c r="BSR99" s="52"/>
      <c r="BSS99" s="52"/>
      <c r="BST99" s="52"/>
      <c r="BSU99" s="52"/>
      <c r="BSV99" s="52"/>
      <c r="BSW99" s="52"/>
      <c r="BSX99" s="52"/>
      <c r="BSY99" s="52"/>
      <c r="BSZ99" s="52"/>
      <c r="BTA99" s="52"/>
      <c r="BTB99" s="52"/>
      <c r="BTC99" s="52"/>
      <c r="BTD99" s="52"/>
      <c r="BTE99" s="52"/>
      <c r="BTF99" s="52"/>
      <c r="BTG99" s="52"/>
      <c r="BTH99" s="52"/>
      <c r="BTI99" s="52"/>
      <c r="BTJ99" s="52"/>
      <c r="BTK99" s="52"/>
      <c r="BTL99" s="52"/>
      <c r="BTM99" s="52"/>
      <c r="BTN99" s="52"/>
      <c r="BTO99" s="52"/>
      <c r="BTP99" s="52"/>
      <c r="BTQ99" s="52"/>
      <c r="BTR99" s="52"/>
      <c r="BTS99" s="52"/>
      <c r="BTT99" s="52"/>
      <c r="BTU99" s="52"/>
      <c r="BTV99" s="52"/>
      <c r="BTW99" s="52"/>
      <c r="BTX99" s="52"/>
      <c r="BTY99" s="52"/>
      <c r="BTZ99" s="52"/>
      <c r="BUA99" s="52"/>
      <c r="BUB99" s="52"/>
      <c r="BUC99" s="52"/>
      <c r="BUD99" s="52"/>
      <c r="BUE99" s="52"/>
      <c r="BUF99" s="52"/>
      <c r="BUG99" s="52"/>
      <c r="BUH99" s="52"/>
      <c r="BUI99" s="52"/>
      <c r="BUJ99" s="52"/>
      <c r="BUK99" s="52"/>
      <c r="BUL99" s="52"/>
      <c r="BUM99" s="52"/>
      <c r="BUN99" s="52"/>
      <c r="BUO99" s="52"/>
      <c r="BUP99" s="52"/>
      <c r="BUQ99" s="52"/>
      <c r="BUR99" s="52"/>
      <c r="BUS99" s="52"/>
      <c r="BUT99" s="52"/>
      <c r="BUU99" s="52"/>
      <c r="BUV99" s="52"/>
      <c r="BUW99" s="52"/>
      <c r="BUX99" s="52"/>
      <c r="BUY99" s="52"/>
      <c r="BUZ99" s="52"/>
      <c r="BVA99" s="52"/>
      <c r="BVB99" s="52"/>
      <c r="BVC99" s="52"/>
      <c r="BVD99" s="52"/>
      <c r="BVE99" s="52"/>
      <c r="BVF99" s="52"/>
      <c r="BVG99" s="52"/>
      <c r="BVH99" s="52"/>
      <c r="BVI99" s="52"/>
      <c r="BVJ99" s="52"/>
      <c r="BVK99" s="52"/>
      <c r="BVL99" s="52"/>
      <c r="BVM99" s="52"/>
      <c r="BVN99" s="52"/>
      <c r="BVO99" s="52"/>
      <c r="BVP99" s="52"/>
      <c r="BVQ99" s="52"/>
      <c r="BVR99" s="52"/>
      <c r="BVS99" s="52"/>
      <c r="BVT99" s="52"/>
      <c r="BVU99" s="52"/>
      <c r="BVV99" s="52"/>
      <c r="BVW99" s="52"/>
      <c r="BVX99" s="52"/>
      <c r="BVY99" s="52"/>
      <c r="BVZ99" s="52"/>
      <c r="BWA99" s="52"/>
      <c r="BWB99" s="52"/>
      <c r="BWC99" s="52"/>
      <c r="BWD99" s="52"/>
      <c r="BWE99" s="52"/>
      <c r="BWF99" s="52"/>
      <c r="BWG99" s="52"/>
      <c r="BWH99" s="52"/>
      <c r="BWI99" s="52"/>
      <c r="BWJ99" s="52"/>
      <c r="BWK99" s="52"/>
      <c r="BWL99" s="52"/>
      <c r="BWM99" s="52"/>
      <c r="BWN99" s="52"/>
      <c r="BWO99" s="52"/>
      <c r="BWP99" s="52"/>
      <c r="BWQ99" s="52"/>
      <c r="BWR99" s="52"/>
      <c r="BWS99" s="52"/>
      <c r="BWT99" s="52"/>
      <c r="BWU99" s="52"/>
      <c r="BWV99" s="52"/>
      <c r="BWW99" s="52"/>
      <c r="BWX99" s="52"/>
      <c r="BWY99" s="52"/>
      <c r="BWZ99" s="52"/>
      <c r="BXA99" s="52"/>
      <c r="BXB99" s="52"/>
      <c r="BXC99" s="52"/>
      <c r="BXD99" s="52"/>
      <c r="BXE99" s="52"/>
      <c r="BXF99" s="52"/>
      <c r="BXG99" s="52"/>
      <c r="BXH99" s="52"/>
      <c r="BXI99" s="52"/>
      <c r="BXJ99" s="52"/>
      <c r="BXK99" s="52"/>
      <c r="BXL99" s="52"/>
      <c r="BXM99" s="52"/>
      <c r="BXN99" s="52"/>
      <c r="BXO99" s="52"/>
      <c r="BXP99" s="52"/>
      <c r="BXQ99" s="52"/>
      <c r="BXR99" s="52"/>
      <c r="BXS99" s="52"/>
      <c r="BXT99" s="52"/>
      <c r="BXU99" s="52"/>
      <c r="BXV99" s="52"/>
      <c r="BXW99" s="52"/>
      <c r="BXX99" s="52"/>
      <c r="BXY99" s="52"/>
      <c r="BXZ99" s="52"/>
      <c r="BYA99" s="52"/>
      <c r="BYB99" s="52"/>
      <c r="BYC99" s="52"/>
      <c r="BYD99" s="52"/>
      <c r="BYE99" s="52"/>
      <c r="BYF99" s="52"/>
      <c r="BYG99" s="52"/>
      <c r="BYH99" s="52"/>
      <c r="BYI99" s="52"/>
      <c r="BYJ99" s="52"/>
      <c r="BYK99" s="52"/>
      <c r="BYL99" s="52"/>
      <c r="BYM99" s="52"/>
      <c r="BYN99" s="52"/>
      <c r="BYO99" s="52"/>
      <c r="BYP99" s="52"/>
      <c r="BYQ99" s="52"/>
      <c r="BYR99" s="52"/>
      <c r="BYS99" s="52"/>
      <c r="BYT99" s="52"/>
      <c r="BYU99" s="52"/>
      <c r="BYV99" s="52"/>
      <c r="BYW99" s="52"/>
      <c r="BYX99" s="52"/>
      <c r="BYY99" s="52"/>
      <c r="BYZ99" s="52"/>
      <c r="BZA99" s="52"/>
      <c r="BZB99" s="52"/>
      <c r="BZC99" s="52"/>
      <c r="BZD99" s="52"/>
      <c r="BZE99" s="52"/>
      <c r="BZF99" s="52"/>
      <c r="BZG99" s="52"/>
      <c r="BZH99" s="52"/>
      <c r="BZI99" s="52"/>
      <c r="BZJ99" s="52"/>
      <c r="BZK99" s="52"/>
      <c r="BZL99" s="52"/>
      <c r="BZM99" s="52"/>
      <c r="BZN99" s="52"/>
      <c r="BZO99" s="52"/>
      <c r="BZP99" s="52"/>
      <c r="BZQ99" s="52"/>
      <c r="BZR99" s="52"/>
      <c r="BZS99" s="52"/>
      <c r="BZT99" s="52"/>
      <c r="BZU99" s="52"/>
      <c r="BZV99" s="52"/>
      <c r="BZW99" s="52"/>
      <c r="BZX99" s="52"/>
      <c r="BZY99" s="52"/>
      <c r="BZZ99" s="52"/>
      <c r="CAA99" s="52"/>
      <c r="CAB99" s="52"/>
      <c r="CAC99" s="52"/>
      <c r="CAD99" s="52"/>
      <c r="CAE99" s="52"/>
      <c r="CAF99" s="52"/>
      <c r="CAG99" s="52"/>
      <c r="CAH99" s="52"/>
      <c r="CAI99" s="52"/>
      <c r="CAJ99" s="52"/>
      <c r="CAK99" s="52"/>
      <c r="CAL99" s="52"/>
      <c r="CAM99" s="52"/>
      <c r="CAN99" s="52"/>
      <c r="CAO99" s="52"/>
      <c r="CAP99" s="52"/>
      <c r="CAQ99" s="52"/>
      <c r="CAR99" s="52"/>
      <c r="CAS99" s="52"/>
      <c r="CAT99" s="52"/>
      <c r="CAU99" s="52"/>
      <c r="CAV99" s="52"/>
      <c r="CAW99" s="52"/>
      <c r="CAX99" s="52"/>
      <c r="CAY99" s="52"/>
      <c r="CAZ99" s="52"/>
      <c r="CBA99" s="52"/>
      <c r="CBB99" s="52"/>
      <c r="CBC99" s="52"/>
      <c r="CBD99" s="52"/>
      <c r="CBE99" s="52"/>
      <c r="CBF99" s="52"/>
      <c r="CBG99" s="52"/>
      <c r="CBH99" s="52"/>
      <c r="CBI99" s="52"/>
      <c r="CBJ99" s="52"/>
      <c r="CBK99" s="52"/>
      <c r="CBL99" s="52"/>
      <c r="CBM99" s="52"/>
      <c r="CBN99" s="52"/>
      <c r="CBO99" s="52"/>
      <c r="CBP99" s="52"/>
      <c r="CBQ99" s="52"/>
      <c r="CBR99" s="52"/>
      <c r="CBS99" s="52"/>
      <c r="CBT99" s="52"/>
      <c r="CBU99" s="52"/>
      <c r="CBV99" s="52"/>
      <c r="CBW99" s="52"/>
      <c r="CBX99" s="52"/>
      <c r="CBY99" s="52"/>
      <c r="CBZ99" s="52"/>
      <c r="CCA99" s="52"/>
      <c r="CCB99" s="52"/>
      <c r="CCC99" s="52"/>
      <c r="CCD99" s="52"/>
      <c r="CCE99" s="52"/>
      <c r="CCF99" s="52"/>
      <c r="CCG99" s="52"/>
      <c r="CCH99" s="52"/>
      <c r="CCI99" s="52"/>
      <c r="CCJ99" s="52"/>
      <c r="CCK99" s="52"/>
      <c r="CCL99" s="52"/>
      <c r="CCM99" s="52"/>
      <c r="CCN99" s="52"/>
      <c r="CCO99" s="52"/>
      <c r="CCP99" s="52"/>
      <c r="CCQ99" s="52"/>
      <c r="CCR99" s="52"/>
      <c r="CCS99" s="52"/>
      <c r="CCT99" s="52"/>
      <c r="CCU99" s="52"/>
      <c r="CCV99" s="52"/>
      <c r="CCW99" s="52"/>
      <c r="CCX99" s="52"/>
      <c r="CCY99" s="52"/>
      <c r="CCZ99" s="52"/>
      <c r="CDA99" s="52"/>
      <c r="CDB99" s="52"/>
      <c r="CDC99" s="52"/>
      <c r="CDD99" s="52"/>
      <c r="CDE99" s="52"/>
      <c r="CDF99" s="52"/>
      <c r="CDG99" s="52"/>
      <c r="CDH99" s="52"/>
      <c r="CDI99" s="52"/>
      <c r="CDJ99" s="52"/>
      <c r="CDK99" s="52"/>
      <c r="CDL99" s="52"/>
      <c r="CDM99" s="52"/>
      <c r="CDN99" s="52"/>
      <c r="CDO99" s="52"/>
      <c r="CDP99" s="52"/>
      <c r="CDQ99" s="52"/>
      <c r="CDR99" s="52"/>
      <c r="CDS99" s="52"/>
      <c r="CDT99" s="52"/>
      <c r="CDU99" s="52"/>
      <c r="CDV99" s="52"/>
      <c r="CDW99" s="52"/>
      <c r="CDX99" s="52"/>
      <c r="CDY99" s="52"/>
      <c r="CDZ99" s="52"/>
      <c r="CEA99" s="52"/>
      <c r="CEB99" s="52"/>
      <c r="CEC99" s="52"/>
      <c r="CED99" s="52"/>
      <c r="CEE99" s="52"/>
      <c r="CEF99" s="52"/>
      <c r="CEG99" s="52"/>
      <c r="CEH99" s="52"/>
      <c r="CEI99" s="52"/>
      <c r="CEJ99" s="52"/>
      <c r="CEK99" s="52"/>
      <c r="CEL99" s="52"/>
      <c r="CEM99" s="52"/>
      <c r="CEN99" s="52"/>
      <c r="CEO99" s="52"/>
      <c r="CEP99" s="52"/>
      <c r="CEQ99" s="52"/>
      <c r="CER99" s="52"/>
      <c r="CES99" s="52"/>
      <c r="CET99" s="52"/>
      <c r="CEU99" s="52"/>
      <c r="CEV99" s="52"/>
      <c r="CEW99" s="52"/>
      <c r="CEX99" s="52"/>
      <c r="CEY99" s="52"/>
      <c r="CEZ99" s="52"/>
      <c r="CFA99" s="52"/>
      <c r="CFB99" s="52"/>
      <c r="CFC99" s="52"/>
      <c r="CFD99" s="52"/>
      <c r="CFE99" s="52"/>
      <c r="CFF99" s="52"/>
      <c r="CFG99" s="52"/>
      <c r="CFH99" s="52"/>
      <c r="CFI99" s="52"/>
      <c r="CFJ99" s="52"/>
      <c r="CFK99" s="52"/>
      <c r="CFL99" s="52"/>
      <c r="CFM99" s="52"/>
      <c r="CFN99" s="52"/>
      <c r="CFO99" s="52"/>
      <c r="CFP99" s="52"/>
      <c r="CFQ99" s="52"/>
      <c r="CFR99" s="52"/>
      <c r="CFS99" s="52"/>
      <c r="CFT99" s="52"/>
      <c r="CFU99" s="52"/>
      <c r="CFV99" s="52"/>
      <c r="CFW99" s="52"/>
      <c r="CFX99" s="52"/>
      <c r="CFY99" s="52"/>
      <c r="CFZ99" s="52"/>
      <c r="CGA99" s="52"/>
      <c r="CGB99" s="52"/>
      <c r="CGC99" s="52"/>
      <c r="CGD99" s="52"/>
      <c r="CGE99" s="52"/>
      <c r="CGF99" s="52"/>
      <c r="CGG99" s="52"/>
      <c r="CGH99" s="52"/>
      <c r="CGI99" s="52"/>
      <c r="CGJ99" s="52"/>
      <c r="CGK99" s="52"/>
      <c r="CGL99" s="52"/>
      <c r="CGM99" s="52"/>
      <c r="CGN99" s="52"/>
      <c r="CGO99" s="52"/>
      <c r="CGP99" s="52"/>
      <c r="CGQ99" s="52"/>
      <c r="CGR99" s="52"/>
      <c r="CGS99" s="52"/>
      <c r="CGT99" s="52"/>
      <c r="CGU99" s="52"/>
      <c r="CGV99" s="52"/>
      <c r="CGW99" s="52"/>
      <c r="CGX99" s="52"/>
      <c r="CGY99" s="52"/>
      <c r="CGZ99" s="52"/>
      <c r="CHA99" s="52"/>
      <c r="CHB99" s="52"/>
      <c r="CHC99" s="52"/>
      <c r="CHD99" s="52"/>
      <c r="CHE99" s="52"/>
    </row>
    <row r="100" spans="1:2241" s="50" customFormat="1" ht="63.75" x14ac:dyDescent="0.25">
      <c r="A100" s="42"/>
      <c r="B100" s="207" t="s">
        <v>492</v>
      </c>
      <c r="C100" s="103" t="s">
        <v>350</v>
      </c>
      <c r="D100" s="103" t="s">
        <v>275</v>
      </c>
      <c r="E100" s="103" t="s">
        <v>253</v>
      </c>
      <c r="F100" s="43" t="s">
        <v>391</v>
      </c>
      <c r="G100" s="102">
        <v>66.7</v>
      </c>
      <c r="H100" s="42"/>
      <c r="I100" s="167">
        <v>280548</v>
      </c>
      <c r="J100" s="167">
        <f t="shared" si="25"/>
        <v>280548</v>
      </c>
      <c r="K100" s="110">
        <f t="shared" si="26"/>
        <v>100</v>
      </c>
      <c r="L100" s="167">
        <v>0</v>
      </c>
      <c r="M100" s="218"/>
      <c r="N100" s="108">
        <v>41394</v>
      </c>
      <c r="O100" s="102" t="s">
        <v>297</v>
      </c>
      <c r="P100" s="42"/>
      <c r="Q100" s="42"/>
      <c r="R100" s="42"/>
      <c r="S100" s="42"/>
      <c r="T100" s="42"/>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8"/>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c r="DH100" s="36"/>
      <c r="DI100" s="36"/>
      <c r="DJ100" s="36"/>
      <c r="DK100" s="36"/>
      <c r="DL100" s="36"/>
      <c r="DM100" s="36"/>
      <c r="DN100" s="36"/>
      <c r="DO100" s="36"/>
      <c r="DP100" s="36"/>
      <c r="DQ100" s="36"/>
      <c r="DR100" s="36"/>
      <c r="DS100" s="36"/>
      <c r="DT100" s="36"/>
      <c r="DU100" s="36"/>
      <c r="DV100" s="36"/>
      <c r="DW100" s="36"/>
      <c r="DX100" s="36"/>
      <c r="DY100" s="36"/>
      <c r="DZ100" s="36"/>
      <c r="EA100" s="36"/>
      <c r="EB100" s="36"/>
      <c r="EC100" s="36"/>
      <c r="ED100" s="36"/>
      <c r="EE100" s="36"/>
      <c r="EF100" s="36"/>
      <c r="EG100" s="36"/>
      <c r="EH100" s="36"/>
      <c r="EI100" s="36"/>
      <c r="EJ100" s="36"/>
      <c r="EK100" s="36"/>
      <c r="EL100" s="36"/>
      <c r="EM100" s="36"/>
      <c r="EN100" s="36"/>
      <c r="EO100" s="52"/>
      <c r="EP100" s="52"/>
      <c r="EQ100" s="52"/>
      <c r="ER100" s="52"/>
      <c r="ES100" s="52"/>
      <c r="ET100" s="52"/>
      <c r="EU100" s="52"/>
      <c r="EV100" s="52"/>
      <c r="EW100" s="52"/>
      <c r="EX100" s="52"/>
      <c r="EY100" s="52"/>
      <c r="EZ100" s="52"/>
      <c r="FA100" s="52"/>
      <c r="FB100" s="52"/>
      <c r="FC100" s="52"/>
      <c r="FD100" s="52"/>
      <c r="FE100" s="52"/>
      <c r="FF100" s="52"/>
      <c r="FG100" s="52"/>
      <c r="FH100" s="52"/>
      <c r="FI100" s="52"/>
      <c r="FJ100" s="52"/>
      <c r="FK100" s="52"/>
      <c r="FL100" s="52"/>
      <c r="FM100" s="52"/>
      <c r="FN100" s="52"/>
      <c r="FO100" s="52"/>
      <c r="FP100" s="52"/>
      <c r="FQ100" s="52"/>
      <c r="FR100" s="52"/>
      <c r="FS100" s="52"/>
      <c r="FT100" s="52"/>
      <c r="FU100" s="52"/>
      <c r="FV100" s="52"/>
      <c r="FW100" s="52"/>
      <c r="FX100" s="52"/>
      <c r="FY100" s="52"/>
      <c r="FZ100" s="52"/>
      <c r="GA100" s="52"/>
      <c r="GB100" s="52"/>
      <c r="GC100" s="52"/>
      <c r="GD100" s="52"/>
      <c r="GE100" s="52"/>
      <c r="GF100" s="52"/>
      <c r="GG100" s="52"/>
      <c r="GH100" s="52"/>
      <c r="GI100" s="52"/>
      <c r="GJ100" s="52"/>
      <c r="GK100" s="52"/>
      <c r="GL100" s="52"/>
      <c r="GM100" s="52"/>
      <c r="GN100" s="52"/>
      <c r="GO100" s="52"/>
      <c r="GP100" s="52"/>
      <c r="GQ100" s="52"/>
      <c r="GR100" s="52"/>
      <c r="GS100" s="52"/>
      <c r="GT100" s="52"/>
      <c r="GU100" s="52"/>
      <c r="GV100" s="52"/>
      <c r="GW100" s="52"/>
      <c r="GX100" s="52"/>
      <c r="GY100" s="52"/>
      <c r="GZ100" s="52"/>
      <c r="HA100" s="52"/>
      <c r="HB100" s="52"/>
      <c r="HC100" s="52"/>
      <c r="HD100" s="52"/>
      <c r="HE100" s="52"/>
      <c r="HF100" s="52"/>
      <c r="HG100" s="52"/>
      <c r="HH100" s="52"/>
      <c r="HI100" s="52"/>
      <c r="HJ100" s="52"/>
      <c r="HK100" s="52"/>
      <c r="HL100" s="52"/>
      <c r="HM100" s="52"/>
      <c r="HN100" s="52"/>
      <c r="HO100" s="52"/>
      <c r="HP100" s="52"/>
      <c r="HQ100" s="52"/>
      <c r="HR100" s="52"/>
      <c r="HS100" s="52"/>
      <c r="HT100" s="52"/>
      <c r="HU100" s="52"/>
      <c r="HV100" s="52"/>
      <c r="HW100" s="52"/>
      <c r="HX100" s="52"/>
      <c r="HY100" s="52"/>
      <c r="HZ100" s="52"/>
      <c r="IA100" s="52"/>
      <c r="IB100" s="52"/>
      <c r="IC100" s="52"/>
      <c r="ID100" s="52"/>
      <c r="IE100" s="52"/>
      <c r="IF100" s="52"/>
      <c r="IG100" s="52"/>
      <c r="IH100" s="52"/>
      <c r="II100" s="52"/>
      <c r="IJ100" s="52"/>
      <c r="IK100" s="52"/>
      <c r="IL100" s="52"/>
      <c r="IM100" s="52"/>
      <c r="IN100" s="52"/>
      <c r="IO100" s="52"/>
      <c r="IP100" s="52"/>
      <c r="IQ100" s="52"/>
      <c r="IR100" s="52"/>
      <c r="IS100" s="52"/>
      <c r="IT100" s="52"/>
      <c r="IU100" s="52"/>
      <c r="IV100" s="52"/>
      <c r="IW100" s="52"/>
      <c r="IX100" s="52"/>
      <c r="IY100" s="52"/>
      <c r="IZ100" s="52"/>
      <c r="JA100" s="52"/>
      <c r="JB100" s="52"/>
      <c r="JC100" s="52"/>
      <c r="JD100" s="52"/>
      <c r="JE100" s="52"/>
      <c r="JF100" s="52"/>
      <c r="JG100" s="52"/>
      <c r="JH100" s="52"/>
      <c r="JI100" s="52"/>
      <c r="JJ100" s="52"/>
      <c r="JK100" s="52"/>
      <c r="JL100" s="52"/>
      <c r="JM100" s="52"/>
      <c r="JN100" s="52"/>
      <c r="JO100" s="52"/>
      <c r="JP100" s="52"/>
      <c r="JQ100" s="52"/>
      <c r="JR100" s="52"/>
      <c r="JS100" s="52"/>
      <c r="JT100" s="52"/>
      <c r="JU100" s="52"/>
      <c r="JV100" s="52"/>
      <c r="JW100" s="52"/>
      <c r="JX100" s="52"/>
      <c r="JY100" s="52"/>
      <c r="JZ100" s="52"/>
      <c r="KA100" s="52"/>
      <c r="KB100" s="52"/>
      <c r="KC100" s="52"/>
      <c r="KD100" s="52"/>
      <c r="KE100" s="52"/>
      <c r="KF100" s="52"/>
      <c r="KG100" s="52"/>
      <c r="KH100" s="52"/>
      <c r="KI100" s="52"/>
      <c r="KJ100" s="52"/>
      <c r="KK100" s="52"/>
      <c r="KL100" s="52"/>
      <c r="KM100" s="52"/>
      <c r="KN100" s="52"/>
      <c r="KO100" s="52"/>
      <c r="KP100" s="52"/>
      <c r="KQ100" s="52"/>
      <c r="KR100" s="52"/>
      <c r="KS100" s="52"/>
      <c r="KT100" s="52"/>
      <c r="KU100" s="52"/>
      <c r="KV100" s="52"/>
      <c r="KW100" s="52"/>
      <c r="KX100" s="52"/>
      <c r="KY100" s="52"/>
      <c r="KZ100" s="52"/>
      <c r="LA100" s="52"/>
      <c r="LB100" s="52"/>
      <c r="LC100" s="52"/>
      <c r="LD100" s="52"/>
      <c r="LE100" s="52"/>
      <c r="LF100" s="52"/>
      <c r="LG100" s="52"/>
      <c r="LH100" s="52"/>
      <c r="LI100" s="52"/>
      <c r="LJ100" s="52"/>
      <c r="LK100" s="52"/>
      <c r="LL100" s="52"/>
      <c r="LM100" s="52"/>
      <c r="LN100" s="52"/>
      <c r="LO100" s="52"/>
      <c r="LP100" s="52"/>
      <c r="LQ100" s="52"/>
      <c r="LR100" s="52"/>
      <c r="LS100" s="52"/>
      <c r="LT100" s="52"/>
      <c r="LU100" s="52"/>
      <c r="LV100" s="52"/>
      <c r="LW100" s="52"/>
      <c r="LX100" s="52"/>
      <c r="LY100" s="52"/>
      <c r="LZ100" s="52"/>
      <c r="MA100" s="52"/>
      <c r="MB100" s="52"/>
      <c r="MC100" s="52"/>
      <c r="MD100" s="52"/>
      <c r="ME100" s="52"/>
      <c r="MF100" s="52"/>
      <c r="MG100" s="52"/>
      <c r="MH100" s="52"/>
      <c r="MI100" s="52"/>
      <c r="MJ100" s="52"/>
      <c r="MK100" s="52"/>
      <c r="ML100" s="52"/>
      <c r="MM100" s="52"/>
      <c r="MN100" s="52"/>
      <c r="MO100" s="52"/>
      <c r="MP100" s="52"/>
      <c r="MQ100" s="52"/>
      <c r="MR100" s="52"/>
      <c r="MS100" s="52"/>
      <c r="MT100" s="52"/>
      <c r="MU100" s="52"/>
      <c r="MV100" s="52"/>
      <c r="MW100" s="52"/>
      <c r="MX100" s="52"/>
      <c r="MY100" s="52"/>
      <c r="MZ100" s="52"/>
      <c r="NA100" s="52"/>
      <c r="NB100" s="52"/>
      <c r="NC100" s="52"/>
      <c r="ND100" s="52"/>
      <c r="NE100" s="52"/>
      <c r="NF100" s="52"/>
      <c r="NG100" s="52"/>
      <c r="NH100" s="52"/>
      <c r="NI100" s="52"/>
      <c r="NJ100" s="52"/>
      <c r="NK100" s="52"/>
      <c r="NL100" s="52"/>
      <c r="NM100" s="52"/>
      <c r="NN100" s="52"/>
      <c r="NO100" s="52"/>
      <c r="NP100" s="52"/>
      <c r="NQ100" s="52"/>
      <c r="NR100" s="52"/>
      <c r="NS100" s="52"/>
      <c r="NT100" s="52"/>
      <c r="NU100" s="52"/>
      <c r="NV100" s="52"/>
      <c r="NW100" s="52"/>
      <c r="NX100" s="52"/>
      <c r="NY100" s="52"/>
      <c r="NZ100" s="52"/>
      <c r="OA100" s="52"/>
      <c r="OB100" s="52"/>
      <c r="OC100" s="52"/>
      <c r="OD100" s="52"/>
      <c r="OE100" s="52"/>
      <c r="OF100" s="52"/>
      <c r="OG100" s="52"/>
      <c r="OH100" s="52"/>
      <c r="OI100" s="52"/>
      <c r="OJ100" s="52"/>
      <c r="OK100" s="52"/>
      <c r="OL100" s="52"/>
      <c r="OM100" s="52"/>
      <c r="ON100" s="52"/>
      <c r="OO100" s="52"/>
      <c r="OP100" s="52"/>
      <c r="OQ100" s="52"/>
      <c r="OR100" s="52"/>
      <c r="OS100" s="52"/>
      <c r="OT100" s="52"/>
      <c r="OU100" s="52"/>
      <c r="OV100" s="52"/>
      <c r="OW100" s="52"/>
      <c r="OX100" s="52"/>
      <c r="OY100" s="52"/>
      <c r="OZ100" s="52"/>
      <c r="PA100" s="52"/>
      <c r="PB100" s="52"/>
      <c r="PC100" s="52"/>
      <c r="PD100" s="52"/>
      <c r="PE100" s="52"/>
      <c r="PF100" s="52"/>
      <c r="PG100" s="52"/>
      <c r="PH100" s="52"/>
      <c r="PI100" s="52"/>
      <c r="PJ100" s="52"/>
      <c r="PK100" s="52"/>
      <c r="PL100" s="52"/>
      <c r="PM100" s="52"/>
      <c r="PN100" s="52"/>
      <c r="PO100" s="52"/>
      <c r="PP100" s="52"/>
      <c r="PQ100" s="52"/>
      <c r="PR100" s="52"/>
      <c r="PS100" s="52"/>
      <c r="PT100" s="52"/>
      <c r="PU100" s="52"/>
      <c r="PV100" s="52"/>
      <c r="PW100" s="52"/>
      <c r="PX100" s="52"/>
      <c r="PY100" s="52"/>
      <c r="PZ100" s="52"/>
      <c r="QA100" s="52"/>
      <c r="QB100" s="52"/>
      <c r="QC100" s="52"/>
      <c r="QD100" s="52"/>
      <c r="QE100" s="52"/>
      <c r="QF100" s="52"/>
      <c r="QG100" s="52"/>
      <c r="QH100" s="52"/>
      <c r="QI100" s="52"/>
      <c r="QJ100" s="52"/>
      <c r="QK100" s="52"/>
      <c r="QL100" s="52"/>
      <c r="QM100" s="52"/>
      <c r="QN100" s="52"/>
      <c r="QO100" s="52"/>
      <c r="QP100" s="52"/>
      <c r="QQ100" s="52"/>
      <c r="QR100" s="52"/>
      <c r="QS100" s="52"/>
      <c r="QT100" s="52"/>
      <c r="QU100" s="52"/>
      <c r="QV100" s="52"/>
      <c r="QW100" s="52"/>
      <c r="QX100" s="52"/>
      <c r="QY100" s="52"/>
      <c r="QZ100" s="52"/>
      <c r="RA100" s="52"/>
      <c r="RB100" s="52"/>
      <c r="RC100" s="52"/>
      <c r="RD100" s="52"/>
      <c r="RE100" s="52"/>
      <c r="RF100" s="52"/>
      <c r="RG100" s="52"/>
      <c r="RH100" s="52"/>
      <c r="RI100" s="52"/>
      <c r="RJ100" s="52"/>
      <c r="RK100" s="52"/>
      <c r="RL100" s="52"/>
      <c r="RM100" s="52"/>
      <c r="RN100" s="52"/>
      <c r="RO100" s="52"/>
      <c r="RP100" s="52"/>
      <c r="RQ100" s="52"/>
      <c r="RR100" s="52"/>
      <c r="RS100" s="52"/>
      <c r="RT100" s="52"/>
      <c r="RU100" s="52"/>
      <c r="RV100" s="52"/>
      <c r="RW100" s="52"/>
      <c r="RX100" s="52"/>
      <c r="RY100" s="52"/>
      <c r="RZ100" s="52"/>
      <c r="SA100" s="52"/>
      <c r="SB100" s="52"/>
      <c r="SC100" s="52"/>
      <c r="SD100" s="52"/>
      <c r="SE100" s="52"/>
      <c r="SF100" s="52"/>
      <c r="SG100" s="52"/>
      <c r="SH100" s="52"/>
      <c r="SI100" s="52"/>
      <c r="SJ100" s="52"/>
      <c r="SK100" s="52"/>
      <c r="SL100" s="52"/>
      <c r="SM100" s="52"/>
      <c r="SN100" s="52"/>
      <c r="SO100" s="52"/>
      <c r="SP100" s="52"/>
      <c r="SQ100" s="52"/>
      <c r="SR100" s="52"/>
      <c r="SS100" s="52"/>
      <c r="ST100" s="52"/>
      <c r="SU100" s="52"/>
      <c r="SV100" s="52"/>
      <c r="SW100" s="52"/>
      <c r="SX100" s="52"/>
      <c r="SY100" s="52"/>
      <c r="SZ100" s="52"/>
      <c r="TA100" s="52"/>
      <c r="TB100" s="52"/>
      <c r="TC100" s="52"/>
      <c r="TD100" s="52"/>
      <c r="TE100" s="52"/>
      <c r="TF100" s="52"/>
      <c r="TG100" s="52"/>
      <c r="TH100" s="52"/>
      <c r="TI100" s="52"/>
      <c r="TJ100" s="52"/>
      <c r="TK100" s="52"/>
      <c r="TL100" s="52"/>
      <c r="TM100" s="52"/>
      <c r="TN100" s="52"/>
      <c r="TO100" s="52"/>
      <c r="TP100" s="52"/>
      <c r="TQ100" s="52"/>
      <c r="TR100" s="52"/>
      <c r="TS100" s="52"/>
      <c r="TT100" s="52"/>
      <c r="TU100" s="52"/>
      <c r="TV100" s="52"/>
      <c r="TW100" s="52"/>
      <c r="TX100" s="52"/>
      <c r="TY100" s="52"/>
      <c r="TZ100" s="52"/>
      <c r="UA100" s="52"/>
      <c r="UB100" s="52"/>
      <c r="UC100" s="52"/>
      <c r="UD100" s="52"/>
      <c r="UE100" s="52"/>
      <c r="UF100" s="52"/>
      <c r="UG100" s="52"/>
      <c r="UH100" s="52"/>
      <c r="UI100" s="52"/>
      <c r="UJ100" s="52"/>
      <c r="UK100" s="52"/>
      <c r="UL100" s="52"/>
      <c r="UM100" s="52"/>
      <c r="UN100" s="52"/>
      <c r="UO100" s="52"/>
      <c r="UP100" s="52"/>
      <c r="UQ100" s="52"/>
      <c r="UR100" s="52"/>
      <c r="US100" s="52"/>
      <c r="UT100" s="52"/>
      <c r="UU100" s="52"/>
      <c r="UV100" s="52"/>
      <c r="UW100" s="52"/>
      <c r="UX100" s="52"/>
      <c r="UY100" s="52"/>
      <c r="UZ100" s="52"/>
      <c r="VA100" s="52"/>
      <c r="VB100" s="52"/>
      <c r="VC100" s="52"/>
      <c r="VD100" s="52"/>
      <c r="VE100" s="52"/>
      <c r="VF100" s="52"/>
      <c r="VG100" s="52"/>
      <c r="VH100" s="52"/>
      <c r="VI100" s="52"/>
      <c r="VJ100" s="52"/>
      <c r="VK100" s="52"/>
      <c r="VL100" s="52"/>
      <c r="VM100" s="52"/>
      <c r="VN100" s="52"/>
      <c r="VO100" s="52"/>
      <c r="VP100" s="52"/>
      <c r="VQ100" s="52"/>
      <c r="VR100" s="52"/>
      <c r="VS100" s="52"/>
      <c r="VT100" s="52"/>
      <c r="VU100" s="52"/>
      <c r="VV100" s="52"/>
      <c r="VW100" s="52"/>
      <c r="VX100" s="52"/>
      <c r="VY100" s="52"/>
      <c r="VZ100" s="52"/>
      <c r="WA100" s="52"/>
      <c r="WB100" s="52"/>
      <c r="WC100" s="52"/>
      <c r="WD100" s="52"/>
      <c r="WE100" s="52"/>
      <c r="WF100" s="52"/>
      <c r="WG100" s="52"/>
      <c r="WH100" s="52"/>
      <c r="WI100" s="52"/>
      <c r="WJ100" s="52"/>
      <c r="WK100" s="52"/>
      <c r="WL100" s="52"/>
      <c r="WM100" s="52"/>
      <c r="WN100" s="52"/>
      <c r="WO100" s="52"/>
      <c r="WP100" s="52"/>
      <c r="WQ100" s="52"/>
      <c r="WR100" s="52"/>
      <c r="WS100" s="52"/>
      <c r="WT100" s="52"/>
      <c r="WU100" s="52"/>
      <c r="WV100" s="52"/>
      <c r="WW100" s="52"/>
      <c r="WX100" s="52"/>
      <c r="WY100" s="52"/>
      <c r="WZ100" s="52"/>
      <c r="XA100" s="52"/>
      <c r="XB100" s="52"/>
      <c r="XC100" s="52"/>
      <c r="XD100" s="52"/>
      <c r="XE100" s="52"/>
      <c r="XF100" s="52"/>
      <c r="XG100" s="52"/>
      <c r="XH100" s="52"/>
      <c r="XI100" s="52"/>
      <c r="XJ100" s="52"/>
      <c r="XK100" s="52"/>
      <c r="XL100" s="52"/>
      <c r="XM100" s="52"/>
      <c r="XN100" s="52"/>
      <c r="XO100" s="52"/>
      <c r="XP100" s="52"/>
      <c r="XQ100" s="52"/>
      <c r="XR100" s="52"/>
      <c r="XS100" s="52"/>
      <c r="XT100" s="52"/>
      <c r="XU100" s="52"/>
      <c r="XV100" s="52"/>
      <c r="XW100" s="52"/>
      <c r="XX100" s="52"/>
      <c r="XY100" s="52"/>
      <c r="XZ100" s="52"/>
      <c r="YA100" s="52"/>
      <c r="YB100" s="52"/>
      <c r="YC100" s="52"/>
      <c r="YD100" s="52"/>
      <c r="YE100" s="52"/>
      <c r="YF100" s="52"/>
      <c r="YG100" s="52"/>
      <c r="YH100" s="52"/>
      <c r="YI100" s="52"/>
      <c r="YJ100" s="52"/>
      <c r="YK100" s="52"/>
      <c r="YL100" s="52"/>
      <c r="YM100" s="52"/>
      <c r="YN100" s="52"/>
      <c r="YO100" s="52"/>
      <c r="YP100" s="52"/>
      <c r="YQ100" s="52"/>
      <c r="YR100" s="52"/>
      <c r="YS100" s="52"/>
      <c r="YT100" s="52"/>
      <c r="YU100" s="52"/>
      <c r="YV100" s="52"/>
      <c r="YW100" s="52"/>
      <c r="YX100" s="52"/>
      <c r="YY100" s="52"/>
      <c r="YZ100" s="52"/>
      <c r="ZA100" s="52"/>
      <c r="ZB100" s="52"/>
      <c r="ZC100" s="52"/>
      <c r="ZD100" s="52"/>
      <c r="ZE100" s="52"/>
      <c r="ZF100" s="52"/>
      <c r="ZG100" s="52"/>
      <c r="ZH100" s="52"/>
      <c r="ZI100" s="52"/>
      <c r="ZJ100" s="52"/>
      <c r="ZK100" s="52"/>
      <c r="ZL100" s="52"/>
      <c r="ZM100" s="52"/>
      <c r="ZN100" s="52"/>
      <c r="ZO100" s="52"/>
      <c r="ZP100" s="52"/>
      <c r="ZQ100" s="52"/>
      <c r="ZR100" s="52"/>
      <c r="ZS100" s="52"/>
      <c r="ZT100" s="52"/>
      <c r="ZU100" s="52"/>
      <c r="ZV100" s="52"/>
      <c r="ZW100" s="52"/>
      <c r="ZX100" s="52"/>
      <c r="ZY100" s="52"/>
      <c r="ZZ100" s="52"/>
      <c r="AAA100" s="52"/>
      <c r="AAB100" s="52"/>
      <c r="AAC100" s="52"/>
      <c r="AAD100" s="52"/>
      <c r="AAE100" s="52"/>
      <c r="AAF100" s="52"/>
      <c r="AAG100" s="52"/>
      <c r="AAH100" s="52"/>
      <c r="AAI100" s="52"/>
      <c r="AAJ100" s="52"/>
      <c r="AAK100" s="52"/>
      <c r="AAL100" s="52"/>
      <c r="AAM100" s="52"/>
      <c r="AAN100" s="52"/>
      <c r="AAO100" s="52"/>
      <c r="AAP100" s="52"/>
      <c r="AAQ100" s="52"/>
      <c r="AAR100" s="52"/>
      <c r="AAS100" s="52"/>
      <c r="AAT100" s="52"/>
      <c r="AAU100" s="52"/>
      <c r="AAV100" s="52"/>
      <c r="AAW100" s="52"/>
      <c r="AAX100" s="52"/>
      <c r="AAY100" s="52"/>
      <c r="AAZ100" s="52"/>
      <c r="ABA100" s="52"/>
      <c r="ABB100" s="52"/>
      <c r="ABC100" s="52"/>
      <c r="ABD100" s="52"/>
      <c r="ABE100" s="52"/>
      <c r="ABF100" s="52"/>
      <c r="ABG100" s="52"/>
      <c r="ABH100" s="52"/>
      <c r="ABI100" s="52"/>
      <c r="ABJ100" s="52"/>
      <c r="ABK100" s="52"/>
      <c r="ABL100" s="52"/>
      <c r="ABM100" s="52"/>
      <c r="ABN100" s="52"/>
      <c r="ABO100" s="52"/>
      <c r="ABP100" s="52"/>
      <c r="ABQ100" s="52"/>
      <c r="ABR100" s="52"/>
      <c r="ABS100" s="52"/>
      <c r="ABT100" s="52"/>
      <c r="ABU100" s="52"/>
      <c r="ABV100" s="52"/>
      <c r="ABW100" s="52"/>
      <c r="ABX100" s="52"/>
      <c r="ABY100" s="52"/>
      <c r="ABZ100" s="52"/>
      <c r="ACA100" s="52"/>
      <c r="ACB100" s="52"/>
      <c r="ACC100" s="52"/>
      <c r="ACD100" s="52"/>
      <c r="ACE100" s="52"/>
      <c r="ACF100" s="52"/>
      <c r="ACG100" s="52"/>
      <c r="ACH100" s="52"/>
      <c r="ACI100" s="52"/>
      <c r="ACJ100" s="52"/>
      <c r="ACK100" s="52"/>
      <c r="ACL100" s="52"/>
      <c r="ACM100" s="52"/>
      <c r="ACN100" s="52"/>
      <c r="ACO100" s="52"/>
      <c r="ACP100" s="52"/>
      <c r="ACQ100" s="52"/>
      <c r="ACR100" s="52"/>
      <c r="ACS100" s="52"/>
      <c r="ACT100" s="52"/>
      <c r="ACU100" s="52"/>
      <c r="ACV100" s="52"/>
      <c r="ACW100" s="52"/>
      <c r="ACX100" s="52"/>
      <c r="ACY100" s="52"/>
      <c r="ACZ100" s="52"/>
      <c r="ADA100" s="52"/>
      <c r="ADB100" s="52"/>
      <c r="ADC100" s="52"/>
      <c r="ADD100" s="52"/>
      <c r="ADE100" s="52"/>
      <c r="ADF100" s="52"/>
      <c r="ADG100" s="52"/>
      <c r="ADH100" s="52"/>
      <c r="ADI100" s="52"/>
      <c r="ADJ100" s="52"/>
      <c r="ADK100" s="52"/>
      <c r="ADL100" s="52"/>
      <c r="ADM100" s="52"/>
      <c r="ADN100" s="52"/>
      <c r="ADO100" s="52"/>
      <c r="ADP100" s="52"/>
      <c r="ADQ100" s="52"/>
      <c r="ADR100" s="52"/>
      <c r="ADS100" s="52"/>
      <c r="ADT100" s="52"/>
      <c r="ADU100" s="52"/>
      <c r="ADV100" s="52"/>
      <c r="ADW100" s="52"/>
      <c r="ADX100" s="52"/>
      <c r="ADY100" s="52"/>
      <c r="ADZ100" s="52"/>
      <c r="AEA100" s="52"/>
      <c r="AEB100" s="52"/>
      <c r="AEC100" s="52"/>
      <c r="AED100" s="52"/>
      <c r="AEE100" s="52"/>
      <c r="AEF100" s="52"/>
      <c r="AEG100" s="52"/>
      <c r="AEH100" s="52"/>
      <c r="AEI100" s="52"/>
      <c r="AEJ100" s="52"/>
      <c r="AEK100" s="52"/>
      <c r="AEL100" s="52"/>
      <c r="AEM100" s="52"/>
      <c r="AEN100" s="52"/>
      <c r="AEO100" s="52"/>
      <c r="AEP100" s="52"/>
      <c r="AEQ100" s="52"/>
      <c r="AER100" s="52"/>
      <c r="AES100" s="52"/>
      <c r="AET100" s="52"/>
      <c r="AEU100" s="52"/>
      <c r="AEV100" s="52"/>
      <c r="AEW100" s="52"/>
      <c r="AEX100" s="52"/>
      <c r="AEY100" s="52"/>
      <c r="AEZ100" s="52"/>
      <c r="AFA100" s="52"/>
      <c r="AFB100" s="52"/>
      <c r="AFC100" s="52"/>
      <c r="AFD100" s="52"/>
      <c r="AFE100" s="52"/>
      <c r="AFF100" s="52"/>
      <c r="AFG100" s="52"/>
      <c r="AFH100" s="52"/>
      <c r="AFI100" s="52"/>
      <c r="AFJ100" s="52"/>
      <c r="AFK100" s="52"/>
      <c r="AFL100" s="52"/>
      <c r="AFM100" s="52"/>
      <c r="AFN100" s="52"/>
      <c r="AFO100" s="52"/>
      <c r="AFP100" s="52"/>
      <c r="AFQ100" s="52"/>
      <c r="AFR100" s="52"/>
      <c r="AFS100" s="52"/>
      <c r="AFT100" s="52"/>
      <c r="AFU100" s="52"/>
      <c r="AFV100" s="52"/>
      <c r="AFW100" s="52"/>
      <c r="AFX100" s="52"/>
      <c r="AFY100" s="52"/>
      <c r="AFZ100" s="52"/>
      <c r="AGA100" s="52"/>
      <c r="AGB100" s="52"/>
      <c r="AGC100" s="52"/>
      <c r="AGD100" s="52"/>
      <c r="AGE100" s="52"/>
      <c r="AGF100" s="52"/>
      <c r="AGG100" s="52"/>
      <c r="AGH100" s="52"/>
      <c r="AGI100" s="52"/>
      <c r="AGJ100" s="52"/>
      <c r="AGK100" s="52"/>
      <c r="AGL100" s="52"/>
      <c r="AGM100" s="52"/>
      <c r="AGN100" s="52"/>
      <c r="AGO100" s="52"/>
      <c r="AGP100" s="52"/>
      <c r="AGQ100" s="52"/>
      <c r="AGR100" s="52"/>
      <c r="AGS100" s="52"/>
      <c r="AGT100" s="52"/>
      <c r="AGU100" s="52"/>
      <c r="AGV100" s="52"/>
      <c r="AGW100" s="52"/>
      <c r="AGX100" s="52"/>
      <c r="AGY100" s="52"/>
      <c r="AGZ100" s="52"/>
      <c r="AHA100" s="52"/>
      <c r="AHB100" s="52"/>
      <c r="AHC100" s="52"/>
      <c r="AHD100" s="52"/>
      <c r="AHE100" s="52"/>
      <c r="AHF100" s="52"/>
      <c r="AHG100" s="52"/>
      <c r="AHH100" s="52"/>
      <c r="AHI100" s="52"/>
      <c r="AHJ100" s="52"/>
      <c r="AHK100" s="52"/>
      <c r="AHL100" s="52"/>
      <c r="AHM100" s="52"/>
      <c r="AHN100" s="52"/>
      <c r="AHO100" s="52"/>
      <c r="AHP100" s="52"/>
      <c r="AHQ100" s="52"/>
      <c r="AHR100" s="52"/>
      <c r="AHS100" s="52"/>
      <c r="AHT100" s="52"/>
      <c r="AHU100" s="52"/>
      <c r="AHV100" s="52"/>
      <c r="AHW100" s="52"/>
      <c r="AHX100" s="52"/>
      <c r="AHY100" s="52"/>
      <c r="AHZ100" s="52"/>
      <c r="AIA100" s="52"/>
      <c r="AIB100" s="52"/>
      <c r="AIC100" s="52"/>
      <c r="AID100" s="52"/>
      <c r="AIE100" s="52"/>
      <c r="AIF100" s="52"/>
      <c r="AIG100" s="52"/>
      <c r="AIH100" s="52"/>
      <c r="AII100" s="52"/>
      <c r="AIJ100" s="52"/>
      <c r="AIK100" s="52"/>
      <c r="AIL100" s="52"/>
      <c r="AIM100" s="52"/>
      <c r="AIN100" s="52"/>
      <c r="AIO100" s="52"/>
      <c r="AIP100" s="52"/>
      <c r="AIQ100" s="52"/>
      <c r="AIR100" s="52"/>
      <c r="AIS100" s="52"/>
      <c r="AIT100" s="52"/>
      <c r="AIU100" s="52"/>
      <c r="AIV100" s="52"/>
      <c r="AIW100" s="52"/>
      <c r="AIX100" s="52"/>
      <c r="AIY100" s="52"/>
      <c r="AIZ100" s="52"/>
      <c r="AJA100" s="52"/>
      <c r="AJB100" s="52"/>
      <c r="AJC100" s="52"/>
      <c r="AJD100" s="52"/>
      <c r="AJE100" s="52"/>
      <c r="AJF100" s="52"/>
      <c r="AJG100" s="52"/>
      <c r="AJH100" s="52"/>
      <c r="AJI100" s="52"/>
      <c r="AJJ100" s="52"/>
      <c r="AJK100" s="52"/>
      <c r="AJL100" s="52"/>
      <c r="AJM100" s="52"/>
      <c r="AJN100" s="52"/>
      <c r="AJO100" s="52"/>
      <c r="AJP100" s="52"/>
      <c r="AJQ100" s="52"/>
      <c r="AJR100" s="52"/>
      <c r="AJS100" s="52"/>
      <c r="AJT100" s="52"/>
      <c r="AJU100" s="52"/>
      <c r="AJV100" s="52"/>
      <c r="AJW100" s="52"/>
      <c r="AJX100" s="52"/>
      <c r="AJY100" s="52"/>
      <c r="AJZ100" s="52"/>
      <c r="AKA100" s="52"/>
      <c r="AKB100" s="52"/>
      <c r="AKC100" s="52"/>
      <c r="AKD100" s="52"/>
      <c r="AKE100" s="52"/>
      <c r="AKF100" s="52"/>
      <c r="AKG100" s="52"/>
      <c r="AKH100" s="52"/>
      <c r="AKI100" s="52"/>
      <c r="AKJ100" s="52"/>
      <c r="AKK100" s="52"/>
      <c r="AKL100" s="52"/>
      <c r="AKM100" s="52"/>
      <c r="AKN100" s="52"/>
      <c r="AKO100" s="52"/>
      <c r="AKP100" s="52"/>
      <c r="AKQ100" s="52"/>
      <c r="AKR100" s="52"/>
      <c r="AKS100" s="52"/>
      <c r="AKT100" s="52"/>
      <c r="AKU100" s="52"/>
      <c r="AKV100" s="52"/>
      <c r="AKW100" s="52"/>
      <c r="AKX100" s="52"/>
      <c r="AKY100" s="52"/>
      <c r="AKZ100" s="52"/>
      <c r="ALA100" s="52"/>
      <c r="ALB100" s="52"/>
      <c r="ALC100" s="52"/>
      <c r="ALD100" s="52"/>
      <c r="ALE100" s="52"/>
      <c r="ALF100" s="52"/>
      <c r="ALG100" s="52"/>
      <c r="ALH100" s="52"/>
      <c r="ALI100" s="52"/>
      <c r="ALJ100" s="52"/>
      <c r="ALK100" s="52"/>
      <c r="ALL100" s="52"/>
      <c r="ALM100" s="52"/>
      <c r="ALN100" s="52"/>
      <c r="ALO100" s="52"/>
      <c r="ALP100" s="52"/>
      <c r="ALQ100" s="52"/>
      <c r="ALR100" s="52"/>
      <c r="ALS100" s="52"/>
      <c r="ALT100" s="52"/>
      <c r="ALU100" s="52"/>
      <c r="ALV100" s="52"/>
      <c r="ALW100" s="52"/>
      <c r="ALX100" s="52"/>
      <c r="ALY100" s="52"/>
      <c r="ALZ100" s="52"/>
      <c r="AMA100" s="52"/>
      <c r="AMB100" s="52"/>
      <c r="AMC100" s="52"/>
      <c r="AMD100" s="52"/>
      <c r="AME100" s="52"/>
      <c r="AMF100" s="52"/>
      <c r="AMG100" s="52"/>
      <c r="AMH100" s="52"/>
      <c r="AMI100" s="52"/>
      <c r="AMJ100" s="52"/>
      <c r="AMK100" s="52"/>
      <c r="AML100" s="52"/>
      <c r="AMM100" s="52"/>
      <c r="AMN100" s="52"/>
      <c r="AMO100" s="52"/>
      <c r="AMP100" s="52"/>
      <c r="AMQ100" s="52"/>
      <c r="AMR100" s="52"/>
      <c r="AMS100" s="52"/>
      <c r="AMT100" s="52"/>
      <c r="AMU100" s="52"/>
      <c r="AMV100" s="52"/>
      <c r="AMW100" s="52"/>
      <c r="AMX100" s="52"/>
      <c r="AMY100" s="52"/>
      <c r="AMZ100" s="52"/>
      <c r="ANA100" s="52"/>
      <c r="ANB100" s="52"/>
      <c r="ANC100" s="52"/>
      <c r="AND100" s="52"/>
      <c r="ANE100" s="52"/>
      <c r="ANF100" s="52"/>
      <c r="ANG100" s="52"/>
      <c r="ANH100" s="52"/>
      <c r="ANI100" s="52"/>
      <c r="ANJ100" s="52"/>
      <c r="ANK100" s="52"/>
      <c r="ANL100" s="52"/>
      <c r="ANM100" s="52"/>
      <c r="ANN100" s="52"/>
      <c r="ANO100" s="52"/>
      <c r="ANP100" s="52"/>
      <c r="ANQ100" s="52"/>
      <c r="ANR100" s="52"/>
      <c r="ANS100" s="52"/>
      <c r="ANT100" s="52"/>
      <c r="ANU100" s="52"/>
      <c r="ANV100" s="52"/>
      <c r="ANW100" s="52"/>
      <c r="ANX100" s="52"/>
      <c r="ANY100" s="52"/>
      <c r="ANZ100" s="52"/>
      <c r="AOA100" s="52"/>
      <c r="AOB100" s="52"/>
      <c r="AOC100" s="52"/>
      <c r="AOD100" s="52"/>
      <c r="AOE100" s="52"/>
      <c r="AOF100" s="52"/>
      <c r="AOG100" s="52"/>
      <c r="AOH100" s="52"/>
      <c r="AOI100" s="52"/>
      <c r="AOJ100" s="52"/>
      <c r="AOK100" s="52"/>
      <c r="AOL100" s="52"/>
      <c r="AOM100" s="52"/>
      <c r="AON100" s="52"/>
      <c r="AOO100" s="52"/>
      <c r="AOP100" s="52"/>
      <c r="AOQ100" s="52"/>
      <c r="AOR100" s="52"/>
      <c r="AOS100" s="52"/>
      <c r="AOT100" s="52"/>
      <c r="AOU100" s="52"/>
      <c r="AOV100" s="52"/>
      <c r="AOW100" s="52"/>
      <c r="AOX100" s="52"/>
      <c r="AOY100" s="52"/>
      <c r="AOZ100" s="52"/>
      <c r="APA100" s="52"/>
      <c r="APB100" s="52"/>
      <c r="APC100" s="52"/>
      <c r="APD100" s="52"/>
      <c r="APE100" s="52"/>
      <c r="APF100" s="52"/>
      <c r="APG100" s="52"/>
      <c r="APH100" s="52"/>
      <c r="API100" s="52"/>
      <c r="APJ100" s="52"/>
      <c r="APK100" s="52"/>
      <c r="APL100" s="52"/>
      <c r="APM100" s="52"/>
      <c r="APN100" s="52"/>
      <c r="APO100" s="52"/>
      <c r="APP100" s="52"/>
      <c r="APQ100" s="52"/>
      <c r="APR100" s="52"/>
      <c r="APS100" s="52"/>
      <c r="APT100" s="52"/>
      <c r="APU100" s="52"/>
      <c r="APV100" s="52"/>
      <c r="APW100" s="52"/>
      <c r="APX100" s="52"/>
      <c r="APY100" s="52"/>
      <c r="APZ100" s="52"/>
      <c r="AQA100" s="52"/>
      <c r="AQB100" s="52"/>
      <c r="AQC100" s="52"/>
      <c r="AQD100" s="52"/>
      <c r="AQE100" s="52"/>
      <c r="AQF100" s="52"/>
      <c r="AQG100" s="52"/>
      <c r="AQH100" s="52"/>
      <c r="AQI100" s="52"/>
      <c r="AQJ100" s="52"/>
      <c r="AQK100" s="52"/>
      <c r="AQL100" s="52"/>
      <c r="AQM100" s="52"/>
      <c r="AQN100" s="52"/>
      <c r="AQO100" s="52"/>
      <c r="AQP100" s="52"/>
      <c r="AQQ100" s="52"/>
      <c r="AQR100" s="52"/>
      <c r="AQS100" s="52"/>
      <c r="AQT100" s="52"/>
      <c r="AQU100" s="52"/>
      <c r="AQV100" s="52"/>
      <c r="AQW100" s="52"/>
      <c r="AQX100" s="52"/>
      <c r="AQY100" s="52"/>
      <c r="AQZ100" s="52"/>
      <c r="ARA100" s="52"/>
      <c r="ARB100" s="52"/>
      <c r="ARC100" s="52"/>
      <c r="ARD100" s="52"/>
      <c r="ARE100" s="52"/>
      <c r="ARF100" s="52"/>
      <c r="ARG100" s="52"/>
      <c r="ARH100" s="52"/>
      <c r="ARI100" s="52"/>
      <c r="ARJ100" s="52"/>
      <c r="ARK100" s="52"/>
      <c r="ARL100" s="52"/>
      <c r="ARM100" s="52"/>
      <c r="ARN100" s="52"/>
      <c r="ARO100" s="52"/>
      <c r="ARP100" s="52"/>
      <c r="ARQ100" s="52"/>
      <c r="ARR100" s="52"/>
      <c r="ARS100" s="52"/>
      <c r="ART100" s="52"/>
      <c r="ARU100" s="52"/>
      <c r="ARV100" s="52"/>
      <c r="ARW100" s="52"/>
      <c r="ARX100" s="52"/>
      <c r="ARY100" s="52"/>
      <c r="ARZ100" s="52"/>
      <c r="ASA100" s="52"/>
      <c r="ASB100" s="52"/>
      <c r="ASC100" s="52"/>
      <c r="ASD100" s="52"/>
      <c r="ASE100" s="52"/>
      <c r="ASF100" s="52"/>
      <c r="ASG100" s="52"/>
      <c r="ASH100" s="52"/>
      <c r="ASI100" s="52"/>
      <c r="ASJ100" s="52"/>
      <c r="ASK100" s="52"/>
      <c r="ASL100" s="52"/>
      <c r="ASM100" s="52"/>
      <c r="ASN100" s="52"/>
      <c r="ASO100" s="52"/>
      <c r="ASP100" s="52"/>
      <c r="ASQ100" s="52"/>
      <c r="ASR100" s="52"/>
      <c r="ASS100" s="52"/>
      <c r="AST100" s="52"/>
      <c r="ASU100" s="52"/>
      <c r="ASV100" s="52"/>
      <c r="ASW100" s="52"/>
      <c r="ASX100" s="52"/>
      <c r="ASY100" s="52"/>
      <c r="ASZ100" s="52"/>
      <c r="ATA100" s="52"/>
      <c r="ATB100" s="52"/>
      <c r="ATC100" s="52"/>
      <c r="ATD100" s="52"/>
      <c r="ATE100" s="52"/>
      <c r="ATF100" s="52"/>
      <c r="ATG100" s="52"/>
      <c r="ATH100" s="52"/>
      <c r="ATI100" s="52"/>
      <c r="ATJ100" s="52"/>
      <c r="ATK100" s="52"/>
      <c r="ATL100" s="52"/>
      <c r="ATM100" s="52"/>
      <c r="ATN100" s="52"/>
      <c r="ATO100" s="52"/>
      <c r="ATP100" s="52"/>
      <c r="ATQ100" s="52"/>
      <c r="ATR100" s="52"/>
      <c r="ATS100" s="52"/>
      <c r="ATT100" s="52"/>
      <c r="ATU100" s="52"/>
      <c r="ATV100" s="52"/>
      <c r="ATW100" s="52"/>
      <c r="ATX100" s="52"/>
      <c r="ATY100" s="52"/>
      <c r="ATZ100" s="52"/>
      <c r="AUA100" s="52"/>
      <c r="AUB100" s="52"/>
      <c r="AUC100" s="52"/>
      <c r="AUD100" s="52"/>
      <c r="AUE100" s="52"/>
      <c r="AUF100" s="52"/>
      <c r="AUG100" s="52"/>
      <c r="AUH100" s="52"/>
      <c r="AUI100" s="52"/>
      <c r="AUJ100" s="52"/>
      <c r="AUK100" s="52"/>
      <c r="AUL100" s="52"/>
      <c r="AUM100" s="52"/>
      <c r="AUN100" s="52"/>
      <c r="AUO100" s="52"/>
      <c r="AUP100" s="52"/>
      <c r="AUQ100" s="52"/>
      <c r="AUR100" s="52"/>
      <c r="AUS100" s="52"/>
      <c r="AUT100" s="52"/>
      <c r="AUU100" s="52"/>
      <c r="AUV100" s="52"/>
      <c r="AUW100" s="52"/>
      <c r="AUX100" s="52"/>
      <c r="AUY100" s="52"/>
      <c r="AUZ100" s="52"/>
      <c r="AVA100" s="52"/>
      <c r="AVB100" s="52"/>
      <c r="AVC100" s="52"/>
      <c r="AVD100" s="52"/>
      <c r="AVE100" s="52"/>
      <c r="AVF100" s="52"/>
      <c r="AVG100" s="52"/>
      <c r="AVH100" s="52"/>
      <c r="AVI100" s="52"/>
      <c r="AVJ100" s="52"/>
      <c r="AVK100" s="52"/>
      <c r="AVL100" s="52"/>
      <c r="AVM100" s="52"/>
      <c r="AVN100" s="52"/>
      <c r="AVO100" s="52"/>
      <c r="AVP100" s="52"/>
      <c r="AVQ100" s="52"/>
      <c r="AVR100" s="52"/>
      <c r="AVS100" s="52"/>
      <c r="AVT100" s="52"/>
      <c r="AVU100" s="52"/>
      <c r="AVV100" s="52"/>
      <c r="AVW100" s="52"/>
      <c r="AVX100" s="52"/>
      <c r="AVY100" s="52"/>
      <c r="AVZ100" s="52"/>
      <c r="AWA100" s="52"/>
      <c r="AWB100" s="52"/>
      <c r="AWC100" s="52"/>
      <c r="AWD100" s="52"/>
      <c r="AWE100" s="52"/>
      <c r="AWF100" s="52"/>
      <c r="AWG100" s="52"/>
      <c r="AWH100" s="52"/>
      <c r="AWI100" s="52"/>
      <c r="AWJ100" s="52"/>
      <c r="AWK100" s="52"/>
      <c r="AWL100" s="52"/>
      <c r="AWM100" s="52"/>
      <c r="AWN100" s="52"/>
      <c r="AWO100" s="52"/>
      <c r="AWP100" s="52"/>
      <c r="AWQ100" s="52"/>
      <c r="AWR100" s="52"/>
      <c r="AWS100" s="52"/>
      <c r="AWT100" s="52"/>
      <c r="AWU100" s="52"/>
      <c r="AWV100" s="52"/>
      <c r="AWW100" s="52"/>
      <c r="AWX100" s="52"/>
      <c r="AWY100" s="52"/>
      <c r="AWZ100" s="52"/>
      <c r="AXA100" s="52"/>
      <c r="AXB100" s="52"/>
      <c r="AXC100" s="52"/>
      <c r="AXD100" s="52"/>
      <c r="AXE100" s="52"/>
      <c r="AXF100" s="52"/>
      <c r="AXG100" s="52"/>
      <c r="AXH100" s="52"/>
      <c r="AXI100" s="52"/>
      <c r="AXJ100" s="52"/>
      <c r="AXK100" s="52"/>
      <c r="AXL100" s="52"/>
      <c r="AXM100" s="52"/>
      <c r="AXN100" s="52"/>
      <c r="AXO100" s="52"/>
      <c r="AXP100" s="52"/>
      <c r="AXQ100" s="52"/>
      <c r="AXR100" s="52"/>
      <c r="AXS100" s="52"/>
      <c r="AXT100" s="52"/>
      <c r="AXU100" s="52"/>
      <c r="AXV100" s="52"/>
      <c r="AXW100" s="52"/>
      <c r="AXX100" s="52"/>
      <c r="AXY100" s="52"/>
      <c r="AXZ100" s="52"/>
      <c r="AYA100" s="52"/>
      <c r="AYB100" s="52"/>
      <c r="AYC100" s="52"/>
      <c r="AYD100" s="52"/>
      <c r="AYE100" s="52"/>
      <c r="AYF100" s="52"/>
      <c r="AYG100" s="52"/>
      <c r="AYH100" s="52"/>
      <c r="AYI100" s="52"/>
      <c r="AYJ100" s="52"/>
      <c r="AYK100" s="52"/>
      <c r="AYL100" s="52"/>
      <c r="AYM100" s="52"/>
      <c r="AYN100" s="52"/>
      <c r="AYO100" s="52"/>
      <c r="AYP100" s="52"/>
      <c r="AYQ100" s="52"/>
      <c r="AYR100" s="52"/>
      <c r="AYS100" s="52"/>
      <c r="AYT100" s="52"/>
      <c r="AYU100" s="52"/>
      <c r="AYV100" s="52"/>
      <c r="AYW100" s="52"/>
      <c r="AYX100" s="52"/>
      <c r="AYY100" s="52"/>
      <c r="AYZ100" s="52"/>
      <c r="AZA100" s="52"/>
      <c r="AZB100" s="52"/>
      <c r="AZC100" s="52"/>
      <c r="AZD100" s="52"/>
      <c r="AZE100" s="52"/>
      <c r="AZF100" s="52"/>
      <c r="AZG100" s="52"/>
      <c r="AZH100" s="52"/>
      <c r="AZI100" s="52"/>
      <c r="AZJ100" s="52"/>
      <c r="AZK100" s="52"/>
      <c r="AZL100" s="52"/>
      <c r="AZM100" s="52"/>
      <c r="AZN100" s="52"/>
      <c r="AZO100" s="52"/>
      <c r="AZP100" s="52"/>
      <c r="AZQ100" s="52"/>
      <c r="AZR100" s="52"/>
      <c r="AZS100" s="52"/>
      <c r="AZT100" s="52"/>
      <c r="AZU100" s="52"/>
      <c r="AZV100" s="52"/>
      <c r="AZW100" s="52"/>
      <c r="AZX100" s="52"/>
      <c r="AZY100" s="52"/>
      <c r="AZZ100" s="52"/>
      <c r="BAA100" s="52"/>
      <c r="BAB100" s="52"/>
      <c r="BAC100" s="52"/>
      <c r="BAD100" s="52"/>
      <c r="BAE100" s="52"/>
      <c r="BAF100" s="52"/>
      <c r="BAG100" s="52"/>
      <c r="BAH100" s="52"/>
      <c r="BAI100" s="52"/>
      <c r="BAJ100" s="52"/>
      <c r="BAK100" s="52"/>
      <c r="BAL100" s="52"/>
      <c r="BAM100" s="52"/>
      <c r="BAN100" s="52"/>
      <c r="BAO100" s="52"/>
      <c r="BAP100" s="52"/>
      <c r="BAQ100" s="52"/>
      <c r="BAR100" s="52"/>
      <c r="BAS100" s="52"/>
      <c r="BAT100" s="52"/>
      <c r="BAU100" s="52"/>
      <c r="BAV100" s="52"/>
      <c r="BAW100" s="52"/>
      <c r="BAX100" s="52"/>
      <c r="BAY100" s="52"/>
      <c r="BAZ100" s="52"/>
      <c r="BBA100" s="52"/>
      <c r="BBB100" s="52"/>
      <c r="BBC100" s="52"/>
      <c r="BBD100" s="52"/>
      <c r="BBE100" s="52"/>
      <c r="BBF100" s="52"/>
      <c r="BBG100" s="52"/>
      <c r="BBH100" s="52"/>
      <c r="BBI100" s="52"/>
      <c r="BBJ100" s="52"/>
      <c r="BBK100" s="52"/>
      <c r="BBL100" s="52"/>
      <c r="BBM100" s="52"/>
      <c r="BBN100" s="52"/>
      <c r="BBO100" s="52"/>
      <c r="BBP100" s="52"/>
      <c r="BBQ100" s="52"/>
      <c r="BBR100" s="52"/>
      <c r="BBS100" s="52"/>
      <c r="BBT100" s="52"/>
      <c r="BBU100" s="52"/>
      <c r="BBV100" s="52"/>
      <c r="BBW100" s="52"/>
      <c r="BBX100" s="52"/>
      <c r="BBY100" s="52"/>
      <c r="BBZ100" s="52"/>
      <c r="BCA100" s="52"/>
      <c r="BCB100" s="52"/>
      <c r="BCC100" s="52"/>
      <c r="BCD100" s="52"/>
      <c r="BCE100" s="52"/>
      <c r="BCF100" s="52"/>
      <c r="BCG100" s="52"/>
      <c r="BCH100" s="52"/>
      <c r="BCI100" s="52"/>
      <c r="BCJ100" s="52"/>
      <c r="BCK100" s="52"/>
      <c r="BCL100" s="52"/>
      <c r="BCM100" s="52"/>
      <c r="BCN100" s="52"/>
      <c r="BCO100" s="52"/>
      <c r="BCP100" s="52"/>
      <c r="BCQ100" s="52"/>
      <c r="BCR100" s="52"/>
      <c r="BCS100" s="52"/>
      <c r="BCT100" s="52"/>
      <c r="BCU100" s="52"/>
      <c r="BCV100" s="52"/>
      <c r="BCW100" s="52"/>
      <c r="BCX100" s="52"/>
      <c r="BCY100" s="52"/>
      <c r="BCZ100" s="52"/>
      <c r="BDA100" s="52"/>
      <c r="BDB100" s="52"/>
      <c r="BDC100" s="52"/>
      <c r="BDD100" s="52"/>
      <c r="BDE100" s="52"/>
      <c r="BDF100" s="52"/>
      <c r="BDG100" s="52"/>
      <c r="BDH100" s="52"/>
      <c r="BDI100" s="52"/>
      <c r="BDJ100" s="52"/>
      <c r="BDK100" s="52"/>
      <c r="BDL100" s="52"/>
      <c r="BDM100" s="52"/>
      <c r="BDN100" s="52"/>
      <c r="BDO100" s="52"/>
      <c r="BDP100" s="52"/>
      <c r="BDQ100" s="52"/>
      <c r="BDR100" s="52"/>
      <c r="BDS100" s="52"/>
      <c r="BDT100" s="52"/>
      <c r="BDU100" s="52"/>
      <c r="BDV100" s="52"/>
      <c r="BDW100" s="52"/>
      <c r="BDX100" s="52"/>
      <c r="BDY100" s="52"/>
      <c r="BDZ100" s="52"/>
      <c r="BEA100" s="52"/>
      <c r="BEB100" s="52"/>
      <c r="BEC100" s="52"/>
      <c r="BED100" s="52"/>
      <c r="BEE100" s="52"/>
      <c r="BEF100" s="52"/>
      <c r="BEG100" s="52"/>
      <c r="BEH100" s="52"/>
      <c r="BEI100" s="52"/>
      <c r="BEJ100" s="52"/>
      <c r="BEK100" s="52"/>
      <c r="BEL100" s="52"/>
      <c r="BEM100" s="52"/>
      <c r="BEN100" s="52"/>
      <c r="BEO100" s="52"/>
      <c r="BEP100" s="52"/>
      <c r="BEQ100" s="52"/>
      <c r="BER100" s="52"/>
      <c r="BES100" s="52"/>
      <c r="BET100" s="52"/>
      <c r="BEU100" s="52"/>
      <c r="BEV100" s="52"/>
      <c r="BEW100" s="52"/>
      <c r="BEX100" s="52"/>
      <c r="BEY100" s="52"/>
      <c r="BEZ100" s="52"/>
      <c r="BFA100" s="52"/>
      <c r="BFB100" s="52"/>
      <c r="BFC100" s="52"/>
      <c r="BFD100" s="52"/>
      <c r="BFE100" s="52"/>
      <c r="BFF100" s="52"/>
      <c r="BFG100" s="52"/>
      <c r="BFH100" s="52"/>
      <c r="BFI100" s="52"/>
      <c r="BFJ100" s="52"/>
      <c r="BFK100" s="52"/>
      <c r="BFL100" s="52"/>
      <c r="BFM100" s="52"/>
      <c r="BFN100" s="52"/>
      <c r="BFO100" s="52"/>
      <c r="BFP100" s="52"/>
      <c r="BFQ100" s="52"/>
      <c r="BFR100" s="52"/>
      <c r="BFS100" s="52"/>
      <c r="BFT100" s="52"/>
      <c r="BFU100" s="52"/>
      <c r="BFV100" s="52"/>
      <c r="BFW100" s="52"/>
      <c r="BFX100" s="52"/>
      <c r="BFY100" s="52"/>
      <c r="BFZ100" s="52"/>
      <c r="BGA100" s="52"/>
      <c r="BGB100" s="52"/>
      <c r="BGC100" s="52"/>
      <c r="BGD100" s="52"/>
      <c r="BGE100" s="52"/>
      <c r="BGF100" s="52"/>
      <c r="BGG100" s="52"/>
      <c r="BGH100" s="52"/>
      <c r="BGI100" s="52"/>
      <c r="BGJ100" s="52"/>
      <c r="BGK100" s="52"/>
      <c r="BGL100" s="52"/>
      <c r="BGM100" s="52"/>
      <c r="BGN100" s="52"/>
      <c r="BGO100" s="52"/>
      <c r="BGP100" s="52"/>
      <c r="BGQ100" s="52"/>
      <c r="BGR100" s="52"/>
      <c r="BGS100" s="52"/>
      <c r="BGT100" s="52"/>
      <c r="BGU100" s="52"/>
      <c r="BGV100" s="52"/>
      <c r="BGW100" s="52"/>
      <c r="BGX100" s="52"/>
      <c r="BGY100" s="52"/>
      <c r="BGZ100" s="52"/>
      <c r="BHA100" s="52"/>
      <c r="BHB100" s="52"/>
      <c r="BHC100" s="52"/>
      <c r="BHD100" s="52"/>
      <c r="BHE100" s="52"/>
      <c r="BHF100" s="52"/>
      <c r="BHG100" s="52"/>
      <c r="BHH100" s="52"/>
      <c r="BHI100" s="52"/>
      <c r="BHJ100" s="52"/>
      <c r="BHK100" s="52"/>
      <c r="BHL100" s="52"/>
      <c r="BHM100" s="52"/>
      <c r="BHN100" s="52"/>
      <c r="BHO100" s="52"/>
      <c r="BHP100" s="52"/>
      <c r="BHQ100" s="52"/>
      <c r="BHR100" s="52"/>
      <c r="BHS100" s="52"/>
      <c r="BHT100" s="52"/>
      <c r="BHU100" s="52"/>
      <c r="BHV100" s="52"/>
      <c r="BHW100" s="52"/>
      <c r="BHX100" s="52"/>
      <c r="BHY100" s="52"/>
      <c r="BHZ100" s="52"/>
      <c r="BIA100" s="52"/>
      <c r="BIB100" s="52"/>
      <c r="BIC100" s="52"/>
      <c r="BID100" s="52"/>
      <c r="BIE100" s="52"/>
      <c r="BIF100" s="52"/>
      <c r="BIG100" s="52"/>
      <c r="BIH100" s="52"/>
      <c r="BII100" s="52"/>
      <c r="BIJ100" s="52"/>
      <c r="BIK100" s="52"/>
      <c r="BIL100" s="52"/>
      <c r="BIM100" s="52"/>
      <c r="BIN100" s="52"/>
      <c r="BIO100" s="52"/>
      <c r="BIP100" s="52"/>
      <c r="BIQ100" s="52"/>
      <c r="BIR100" s="52"/>
      <c r="BIS100" s="52"/>
      <c r="BIT100" s="52"/>
      <c r="BIU100" s="52"/>
      <c r="BIV100" s="52"/>
      <c r="BIW100" s="52"/>
      <c r="BIX100" s="52"/>
      <c r="BIY100" s="52"/>
      <c r="BIZ100" s="52"/>
      <c r="BJA100" s="52"/>
      <c r="BJB100" s="52"/>
      <c r="BJC100" s="52"/>
      <c r="BJD100" s="52"/>
      <c r="BJE100" s="52"/>
      <c r="BJF100" s="52"/>
      <c r="BJG100" s="52"/>
      <c r="BJH100" s="52"/>
      <c r="BJI100" s="52"/>
      <c r="BJJ100" s="52"/>
      <c r="BJK100" s="52"/>
      <c r="BJL100" s="52"/>
      <c r="BJM100" s="52"/>
      <c r="BJN100" s="52"/>
      <c r="BJO100" s="52"/>
      <c r="BJP100" s="52"/>
      <c r="BJQ100" s="52"/>
      <c r="BJR100" s="52"/>
      <c r="BJS100" s="52"/>
      <c r="BJT100" s="52"/>
      <c r="BJU100" s="52"/>
      <c r="BJV100" s="52"/>
      <c r="BJW100" s="52"/>
      <c r="BJX100" s="52"/>
      <c r="BJY100" s="52"/>
      <c r="BJZ100" s="52"/>
      <c r="BKA100" s="52"/>
      <c r="BKB100" s="52"/>
      <c r="BKC100" s="52"/>
      <c r="BKD100" s="52"/>
      <c r="BKE100" s="52"/>
      <c r="BKF100" s="52"/>
      <c r="BKG100" s="52"/>
      <c r="BKH100" s="52"/>
      <c r="BKI100" s="52"/>
      <c r="BKJ100" s="52"/>
      <c r="BKK100" s="52"/>
      <c r="BKL100" s="52"/>
      <c r="BKM100" s="52"/>
      <c r="BKN100" s="52"/>
      <c r="BKO100" s="52"/>
      <c r="BKP100" s="52"/>
      <c r="BKQ100" s="52"/>
      <c r="BKR100" s="52"/>
      <c r="BKS100" s="52"/>
      <c r="BKT100" s="52"/>
      <c r="BKU100" s="52"/>
      <c r="BKV100" s="52"/>
      <c r="BKW100" s="52"/>
      <c r="BKX100" s="52"/>
      <c r="BKY100" s="52"/>
      <c r="BKZ100" s="52"/>
      <c r="BLA100" s="52"/>
      <c r="BLB100" s="52"/>
      <c r="BLC100" s="52"/>
      <c r="BLD100" s="52"/>
      <c r="BLE100" s="52"/>
      <c r="BLF100" s="52"/>
      <c r="BLG100" s="52"/>
      <c r="BLH100" s="52"/>
      <c r="BLI100" s="52"/>
      <c r="BLJ100" s="52"/>
      <c r="BLK100" s="52"/>
      <c r="BLL100" s="52"/>
      <c r="BLM100" s="52"/>
      <c r="BLN100" s="52"/>
      <c r="BLO100" s="52"/>
      <c r="BLP100" s="52"/>
      <c r="BLQ100" s="52"/>
      <c r="BLR100" s="52"/>
      <c r="BLS100" s="52"/>
      <c r="BLT100" s="52"/>
      <c r="BLU100" s="52"/>
      <c r="BLV100" s="52"/>
      <c r="BLW100" s="52"/>
      <c r="BLX100" s="52"/>
      <c r="BLY100" s="52"/>
      <c r="BLZ100" s="52"/>
      <c r="BMA100" s="52"/>
      <c r="BMB100" s="52"/>
      <c r="BMC100" s="52"/>
      <c r="BMD100" s="52"/>
      <c r="BME100" s="52"/>
      <c r="BMF100" s="52"/>
      <c r="BMG100" s="52"/>
      <c r="BMH100" s="52"/>
      <c r="BMI100" s="52"/>
      <c r="BMJ100" s="52"/>
      <c r="BMK100" s="52"/>
      <c r="BML100" s="52"/>
      <c r="BMM100" s="52"/>
      <c r="BMN100" s="52"/>
      <c r="BMO100" s="52"/>
      <c r="BMP100" s="52"/>
      <c r="BMQ100" s="52"/>
      <c r="BMR100" s="52"/>
      <c r="BMS100" s="52"/>
      <c r="BMT100" s="52"/>
      <c r="BMU100" s="52"/>
      <c r="BMV100" s="52"/>
      <c r="BMW100" s="52"/>
      <c r="BMX100" s="52"/>
      <c r="BMY100" s="52"/>
      <c r="BMZ100" s="52"/>
      <c r="BNA100" s="52"/>
      <c r="BNB100" s="52"/>
      <c r="BNC100" s="52"/>
      <c r="BND100" s="52"/>
      <c r="BNE100" s="52"/>
      <c r="BNF100" s="52"/>
      <c r="BNG100" s="52"/>
      <c r="BNH100" s="52"/>
      <c r="BNI100" s="52"/>
      <c r="BNJ100" s="52"/>
      <c r="BNK100" s="52"/>
      <c r="BNL100" s="52"/>
      <c r="BNM100" s="52"/>
      <c r="BNN100" s="52"/>
      <c r="BNO100" s="52"/>
      <c r="BNP100" s="52"/>
      <c r="BNQ100" s="52"/>
      <c r="BNR100" s="52"/>
      <c r="BNS100" s="52"/>
      <c r="BNT100" s="52"/>
      <c r="BNU100" s="52"/>
      <c r="BNV100" s="52"/>
      <c r="BNW100" s="52"/>
      <c r="BNX100" s="52"/>
      <c r="BNY100" s="52"/>
      <c r="BNZ100" s="52"/>
      <c r="BOA100" s="52"/>
      <c r="BOB100" s="52"/>
      <c r="BOC100" s="52"/>
      <c r="BOD100" s="52"/>
      <c r="BOE100" s="52"/>
      <c r="BOF100" s="52"/>
      <c r="BOG100" s="52"/>
      <c r="BOH100" s="52"/>
      <c r="BOI100" s="52"/>
      <c r="BOJ100" s="52"/>
      <c r="BOK100" s="52"/>
      <c r="BOL100" s="52"/>
      <c r="BOM100" s="52"/>
      <c r="BON100" s="52"/>
      <c r="BOO100" s="52"/>
      <c r="BOP100" s="52"/>
      <c r="BOQ100" s="52"/>
      <c r="BOR100" s="52"/>
      <c r="BOS100" s="52"/>
      <c r="BOT100" s="52"/>
      <c r="BOU100" s="52"/>
      <c r="BOV100" s="52"/>
      <c r="BOW100" s="52"/>
      <c r="BOX100" s="52"/>
      <c r="BOY100" s="52"/>
      <c r="BOZ100" s="52"/>
      <c r="BPA100" s="52"/>
      <c r="BPB100" s="52"/>
      <c r="BPC100" s="52"/>
      <c r="BPD100" s="52"/>
      <c r="BPE100" s="52"/>
      <c r="BPF100" s="52"/>
      <c r="BPG100" s="52"/>
      <c r="BPH100" s="52"/>
      <c r="BPI100" s="52"/>
      <c r="BPJ100" s="52"/>
      <c r="BPK100" s="52"/>
      <c r="BPL100" s="52"/>
      <c r="BPM100" s="52"/>
      <c r="BPN100" s="52"/>
      <c r="BPO100" s="52"/>
      <c r="BPP100" s="52"/>
      <c r="BPQ100" s="52"/>
      <c r="BPR100" s="52"/>
      <c r="BPS100" s="52"/>
      <c r="BPT100" s="52"/>
      <c r="BPU100" s="52"/>
      <c r="BPV100" s="52"/>
      <c r="BPW100" s="52"/>
      <c r="BPX100" s="52"/>
      <c r="BPY100" s="52"/>
      <c r="BPZ100" s="52"/>
      <c r="BQA100" s="52"/>
      <c r="BQB100" s="52"/>
      <c r="BQC100" s="52"/>
      <c r="BQD100" s="52"/>
      <c r="BQE100" s="52"/>
      <c r="BQF100" s="52"/>
      <c r="BQG100" s="52"/>
      <c r="BQH100" s="52"/>
      <c r="BQI100" s="52"/>
      <c r="BQJ100" s="52"/>
      <c r="BQK100" s="52"/>
      <c r="BQL100" s="52"/>
      <c r="BQM100" s="52"/>
      <c r="BQN100" s="52"/>
      <c r="BQO100" s="52"/>
      <c r="BQP100" s="52"/>
      <c r="BQQ100" s="52"/>
      <c r="BQR100" s="52"/>
      <c r="BQS100" s="52"/>
      <c r="BQT100" s="52"/>
      <c r="BQU100" s="52"/>
      <c r="BQV100" s="52"/>
      <c r="BQW100" s="52"/>
      <c r="BQX100" s="52"/>
      <c r="BQY100" s="52"/>
      <c r="BQZ100" s="52"/>
      <c r="BRA100" s="52"/>
      <c r="BRB100" s="52"/>
      <c r="BRC100" s="52"/>
      <c r="BRD100" s="52"/>
      <c r="BRE100" s="52"/>
      <c r="BRF100" s="52"/>
      <c r="BRG100" s="52"/>
      <c r="BRH100" s="52"/>
      <c r="BRI100" s="52"/>
      <c r="BRJ100" s="52"/>
      <c r="BRK100" s="52"/>
      <c r="BRL100" s="52"/>
      <c r="BRM100" s="52"/>
      <c r="BRN100" s="52"/>
      <c r="BRO100" s="52"/>
      <c r="BRP100" s="52"/>
      <c r="BRQ100" s="52"/>
      <c r="BRR100" s="52"/>
      <c r="BRS100" s="52"/>
      <c r="BRT100" s="52"/>
      <c r="BRU100" s="52"/>
      <c r="BRV100" s="52"/>
      <c r="BRW100" s="52"/>
      <c r="BRX100" s="52"/>
      <c r="BRY100" s="52"/>
      <c r="BRZ100" s="52"/>
      <c r="BSA100" s="52"/>
      <c r="BSB100" s="52"/>
      <c r="BSC100" s="52"/>
      <c r="BSD100" s="52"/>
      <c r="BSE100" s="52"/>
      <c r="BSF100" s="52"/>
      <c r="BSG100" s="52"/>
      <c r="BSH100" s="52"/>
      <c r="BSI100" s="52"/>
      <c r="BSJ100" s="52"/>
      <c r="BSK100" s="52"/>
      <c r="BSL100" s="52"/>
      <c r="BSM100" s="52"/>
      <c r="BSN100" s="52"/>
      <c r="BSO100" s="52"/>
      <c r="BSP100" s="52"/>
      <c r="BSQ100" s="52"/>
      <c r="BSR100" s="52"/>
      <c r="BSS100" s="52"/>
      <c r="BST100" s="52"/>
      <c r="BSU100" s="52"/>
      <c r="BSV100" s="52"/>
      <c r="BSW100" s="52"/>
      <c r="BSX100" s="52"/>
      <c r="BSY100" s="52"/>
      <c r="BSZ100" s="52"/>
      <c r="BTA100" s="52"/>
      <c r="BTB100" s="52"/>
      <c r="BTC100" s="52"/>
      <c r="BTD100" s="52"/>
      <c r="BTE100" s="52"/>
      <c r="BTF100" s="52"/>
      <c r="BTG100" s="52"/>
      <c r="BTH100" s="52"/>
      <c r="BTI100" s="52"/>
      <c r="BTJ100" s="52"/>
      <c r="BTK100" s="52"/>
      <c r="BTL100" s="52"/>
      <c r="BTM100" s="52"/>
      <c r="BTN100" s="52"/>
      <c r="BTO100" s="52"/>
      <c r="BTP100" s="52"/>
      <c r="BTQ100" s="52"/>
      <c r="BTR100" s="52"/>
      <c r="BTS100" s="52"/>
      <c r="BTT100" s="52"/>
      <c r="BTU100" s="52"/>
      <c r="BTV100" s="52"/>
      <c r="BTW100" s="52"/>
      <c r="BTX100" s="52"/>
      <c r="BTY100" s="52"/>
      <c r="BTZ100" s="52"/>
      <c r="BUA100" s="52"/>
      <c r="BUB100" s="52"/>
      <c r="BUC100" s="52"/>
      <c r="BUD100" s="52"/>
      <c r="BUE100" s="52"/>
      <c r="BUF100" s="52"/>
      <c r="BUG100" s="52"/>
      <c r="BUH100" s="52"/>
      <c r="BUI100" s="52"/>
      <c r="BUJ100" s="52"/>
      <c r="BUK100" s="52"/>
      <c r="BUL100" s="52"/>
      <c r="BUM100" s="52"/>
      <c r="BUN100" s="52"/>
      <c r="BUO100" s="52"/>
      <c r="BUP100" s="52"/>
      <c r="BUQ100" s="52"/>
      <c r="BUR100" s="52"/>
      <c r="BUS100" s="52"/>
      <c r="BUT100" s="52"/>
      <c r="BUU100" s="52"/>
      <c r="BUV100" s="52"/>
      <c r="BUW100" s="52"/>
      <c r="BUX100" s="52"/>
      <c r="BUY100" s="52"/>
      <c r="BUZ100" s="52"/>
      <c r="BVA100" s="52"/>
      <c r="BVB100" s="52"/>
      <c r="BVC100" s="52"/>
      <c r="BVD100" s="52"/>
      <c r="BVE100" s="52"/>
      <c r="BVF100" s="52"/>
      <c r="BVG100" s="52"/>
      <c r="BVH100" s="52"/>
      <c r="BVI100" s="52"/>
      <c r="BVJ100" s="52"/>
      <c r="BVK100" s="52"/>
      <c r="BVL100" s="52"/>
      <c r="BVM100" s="52"/>
      <c r="BVN100" s="52"/>
      <c r="BVO100" s="52"/>
      <c r="BVP100" s="52"/>
      <c r="BVQ100" s="52"/>
      <c r="BVR100" s="52"/>
      <c r="BVS100" s="52"/>
      <c r="BVT100" s="52"/>
      <c r="BVU100" s="52"/>
      <c r="BVV100" s="52"/>
      <c r="BVW100" s="52"/>
      <c r="BVX100" s="52"/>
      <c r="BVY100" s="52"/>
      <c r="BVZ100" s="52"/>
      <c r="BWA100" s="52"/>
      <c r="BWB100" s="52"/>
      <c r="BWC100" s="52"/>
      <c r="BWD100" s="52"/>
      <c r="BWE100" s="52"/>
      <c r="BWF100" s="52"/>
      <c r="BWG100" s="52"/>
      <c r="BWH100" s="52"/>
      <c r="BWI100" s="52"/>
      <c r="BWJ100" s="52"/>
      <c r="BWK100" s="52"/>
      <c r="BWL100" s="52"/>
      <c r="BWM100" s="52"/>
      <c r="BWN100" s="52"/>
      <c r="BWO100" s="52"/>
      <c r="BWP100" s="52"/>
      <c r="BWQ100" s="52"/>
      <c r="BWR100" s="52"/>
      <c r="BWS100" s="52"/>
      <c r="BWT100" s="52"/>
      <c r="BWU100" s="52"/>
      <c r="BWV100" s="52"/>
      <c r="BWW100" s="52"/>
      <c r="BWX100" s="52"/>
      <c r="BWY100" s="52"/>
      <c r="BWZ100" s="52"/>
      <c r="BXA100" s="52"/>
      <c r="BXB100" s="52"/>
      <c r="BXC100" s="52"/>
      <c r="BXD100" s="52"/>
      <c r="BXE100" s="52"/>
      <c r="BXF100" s="52"/>
      <c r="BXG100" s="52"/>
      <c r="BXH100" s="52"/>
      <c r="BXI100" s="52"/>
      <c r="BXJ100" s="52"/>
      <c r="BXK100" s="52"/>
      <c r="BXL100" s="52"/>
      <c r="BXM100" s="52"/>
      <c r="BXN100" s="52"/>
      <c r="BXO100" s="52"/>
      <c r="BXP100" s="52"/>
      <c r="BXQ100" s="52"/>
      <c r="BXR100" s="52"/>
      <c r="BXS100" s="52"/>
      <c r="BXT100" s="52"/>
      <c r="BXU100" s="52"/>
      <c r="BXV100" s="52"/>
      <c r="BXW100" s="52"/>
      <c r="BXX100" s="52"/>
      <c r="BXY100" s="52"/>
      <c r="BXZ100" s="52"/>
      <c r="BYA100" s="52"/>
      <c r="BYB100" s="52"/>
      <c r="BYC100" s="52"/>
      <c r="BYD100" s="52"/>
      <c r="BYE100" s="52"/>
      <c r="BYF100" s="52"/>
      <c r="BYG100" s="52"/>
      <c r="BYH100" s="52"/>
      <c r="BYI100" s="52"/>
      <c r="BYJ100" s="52"/>
      <c r="BYK100" s="52"/>
      <c r="BYL100" s="52"/>
      <c r="BYM100" s="52"/>
      <c r="BYN100" s="52"/>
      <c r="BYO100" s="52"/>
      <c r="BYP100" s="52"/>
      <c r="BYQ100" s="52"/>
      <c r="BYR100" s="52"/>
      <c r="BYS100" s="52"/>
      <c r="BYT100" s="52"/>
      <c r="BYU100" s="52"/>
      <c r="BYV100" s="52"/>
      <c r="BYW100" s="52"/>
      <c r="BYX100" s="52"/>
      <c r="BYY100" s="52"/>
      <c r="BYZ100" s="52"/>
      <c r="BZA100" s="52"/>
      <c r="BZB100" s="52"/>
      <c r="BZC100" s="52"/>
      <c r="BZD100" s="52"/>
      <c r="BZE100" s="52"/>
      <c r="BZF100" s="52"/>
      <c r="BZG100" s="52"/>
      <c r="BZH100" s="52"/>
      <c r="BZI100" s="52"/>
      <c r="BZJ100" s="52"/>
      <c r="BZK100" s="52"/>
      <c r="BZL100" s="52"/>
      <c r="BZM100" s="52"/>
      <c r="BZN100" s="52"/>
      <c r="BZO100" s="52"/>
      <c r="BZP100" s="52"/>
      <c r="BZQ100" s="52"/>
      <c r="BZR100" s="52"/>
      <c r="BZS100" s="52"/>
      <c r="BZT100" s="52"/>
      <c r="BZU100" s="52"/>
      <c r="BZV100" s="52"/>
      <c r="BZW100" s="52"/>
      <c r="BZX100" s="52"/>
      <c r="BZY100" s="52"/>
      <c r="BZZ100" s="52"/>
      <c r="CAA100" s="52"/>
      <c r="CAB100" s="52"/>
      <c r="CAC100" s="52"/>
      <c r="CAD100" s="52"/>
      <c r="CAE100" s="52"/>
      <c r="CAF100" s="52"/>
      <c r="CAG100" s="52"/>
      <c r="CAH100" s="52"/>
      <c r="CAI100" s="52"/>
      <c r="CAJ100" s="52"/>
      <c r="CAK100" s="52"/>
      <c r="CAL100" s="52"/>
      <c r="CAM100" s="52"/>
      <c r="CAN100" s="52"/>
      <c r="CAO100" s="52"/>
      <c r="CAP100" s="52"/>
      <c r="CAQ100" s="52"/>
      <c r="CAR100" s="52"/>
      <c r="CAS100" s="52"/>
      <c r="CAT100" s="52"/>
      <c r="CAU100" s="52"/>
      <c r="CAV100" s="52"/>
      <c r="CAW100" s="52"/>
      <c r="CAX100" s="52"/>
      <c r="CAY100" s="52"/>
      <c r="CAZ100" s="52"/>
      <c r="CBA100" s="52"/>
      <c r="CBB100" s="52"/>
      <c r="CBC100" s="52"/>
      <c r="CBD100" s="52"/>
      <c r="CBE100" s="52"/>
      <c r="CBF100" s="52"/>
      <c r="CBG100" s="52"/>
      <c r="CBH100" s="52"/>
      <c r="CBI100" s="52"/>
      <c r="CBJ100" s="52"/>
      <c r="CBK100" s="52"/>
      <c r="CBL100" s="52"/>
      <c r="CBM100" s="52"/>
      <c r="CBN100" s="52"/>
      <c r="CBO100" s="52"/>
      <c r="CBP100" s="52"/>
      <c r="CBQ100" s="52"/>
      <c r="CBR100" s="52"/>
      <c r="CBS100" s="52"/>
      <c r="CBT100" s="52"/>
      <c r="CBU100" s="52"/>
      <c r="CBV100" s="52"/>
      <c r="CBW100" s="52"/>
      <c r="CBX100" s="52"/>
      <c r="CBY100" s="52"/>
      <c r="CBZ100" s="52"/>
      <c r="CCA100" s="52"/>
      <c r="CCB100" s="52"/>
      <c r="CCC100" s="52"/>
      <c r="CCD100" s="52"/>
      <c r="CCE100" s="52"/>
      <c r="CCF100" s="52"/>
      <c r="CCG100" s="52"/>
      <c r="CCH100" s="52"/>
      <c r="CCI100" s="52"/>
      <c r="CCJ100" s="52"/>
      <c r="CCK100" s="52"/>
      <c r="CCL100" s="52"/>
      <c r="CCM100" s="52"/>
      <c r="CCN100" s="52"/>
      <c r="CCO100" s="52"/>
      <c r="CCP100" s="52"/>
      <c r="CCQ100" s="52"/>
      <c r="CCR100" s="52"/>
      <c r="CCS100" s="52"/>
      <c r="CCT100" s="52"/>
      <c r="CCU100" s="52"/>
      <c r="CCV100" s="52"/>
      <c r="CCW100" s="52"/>
      <c r="CCX100" s="52"/>
      <c r="CCY100" s="52"/>
      <c r="CCZ100" s="52"/>
      <c r="CDA100" s="52"/>
      <c r="CDB100" s="52"/>
      <c r="CDC100" s="52"/>
      <c r="CDD100" s="52"/>
      <c r="CDE100" s="52"/>
      <c r="CDF100" s="52"/>
      <c r="CDG100" s="52"/>
      <c r="CDH100" s="52"/>
      <c r="CDI100" s="52"/>
      <c r="CDJ100" s="52"/>
      <c r="CDK100" s="52"/>
      <c r="CDL100" s="52"/>
      <c r="CDM100" s="52"/>
      <c r="CDN100" s="52"/>
      <c r="CDO100" s="52"/>
      <c r="CDP100" s="52"/>
      <c r="CDQ100" s="52"/>
      <c r="CDR100" s="52"/>
      <c r="CDS100" s="52"/>
      <c r="CDT100" s="52"/>
      <c r="CDU100" s="52"/>
      <c r="CDV100" s="52"/>
      <c r="CDW100" s="52"/>
      <c r="CDX100" s="52"/>
      <c r="CDY100" s="52"/>
      <c r="CDZ100" s="52"/>
      <c r="CEA100" s="52"/>
      <c r="CEB100" s="52"/>
      <c r="CEC100" s="52"/>
      <c r="CED100" s="52"/>
      <c r="CEE100" s="52"/>
      <c r="CEF100" s="52"/>
      <c r="CEG100" s="52"/>
      <c r="CEH100" s="52"/>
      <c r="CEI100" s="52"/>
      <c r="CEJ100" s="52"/>
      <c r="CEK100" s="52"/>
      <c r="CEL100" s="52"/>
      <c r="CEM100" s="52"/>
      <c r="CEN100" s="52"/>
      <c r="CEO100" s="52"/>
      <c r="CEP100" s="52"/>
      <c r="CEQ100" s="52"/>
      <c r="CER100" s="52"/>
      <c r="CES100" s="52"/>
      <c r="CET100" s="52"/>
      <c r="CEU100" s="52"/>
      <c r="CEV100" s="52"/>
      <c r="CEW100" s="52"/>
      <c r="CEX100" s="52"/>
      <c r="CEY100" s="52"/>
      <c r="CEZ100" s="52"/>
      <c r="CFA100" s="52"/>
      <c r="CFB100" s="52"/>
      <c r="CFC100" s="52"/>
      <c r="CFD100" s="52"/>
      <c r="CFE100" s="52"/>
      <c r="CFF100" s="52"/>
      <c r="CFG100" s="52"/>
      <c r="CFH100" s="52"/>
      <c r="CFI100" s="52"/>
      <c r="CFJ100" s="52"/>
      <c r="CFK100" s="52"/>
      <c r="CFL100" s="52"/>
      <c r="CFM100" s="52"/>
      <c r="CFN100" s="52"/>
      <c r="CFO100" s="52"/>
      <c r="CFP100" s="52"/>
      <c r="CFQ100" s="52"/>
      <c r="CFR100" s="52"/>
      <c r="CFS100" s="52"/>
      <c r="CFT100" s="52"/>
      <c r="CFU100" s="52"/>
      <c r="CFV100" s="52"/>
      <c r="CFW100" s="52"/>
      <c r="CFX100" s="52"/>
      <c r="CFY100" s="52"/>
      <c r="CFZ100" s="52"/>
      <c r="CGA100" s="52"/>
      <c r="CGB100" s="52"/>
      <c r="CGC100" s="52"/>
      <c r="CGD100" s="52"/>
      <c r="CGE100" s="52"/>
      <c r="CGF100" s="52"/>
      <c r="CGG100" s="52"/>
      <c r="CGH100" s="52"/>
      <c r="CGI100" s="52"/>
      <c r="CGJ100" s="52"/>
      <c r="CGK100" s="52"/>
      <c r="CGL100" s="52"/>
      <c r="CGM100" s="52"/>
      <c r="CGN100" s="52"/>
      <c r="CGO100" s="52"/>
      <c r="CGP100" s="52"/>
      <c r="CGQ100" s="52"/>
      <c r="CGR100" s="52"/>
      <c r="CGS100" s="52"/>
      <c r="CGT100" s="52"/>
      <c r="CGU100" s="52"/>
      <c r="CGV100" s="52"/>
      <c r="CGW100" s="52"/>
      <c r="CGX100" s="52"/>
      <c r="CGY100" s="52"/>
      <c r="CGZ100" s="52"/>
      <c r="CHA100" s="52"/>
      <c r="CHB100" s="52"/>
      <c r="CHC100" s="52"/>
      <c r="CHD100" s="52"/>
      <c r="CHE100" s="52"/>
    </row>
    <row r="101" spans="1:2241" s="50" customFormat="1" ht="51" customHeight="1" x14ac:dyDescent="0.25">
      <c r="A101" s="42"/>
      <c r="B101" s="207" t="s">
        <v>493</v>
      </c>
      <c r="C101" s="103" t="s">
        <v>351</v>
      </c>
      <c r="D101" s="103" t="s">
        <v>275</v>
      </c>
      <c r="E101" s="103" t="s">
        <v>253</v>
      </c>
      <c r="F101" s="42"/>
      <c r="G101" s="102"/>
      <c r="H101" s="43">
        <v>113</v>
      </c>
      <c r="I101" s="167">
        <v>29766</v>
      </c>
      <c r="J101" s="167">
        <f t="shared" si="25"/>
        <v>29766</v>
      </c>
      <c r="K101" s="110">
        <f t="shared" si="26"/>
        <v>100</v>
      </c>
      <c r="L101" s="167">
        <v>0</v>
      </c>
      <c r="M101" s="218"/>
      <c r="N101" s="108">
        <v>41394</v>
      </c>
      <c r="O101" s="102" t="s">
        <v>106</v>
      </c>
      <c r="P101" s="42"/>
      <c r="Q101" s="42"/>
      <c r="R101" s="42"/>
      <c r="S101" s="42"/>
      <c r="T101" s="42"/>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8"/>
      <c r="BR101" s="36"/>
      <c r="BS101" s="36"/>
      <c r="BT101" s="36"/>
      <c r="BU101" s="36"/>
      <c r="BV101" s="36"/>
      <c r="BW101" s="36"/>
      <c r="BX101" s="36"/>
      <c r="BY101" s="36"/>
      <c r="BZ101" s="36"/>
      <c r="CA101" s="36"/>
      <c r="CB101" s="36"/>
      <c r="CC101" s="36"/>
      <c r="CD101" s="36"/>
      <c r="CE101" s="36"/>
      <c r="CF101" s="36"/>
      <c r="CG101" s="36"/>
      <c r="CH101" s="36"/>
      <c r="CI101" s="36"/>
      <c r="CJ101" s="36"/>
      <c r="CK101" s="36"/>
      <c r="CL101" s="36"/>
      <c r="CM101" s="36"/>
      <c r="CN101" s="36"/>
      <c r="CO101" s="36"/>
      <c r="CP101" s="36"/>
      <c r="CQ101" s="36"/>
      <c r="CR101" s="36"/>
      <c r="CS101" s="36"/>
      <c r="CT101" s="36"/>
      <c r="CU101" s="36"/>
      <c r="CV101" s="36"/>
      <c r="CW101" s="36"/>
      <c r="CX101" s="36"/>
      <c r="CY101" s="36"/>
      <c r="CZ101" s="36"/>
      <c r="DA101" s="36"/>
      <c r="DB101" s="36"/>
      <c r="DC101" s="36"/>
      <c r="DD101" s="36"/>
      <c r="DE101" s="36"/>
      <c r="DF101" s="36"/>
      <c r="DG101" s="36"/>
      <c r="DH101" s="36"/>
      <c r="DI101" s="36"/>
      <c r="DJ101" s="36"/>
      <c r="DK101" s="36"/>
      <c r="DL101" s="36"/>
      <c r="DM101" s="36"/>
      <c r="DN101" s="36"/>
      <c r="DO101" s="36"/>
      <c r="DP101" s="36"/>
      <c r="DQ101" s="36"/>
      <c r="DR101" s="36"/>
      <c r="DS101" s="36"/>
      <c r="DT101" s="36"/>
      <c r="DU101" s="36"/>
      <c r="DV101" s="36"/>
      <c r="DW101" s="36"/>
      <c r="DX101" s="36"/>
      <c r="DY101" s="36"/>
      <c r="DZ101" s="36"/>
      <c r="EA101" s="36"/>
      <c r="EB101" s="36"/>
      <c r="EC101" s="36"/>
      <c r="ED101" s="36"/>
      <c r="EE101" s="36"/>
      <c r="EF101" s="36"/>
      <c r="EG101" s="36"/>
      <c r="EH101" s="36"/>
      <c r="EI101" s="36"/>
      <c r="EJ101" s="36"/>
      <c r="EK101" s="36"/>
      <c r="EL101" s="36"/>
      <c r="EM101" s="36"/>
      <c r="EN101" s="36"/>
      <c r="EO101" s="52"/>
      <c r="EP101" s="52"/>
      <c r="EQ101" s="52"/>
      <c r="ER101" s="52"/>
      <c r="ES101" s="52"/>
      <c r="ET101" s="52"/>
      <c r="EU101" s="52"/>
      <c r="EV101" s="52"/>
      <c r="EW101" s="52"/>
      <c r="EX101" s="52"/>
      <c r="EY101" s="52"/>
      <c r="EZ101" s="52"/>
      <c r="FA101" s="52"/>
      <c r="FB101" s="52"/>
      <c r="FC101" s="52"/>
      <c r="FD101" s="52"/>
      <c r="FE101" s="52"/>
      <c r="FF101" s="52"/>
      <c r="FG101" s="52"/>
      <c r="FH101" s="52"/>
      <c r="FI101" s="52"/>
      <c r="FJ101" s="52"/>
      <c r="FK101" s="52"/>
      <c r="FL101" s="52"/>
      <c r="FM101" s="52"/>
      <c r="FN101" s="52"/>
      <c r="FO101" s="52"/>
      <c r="FP101" s="52"/>
      <c r="FQ101" s="52"/>
      <c r="FR101" s="52"/>
      <c r="FS101" s="52"/>
      <c r="FT101" s="52"/>
      <c r="FU101" s="52"/>
      <c r="FV101" s="52"/>
      <c r="FW101" s="52"/>
      <c r="FX101" s="52"/>
      <c r="FY101" s="52"/>
      <c r="FZ101" s="52"/>
      <c r="GA101" s="52"/>
      <c r="GB101" s="52"/>
      <c r="GC101" s="52"/>
      <c r="GD101" s="52"/>
      <c r="GE101" s="52"/>
      <c r="GF101" s="52"/>
      <c r="GG101" s="52"/>
      <c r="GH101" s="52"/>
      <c r="GI101" s="52"/>
      <c r="GJ101" s="52"/>
      <c r="GK101" s="52"/>
      <c r="GL101" s="52"/>
      <c r="GM101" s="52"/>
      <c r="GN101" s="52"/>
      <c r="GO101" s="52"/>
      <c r="GP101" s="52"/>
      <c r="GQ101" s="52"/>
      <c r="GR101" s="52"/>
      <c r="GS101" s="52"/>
      <c r="GT101" s="52"/>
      <c r="GU101" s="52"/>
      <c r="GV101" s="52"/>
      <c r="GW101" s="52"/>
      <c r="GX101" s="52"/>
      <c r="GY101" s="52"/>
      <c r="GZ101" s="52"/>
      <c r="HA101" s="52"/>
      <c r="HB101" s="52"/>
      <c r="HC101" s="52"/>
      <c r="HD101" s="52"/>
      <c r="HE101" s="52"/>
      <c r="HF101" s="52"/>
      <c r="HG101" s="52"/>
      <c r="HH101" s="52"/>
      <c r="HI101" s="52"/>
      <c r="HJ101" s="52"/>
      <c r="HK101" s="52"/>
      <c r="HL101" s="52"/>
      <c r="HM101" s="52"/>
      <c r="HN101" s="52"/>
      <c r="HO101" s="52"/>
      <c r="HP101" s="52"/>
      <c r="HQ101" s="52"/>
      <c r="HR101" s="52"/>
      <c r="HS101" s="52"/>
      <c r="HT101" s="52"/>
      <c r="HU101" s="52"/>
      <c r="HV101" s="52"/>
      <c r="HW101" s="52"/>
      <c r="HX101" s="52"/>
      <c r="HY101" s="52"/>
      <c r="HZ101" s="52"/>
      <c r="IA101" s="52"/>
      <c r="IB101" s="52"/>
      <c r="IC101" s="52"/>
      <c r="ID101" s="52"/>
      <c r="IE101" s="52"/>
      <c r="IF101" s="52"/>
      <c r="IG101" s="52"/>
      <c r="IH101" s="52"/>
      <c r="II101" s="52"/>
      <c r="IJ101" s="52"/>
      <c r="IK101" s="52"/>
      <c r="IL101" s="52"/>
      <c r="IM101" s="52"/>
      <c r="IN101" s="52"/>
      <c r="IO101" s="52"/>
      <c r="IP101" s="52"/>
      <c r="IQ101" s="52"/>
      <c r="IR101" s="52"/>
      <c r="IS101" s="52"/>
      <c r="IT101" s="52"/>
      <c r="IU101" s="52"/>
      <c r="IV101" s="52"/>
      <c r="IW101" s="52"/>
      <c r="IX101" s="52"/>
      <c r="IY101" s="52"/>
      <c r="IZ101" s="52"/>
      <c r="JA101" s="52"/>
      <c r="JB101" s="52"/>
      <c r="JC101" s="52"/>
      <c r="JD101" s="52"/>
      <c r="JE101" s="52"/>
      <c r="JF101" s="52"/>
      <c r="JG101" s="52"/>
      <c r="JH101" s="52"/>
      <c r="JI101" s="52"/>
      <c r="JJ101" s="52"/>
      <c r="JK101" s="52"/>
      <c r="JL101" s="52"/>
      <c r="JM101" s="52"/>
      <c r="JN101" s="52"/>
      <c r="JO101" s="52"/>
      <c r="JP101" s="52"/>
      <c r="JQ101" s="52"/>
      <c r="JR101" s="52"/>
      <c r="JS101" s="52"/>
      <c r="JT101" s="52"/>
      <c r="JU101" s="52"/>
      <c r="JV101" s="52"/>
      <c r="JW101" s="52"/>
      <c r="JX101" s="52"/>
      <c r="JY101" s="52"/>
      <c r="JZ101" s="52"/>
      <c r="KA101" s="52"/>
      <c r="KB101" s="52"/>
      <c r="KC101" s="52"/>
      <c r="KD101" s="52"/>
      <c r="KE101" s="52"/>
      <c r="KF101" s="52"/>
      <c r="KG101" s="52"/>
      <c r="KH101" s="52"/>
      <c r="KI101" s="52"/>
      <c r="KJ101" s="52"/>
      <c r="KK101" s="52"/>
      <c r="KL101" s="52"/>
      <c r="KM101" s="52"/>
      <c r="KN101" s="52"/>
      <c r="KO101" s="52"/>
      <c r="KP101" s="52"/>
      <c r="KQ101" s="52"/>
      <c r="KR101" s="52"/>
      <c r="KS101" s="52"/>
      <c r="KT101" s="52"/>
      <c r="KU101" s="52"/>
      <c r="KV101" s="52"/>
      <c r="KW101" s="52"/>
      <c r="KX101" s="52"/>
      <c r="KY101" s="52"/>
      <c r="KZ101" s="52"/>
      <c r="LA101" s="52"/>
      <c r="LB101" s="52"/>
      <c r="LC101" s="52"/>
      <c r="LD101" s="52"/>
      <c r="LE101" s="52"/>
      <c r="LF101" s="52"/>
      <c r="LG101" s="52"/>
      <c r="LH101" s="52"/>
      <c r="LI101" s="52"/>
      <c r="LJ101" s="52"/>
      <c r="LK101" s="52"/>
      <c r="LL101" s="52"/>
      <c r="LM101" s="52"/>
      <c r="LN101" s="52"/>
      <c r="LO101" s="52"/>
      <c r="LP101" s="52"/>
      <c r="LQ101" s="52"/>
      <c r="LR101" s="52"/>
      <c r="LS101" s="52"/>
      <c r="LT101" s="52"/>
      <c r="LU101" s="52"/>
      <c r="LV101" s="52"/>
      <c r="LW101" s="52"/>
      <c r="LX101" s="52"/>
      <c r="LY101" s="52"/>
      <c r="LZ101" s="52"/>
      <c r="MA101" s="52"/>
      <c r="MB101" s="52"/>
      <c r="MC101" s="52"/>
      <c r="MD101" s="52"/>
      <c r="ME101" s="52"/>
      <c r="MF101" s="52"/>
      <c r="MG101" s="52"/>
      <c r="MH101" s="52"/>
      <c r="MI101" s="52"/>
      <c r="MJ101" s="52"/>
      <c r="MK101" s="52"/>
      <c r="ML101" s="52"/>
      <c r="MM101" s="52"/>
      <c r="MN101" s="52"/>
      <c r="MO101" s="52"/>
      <c r="MP101" s="52"/>
      <c r="MQ101" s="52"/>
      <c r="MR101" s="52"/>
      <c r="MS101" s="52"/>
      <c r="MT101" s="52"/>
      <c r="MU101" s="52"/>
      <c r="MV101" s="52"/>
      <c r="MW101" s="52"/>
      <c r="MX101" s="52"/>
      <c r="MY101" s="52"/>
      <c r="MZ101" s="52"/>
      <c r="NA101" s="52"/>
      <c r="NB101" s="52"/>
      <c r="NC101" s="52"/>
      <c r="ND101" s="52"/>
      <c r="NE101" s="52"/>
      <c r="NF101" s="52"/>
      <c r="NG101" s="52"/>
      <c r="NH101" s="52"/>
      <c r="NI101" s="52"/>
      <c r="NJ101" s="52"/>
      <c r="NK101" s="52"/>
      <c r="NL101" s="52"/>
      <c r="NM101" s="52"/>
      <c r="NN101" s="52"/>
      <c r="NO101" s="52"/>
      <c r="NP101" s="52"/>
      <c r="NQ101" s="52"/>
      <c r="NR101" s="52"/>
      <c r="NS101" s="52"/>
      <c r="NT101" s="52"/>
      <c r="NU101" s="52"/>
      <c r="NV101" s="52"/>
      <c r="NW101" s="52"/>
      <c r="NX101" s="52"/>
      <c r="NY101" s="52"/>
      <c r="NZ101" s="52"/>
      <c r="OA101" s="52"/>
      <c r="OB101" s="52"/>
      <c r="OC101" s="52"/>
      <c r="OD101" s="52"/>
      <c r="OE101" s="52"/>
      <c r="OF101" s="52"/>
      <c r="OG101" s="52"/>
      <c r="OH101" s="52"/>
      <c r="OI101" s="52"/>
      <c r="OJ101" s="52"/>
      <c r="OK101" s="52"/>
      <c r="OL101" s="52"/>
      <c r="OM101" s="52"/>
      <c r="ON101" s="52"/>
      <c r="OO101" s="52"/>
      <c r="OP101" s="52"/>
      <c r="OQ101" s="52"/>
      <c r="OR101" s="52"/>
      <c r="OS101" s="52"/>
      <c r="OT101" s="52"/>
      <c r="OU101" s="52"/>
      <c r="OV101" s="52"/>
      <c r="OW101" s="52"/>
      <c r="OX101" s="52"/>
      <c r="OY101" s="52"/>
      <c r="OZ101" s="52"/>
      <c r="PA101" s="52"/>
      <c r="PB101" s="52"/>
      <c r="PC101" s="52"/>
      <c r="PD101" s="52"/>
      <c r="PE101" s="52"/>
      <c r="PF101" s="52"/>
      <c r="PG101" s="52"/>
      <c r="PH101" s="52"/>
      <c r="PI101" s="52"/>
      <c r="PJ101" s="52"/>
      <c r="PK101" s="52"/>
      <c r="PL101" s="52"/>
      <c r="PM101" s="52"/>
      <c r="PN101" s="52"/>
      <c r="PO101" s="52"/>
      <c r="PP101" s="52"/>
      <c r="PQ101" s="52"/>
      <c r="PR101" s="52"/>
      <c r="PS101" s="52"/>
      <c r="PT101" s="52"/>
      <c r="PU101" s="52"/>
      <c r="PV101" s="52"/>
      <c r="PW101" s="52"/>
      <c r="PX101" s="52"/>
      <c r="PY101" s="52"/>
      <c r="PZ101" s="52"/>
      <c r="QA101" s="52"/>
      <c r="QB101" s="52"/>
      <c r="QC101" s="52"/>
      <c r="QD101" s="52"/>
      <c r="QE101" s="52"/>
      <c r="QF101" s="52"/>
      <c r="QG101" s="52"/>
      <c r="QH101" s="52"/>
      <c r="QI101" s="52"/>
      <c r="QJ101" s="52"/>
      <c r="QK101" s="52"/>
      <c r="QL101" s="52"/>
      <c r="QM101" s="52"/>
      <c r="QN101" s="52"/>
      <c r="QO101" s="52"/>
      <c r="QP101" s="52"/>
      <c r="QQ101" s="52"/>
      <c r="QR101" s="52"/>
      <c r="QS101" s="52"/>
      <c r="QT101" s="52"/>
      <c r="QU101" s="52"/>
      <c r="QV101" s="52"/>
      <c r="QW101" s="52"/>
      <c r="QX101" s="52"/>
      <c r="QY101" s="52"/>
      <c r="QZ101" s="52"/>
      <c r="RA101" s="52"/>
      <c r="RB101" s="52"/>
      <c r="RC101" s="52"/>
      <c r="RD101" s="52"/>
      <c r="RE101" s="52"/>
      <c r="RF101" s="52"/>
      <c r="RG101" s="52"/>
      <c r="RH101" s="52"/>
      <c r="RI101" s="52"/>
      <c r="RJ101" s="52"/>
      <c r="RK101" s="52"/>
      <c r="RL101" s="52"/>
      <c r="RM101" s="52"/>
      <c r="RN101" s="52"/>
      <c r="RO101" s="52"/>
      <c r="RP101" s="52"/>
      <c r="RQ101" s="52"/>
      <c r="RR101" s="52"/>
      <c r="RS101" s="52"/>
      <c r="RT101" s="52"/>
      <c r="RU101" s="52"/>
      <c r="RV101" s="52"/>
      <c r="RW101" s="52"/>
      <c r="RX101" s="52"/>
      <c r="RY101" s="52"/>
      <c r="RZ101" s="52"/>
      <c r="SA101" s="52"/>
      <c r="SB101" s="52"/>
      <c r="SC101" s="52"/>
      <c r="SD101" s="52"/>
      <c r="SE101" s="52"/>
      <c r="SF101" s="52"/>
      <c r="SG101" s="52"/>
      <c r="SH101" s="52"/>
      <c r="SI101" s="52"/>
      <c r="SJ101" s="52"/>
      <c r="SK101" s="52"/>
      <c r="SL101" s="52"/>
      <c r="SM101" s="52"/>
      <c r="SN101" s="52"/>
      <c r="SO101" s="52"/>
      <c r="SP101" s="52"/>
      <c r="SQ101" s="52"/>
      <c r="SR101" s="52"/>
      <c r="SS101" s="52"/>
      <c r="ST101" s="52"/>
      <c r="SU101" s="52"/>
      <c r="SV101" s="52"/>
      <c r="SW101" s="52"/>
      <c r="SX101" s="52"/>
      <c r="SY101" s="52"/>
      <c r="SZ101" s="52"/>
      <c r="TA101" s="52"/>
      <c r="TB101" s="52"/>
      <c r="TC101" s="52"/>
      <c r="TD101" s="52"/>
      <c r="TE101" s="52"/>
      <c r="TF101" s="52"/>
      <c r="TG101" s="52"/>
      <c r="TH101" s="52"/>
      <c r="TI101" s="52"/>
      <c r="TJ101" s="52"/>
      <c r="TK101" s="52"/>
      <c r="TL101" s="52"/>
      <c r="TM101" s="52"/>
      <c r="TN101" s="52"/>
      <c r="TO101" s="52"/>
      <c r="TP101" s="52"/>
      <c r="TQ101" s="52"/>
      <c r="TR101" s="52"/>
      <c r="TS101" s="52"/>
      <c r="TT101" s="52"/>
      <c r="TU101" s="52"/>
      <c r="TV101" s="52"/>
      <c r="TW101" s="52"/>
      <c r="TX101" s="52"/>
      <c r="TY101" s="52"/>
      <c r="TZ101" s="52"/>
      <c r="UA101" s="52"/>
      <c r="UB101" s="52"/>
      <c r="UC101" s="52"/>
      <c r="UD101" s="52"/>
      <c r="UE101" s="52"/>
      <c r="UF101" s="52"/>
      <c r="UG101" s="52"/>
      <c r="UH101" s="52"/>
      <c r="UI101" s="52"/>
      <c r="UJ101" s="52"/>
      <c r="UK101" s="52"/>
      <c r="UL101" s="52"/>
      <c r="UM101" s="52"/>
      <c r="UN101" s="52"/>
      <c r="UO101" s="52"/>
      <c r="UP101" s="52"/>
      <c r="UQ101" s="52"/>
      <c r="UR101" s="52"/>
      <c r="US101" s="52"/>
      <c r="UT101" s="52"/>
      <c r="UU101" s="52"/>
      <c r="UV101" s="52"/>
      <c r="UW101" s="52"/>
      <c r="UX101" s="52"/>
      <c r="UY101" s="52"/>
      <c r="UZ101" s="52"/>
      <c r="VA101" s="52"/>
      <c r="VB101" s="52"/>
      <c r="VC101" s="52"/>
      <c r="VD101" s="52"/>
      <c r="VE101" s="52"/>
      <c r="VF101" s="52"/>
      <c r="VG101" s="52"/>
      <c r="VH101" s="52"/>
      <c r="VI101" s="52"/>
      <c r="VJ101" s="52"/>
      <c r="VK101" s="52"/>
      <c r="VL101" s="52"/>
      <c r="VM101" s="52"/>
      <c r="VN101" s="52"/>
      <c r="VO101" s="52"/>
      <c r="VP101" s="52"/>
      <c r="VQ101" s="52"/>
      <c r="VR101" s="52"/>
      <c r="VS101" s="52"/>
      <c r="VT101" s="52"/>
      <c r="VU101" s="52"/>
      <c r="VV101" s="52"/>
      <c r="VW101" s="52"/>
      <c r="VX101" s="52"/>
      <c r="VY101" s="52"/>
      <c r="VZ101" s="52"/>
      <c r="WA101" s="52"/>
      <c r="WB101" s="52"/>
      <c r="WC101" s="52"/>
      <c r="WD101" s="52"/>
      <c r="WE101" s="52"/>
      <c r="WF101" s="52"/>
      <c r="WG101" s="52"/>
      <c r="WH101" s="52"/>
      <c r="WI101" s="52"/>
      <c r="WJ101" s="52"/>
      <c r="WK101" s="52"/>
      <c r="WL101" s="52"/>
      <c r="WM101" s="52"/>
      <c r="WN101" s="52"/>
      <c r="WO101" s="52"/>
      <c r="WP101" s="52"/>
      <c r="WQ101" s="52"/>
      <c r="WR101" s="52"/>
      <c r="WS101" s="52"/>
      <c r="WT101" s="52"/>
      <c r="WU101" s="52"/>
      <c r="WV101" s="52"/>
      <c r="WW101" s="52"/>
      <c r="WX101" s="52"/>
      <c r="WY101" s="52"/>
      <c r="WZ101" s="52"/>
      <c r="XA101" s="52"/>
      <c r="XB101" s="52"/>
      <c r="XC101" s="52"/>
      <c r="XD101" s="52"/>
      <c r="XE101" s="52"/>
      <c r="XF101" s="52"/>
      <c r="XG101" s="52"/>
      <c r="XH101" s="52"/>
      <c r="XI101" s="52"/>
      <c r="XJ101" s="52"/>
      <c r="XK101" s="52"/>
      <c r="XL101" s="52"/>
      <c r="XM101" s="52"/>
      <c r="XN101" s="52"/>
      <c r="XO101" s="52"/>
      <c r="XP101" s="52"/>
      <c r="XQ101" s="52"/>
      <c r="XR101" s="52"/>
      <c r="XS101" s="52"/>
      <c r="XT101" s="52"/>
      <c r="XU101" s="52"/>
      <c r="XV101" s="52"/>
      <c r="XW101" s="52"/>
      <c r="XX101" s="52"/>
      <c r="XY101" s="52"/>
      <c r="XZ101" s="52"/>
      <c r="YA101" s="52"/>
      <c r="YB101" s="52"/>
      <c r="YC101" s="52"/>
      <c r="YD101" s="52"/>
      <c r="YE101" s="52"/>
      <c r="YF101" s="52"/>
      <c r="YG101" s="52"/>
      <c r="YH101" s="52"/>
      <c r="YI101" s="52"/>
      <c r="YJ101" s="52"/>
      <c r="YK101" s="52"/>
      <c r="YL101" s="52"/>
      <c r="YM101" s="52"/>
      <c r="YN101" s="52"/>
      <c r="YO101" s="52"/>
      <c r="YP101" s="52"/>
      <c r="YQ101" s="52"/>
      <c r="YR101" s="52"/>
      <c r="YS101" s="52"/>
      <c r="YT101" s="52"/>
      <c r="YU101" s="52"/>
      <c r="YV101" s="52"/>
      <c r="YW101" s="52"/>
      <c r="YX101" s="52"/>
      <c r="YY101" s="52"/>
      <c r="YZ101" s="52"/>
      <c r="ZA101" s="52"/>
      <c r="ZB101" s="52"/>
      <c r="ZC101" s="52"/>
      <c r="ZD101" s="52"/>
      <c r="ZE101" s="52"/>
      <c r="ZF101" s="52"/>
      <c r="ZG101" s="52"/>
      <c r="ZH101" s="52"/>
      <c r="ZI101" s="52"/>
      <c r="ZJ101" s="52"/>
      <c r="ZK101" s="52"/>
      <c r="ZL101" s="52"/>
      <c r="ZM101" s="52"/>
      <c r="ZN101" s="52"/>
      <c r="ZO101" s="52"/>
      <c r="ZP101" s="52"/>
      <c r="ZQ101" s="52"/>
      <c r="ZR101" s="52"/>
      <c r="ZS101" s="52"/>
      <c r="ZT101" s="52"/>
      <c r="ZU101" s="52"/>
      <c r="ZV101" s="52"/>
      <c r="ZW101" s="52"/>
      <c r="ZX101" s="52"/>
      <c r="ZY101" s="52"/>
      <c r="ZZ101" s="52"/>
      <c r="AAA101" s="52"/>
      <c r="AAB101" s="52"/>
      <c r="AAC101" s="52"/>
      <c r="AAD101" s="52"/>
      <c r="AAE101" s="52"/>
      <c r="AAF101" s="52"/>
      <c r="AAG101" s="52"/>
      <c r="AAH101" s="52"/>
      <c r="AAI101" s="52"/>
      <c r="AAJ101" s="52"/>
      <c r="AAK101" s="52"/>
      <c r="AAL101" s="52"/>
      <c r="AAM101" s="52"/>
      <c r="AAN101" s="52"/>
      <c r="AAO101" s="52"/>
      <c r="AAP101" s="52"/>
      <c r="AAQ101" s="52"/>
      <c r="AAR101" s="52"/>
      <c r="AAS101" s="52"/>
      <c r="AAT101" s="52"/>
      <c r="AAU101" s="52"/>
      <c r="AAV101" s="52"/>
      <c r="AAW101" s="52"/>
      <c r="AAX101" s="52"/>
      <c r="AAY101" s="52"/>
      <c r="AAZ101" s="52"/>
      <c r="ABA101" s="52"/>
      <c r="ABB101" s="52"/>
      <c r="ABC101" s="52"/>
      <c r="ABD101" s="52"/>
      <c r="ABE101" s="52"/>
      <c r="ABF101" s="52"/>
      <c r="ABG101" s="52"/>
      <c r="ABH101" s="52"/>
      <c r="ABI101" s="52"/>
      <c r="ABJ101" s="52"/>
      <c r="ABK101" s="52"/>
      <c r="ABL101" s="52"/>
      <c r="ABM101" s="52"/>
      <c r="ABN101" s="52"/>
      <c r="ABO101" s="52"/>
      <c r="ABP101" s="52"/>
      <c r="ABQ101" s="52"/>
      <c r="ABR101" s="52"/>
      <c r="ABS101" s="52"/>
      <c r="ABT101" s="52"/>
      <c r="ABU101" s="52"/>
      <c r="ABV101" s="52"/>
      <c r="ABW101" s="52"/>
      <c r="ABX101" s="52"/>
      <c r="ABY101" s="52"/>
      <c r="ABZ101" s="52"/>
      <c r="ACA101" s="52"/>
      <c r="ACB101" s="52"/>
      <c r="ACC101" s="52"/>
      <c r="ACD101" s="52"/>
      <c r="ACE101" s="52"/>
      <c r="ACF101" s="52"/>
      <c r="ACG101" s="52"/>
      <c r="ACH101" s="52"/>
      <c r="ACI101" s="52"/>
      <c r="ACJ101" s="52"/>
      <c r="ACK101" s="52"/>
      <c r="ACL101" s="52"/>
      <c r="ACM101" s="52"/>
      <c r="ACN101" s="52"/>
      <c r="ACO101" s="52"/>
      <c r="ACP101" s="52"/>
      <c r="ACQ101" s="52"/>
      <c r="ACR101" s="52"/>
      <c r="ACS101" s="52"/>
      <c r="ACT101" s="52"/>
      <c r="ACU101" s="52"/>
      <c r="ACV101" s="52"/>
      <c r="ACW101" s="52"/>
      <c r="ACX101" s="52"/>
      <c r="ACY101" s="52"/>
      <c r="ACZ101" s="52"/>
      <c r="ADA101" s="52"/>
      <c r="ADB101" s="52"/>
      <c r="ADC101" s="52"/>
      <c r="ADD101" s="52"/>
      <c r="ADE101" s="52"/>
      <c r="ADF101" s="52"/>
      <c r="ADG101" s="52"/>
      <c r="ADH101" s="52"/>
      <c r="ADI101" s="52"/>
      <c r="ADJ101" s="52"/>
      <c r="ADK101" s="52"/>
      <c r="ADL101" s="52"/>
      <c r="ADM101" s="52"/>
      <c r="ADN101" s="52"/>
      <c r="ADO101" s="52"/>
      <c r="ADP101" s="52"/>
      <c r="ADQ101" s="52"/>
      <c r="ADR101" s="52"/>
      <c r="ADS101" s="52"/>
      <c r="ADT101" s="52"/>
      <c r="ADU101" s="52"/>
      <c r="ADV101" s="52"/>
      <c r="ADW101" s="52"/>
      <c r="ADX101" s="52"/>
      <c r="ADY101" s="52"/>
      <c r="ADZ101" s="52"/>
      <c r="AEA101" s="52"/>
      <c r="AEB101" s="52"/>
      <c r="AEC101" s="52"/>
      <c r="AED101" s="52"/>
      <c r="AEE101" s="52"/>
      <c r="AEF101" s="52"/>
      <c r="AEG101" s="52"/>
      <c r="AEH101" s="52"/>
      <c r="AEI101" s="52"/>
      <c r="AEJ101" s="52"/>
      <c r="AEK101" s="52"/>
      <c r="AEL101" s="52"/>
      <c r="AEM101" s="52"/>
      <c r="AEN101" s="52"/>
      <c r="AEO101" s="52"/>
      <c r="AEP101" s="52"/>
      <c r="AEQ101" s="52"/>
      <c r="AER101" s="52"/>
      <c r="AES101" s="52"/>
      <c r="AET101" s="52"/>
      <c r="AEU101" s="52"/>
      <c r="AEV101" s="52"/>
      <c r="AEW101" s="52"/>
      <c r="AEX101" s="52"/>
      <c r="AEY101" s="52"/>
      <c r="AEZ101" s="52"/>
      <c r="AFA101" s="52"/>
      <c r="AFB101" s="52"/>
      <c r="AFC101" s="52"/>
      <c r="AFD101" s="52"/>
      <c r="AFE101" s="52"/>
      <c r="AFF101" s="52"/>
      <c r="AFG101" s="52"/>
      <c r="AFH101" s="52"/>
      <c r="AFI101" s="52"/>
      <c r="AFJ101" s="52"/>
      <c r="AFK101" s="52"/>
      <c r="AFL101" s="52"/>
      <c r="AFM101" s="52"/>
      <c r="AFN101" s="52"/>
      <c r="AFO101" s="52"/>
      <c r="AFP101" s="52"/>
      <c r="AFQ101" s="52"/>
      <c r="AFR101" s="52"/>
      <c r="AFS101" s="52"/>
      <c r="AFT101" s="52"/>
      <c r="AFU101" s="52"/>
      <c r="AFV101" s="52"/>
      <c r="AFW101" s="52"/>
      <c r="AFX101" s="52"/>
      <c r="AFY101" s="52"/>
      <c r="AFZ101" s="52"/>
      <c r="AGA101" s="52"/>
      <c r="AGB101" s="52"/>
      <c r="AGC101" s="52"/>
      <c r="AGD101" s="52"/>
      <c r="AGE101" s="52"/>
      <c r="AGF101" s="52"/>
      <c r="AGG101" s="52"/>
      <c r="AGH101" s="52"/>
      <c r="AGI101" s="52"/>
      <c r="AGJ101" s="52"/>
      <c r="AGK101" s="52"/>
      <c r="AGL101" s="52"/>
      <c r="AGM101" s="52"/>
      <c r="AGN101" s="52"/>
      <c r="AGO101" s="52"/>
      <c r="AGP101" s="52"/>
      <c r="AGQ101" s="52"/>
      <c r="AGR101" s="52"/>
      <c r="AGS101" s="52"/>
      <c r="AGT101" s="52"/>
      <c r="AGU101" s="52"/>
      <c r="AGV101" s="52"/>
      <c r="AGW101" s="52"/>
      <c r="AGX101" s="52"/>
      <c r="AGY101" s="52"/>
      <c r="AGZ101" s="52"/>
      <c r="AHA101" s="52"/>
      <c r="AHB101" s="52"/>
      <c r="AHC101" s="52"/>
      <c r="AHD101" s="52"/>
      <c r="AHE101" s="52"/>
      <c r="AHF101" s="52"/>
      <c r="AHG101" s="52"/>
      <c r="AHH101" s="52"/>
      <c r="AHI101" s="52"/>
      <c r="AHJ101" s="52"/>
      <c r="AHK101" s="52"/>
      <c r="AHL101" s="52"/>
      <c r="AHM101" s="52"/>
      <c r="AHN101" s="52"/>
      <c r="AHO101" s="52"/>
      <c r="AHP101" s="52"/>
      <c r="AHQ101" s="52"/>
      <c r="AHR101" s="52"/>
      <c r="AHS101" s="52"/>
      <c r="AHT101" s="52"/>
      <c r="AHU101" s="52"/>
      <c r="AHV101" s="52"/>
      <c r="AHW101" s="52"/>
      <c r="AHX101" s="52"/>
      <c r="AHY101" s="52"/>
      <c r="AHZ101" s="52"/>
      <c r="AIA101" s="52"/>
      <c r="AIB101" s="52"/>
      <c r="AIC101" s="52"/>
      <c r="AID101" s="52"/>
      <c r="AIE101" s="52"/>
      <c r="AIF101" s="52"/>
      <c r="AIG101" s="52"/>
      <c r="AIH101" s="52"/>
      <c r="AII101" s="52"/>
      <c r="AIJ101" s="52"/>
      <c r="AIK101" s="52"/>
      <c r="AIL101" s="52"/>
      <c r="AIM101" s="52"/>
      <c r="AIN101" s="52"/>
      <c r="AIO101" s="52"/>
      <c r="AIP101" s="52"/>
      <c r="AIQ101" s="52"/>
      <c r="AIR101" s="52"/>
      <c r="AIS101" s="52"/>
      <c r="AIT101" s="52"/>
      <c r="AIU101" s="52"/>
      <c r="AIV101" s="52"/>
      <c r="AIW101" s="52"/>
      <c r="AIX101" s="52"/>
      <c r="AIY101" s="52"/>
      <c r="AIZ101" s="52"/>
      <c r="AJA101" s="52"/>
      <c r="AJB101" s="52"/>
      <c r="AJC101" s="52"/>
      <c r="AJD101" s="52"/>
      <c r="AJE101" s="52"/>
      <c r="AJF101" s="52"/>
      <c r="AJG101" s="52"/>
      <c r="AJH101" s="52"/>
      <c r="AJI101" s="52"/>
      <c r="AJJ101" s="52"/>
      <c r="AJK101" s="52"/>
      <c r="AJL101" s="52"/>
      <c r="AJM101" s="52"/>
      <c r="AJN101" s="52"/>
      <c r="AJO101" s="52"/>
      <c r="AJP101" s="52"/>
      <c r="AJQ101" s="52"/>
      <c r="AJR101" s="52"/>
      <c r="AJS101" s="52"/>
      <c r="AJT101" s="52"/>
      <c r="AJU101" s="52"/>
      <c r="AJV101" s="52"/>
      <c r="AJW101" s="52"/>
      <c r="AJX101" s="52"/>
      <c r="AJY101" s="52"/>
      <c r="AJZ101" s="52"/>
      <c r="AKA101" s="52"/>
      <c r="AKB101" s="52"/>
      <c r="AKC101" s="52"/>
      <c r="AKD101" s="52"/>
      <c r="AKE101" s="52"/>
      <c r="AKF101" s="52"/>
      <c r="AKG101" s="52"/>
      <c r="AKH101" s="52"/>
      <c r="AKI101" s="52"/>
      <c r="AKJ101" s="52"/>
      <c r="AKK101" s="52"/>
      <c r="AKL101" s="52"/>
      <c r="AKM101" s="52"/>
      <c r="AKN101" s="52"/>
      <c r="AKO101" s="52"/>
      <c r="AKP101" s="52"/>
      <c r="AKQ101" s="52"/>
      <c r="AKR101" s="52"/>
      <c r="AKS101" s="52"/>
      <c r="AKT101" s="52"/>
      <c r="AKU101" s="52"/>
      <c r="AKV101" s="52"/>
      <c r="AKW101" s="52"/>
      <c r="AKX101" s="52"/>
      <c r="AKY101" s="52"/>
      <c r="AKZ101" s="52"/>
      <c r="ALA101" s="52"/>
      <c r="ALB101" s="52"/>
      <c r="ALC101" s="52"/>
      <c r="ALD101" s="52"/>
      <c r="ALE101" s="52"/>
      <c r="ALF101" s="52"/>
      <c r="ALG101" s="52"/>
      <c r="ALH101" s="52"/>
      <c r="ALI101" s="52"/>
      <c r="ALJ101" s="52"/>
      <c r="ALK101" s="52"/>
      <c r="ALL101" s="52"/>
      <c r="ALM101" s="52"/>
      <c r="ALN101" s="52"/>
      <c r="ALO101" s="52"/>
      <c r="ALP101" s="52"/>
      <c r="ALQ101" s="52"/>
      <c r="ALR101" s="52"/>
      <c r="ALS101" s="52"/>
      <c r="ALT101" s="52"/>
      <c r="ALU101" s="52"/>
      <c r="ALV101" s="52"/>
      <c r="ALW101" s="52"/>
      <c r="ALX101" s="52"/>
      <c r="ALY101" s="52"/>
      <c r="ALZ101" s="52"/>
      <c r="AMA101" s="52"/>
      <c r="AMB101" s="52"/>
      <c r="AMC101" s="52"/>
      <c r="AMD101" s="52"/>
      <c r="AME101" s="52"/>
      <c r="AMF101" s="52"/>
      <c r="AMG101" s="52"/>
      <c r="AMH101" s="52"/>
      <c r="AMI101" s="52"/>
      <c r="AMJ101" s="52"/>
      <c r="AMK101" s="52"/>
      <c r="AML101" s="52"/>
      <c r="AMM101" s="52"/>
      <c r="AMN101" s="52"/>
      <c r="AMO101" s="52"/>
      <c r="AMP101" s="52"/>
      <c r="AMQ101" s="52"/>
      <c r="AMR101" s="52"/>
      <c r="AMS101" s="52"/>
      <c r="AMT101" s="52"/>
      <c r="AMU101" s="52"/>
      <c r="AMV101" s="52"/>
      <c r="AMW101" s="52"/>
      <c r="AMX101" s="52"/>
      <c r="AMY101" s="52"/>
      <c r="AMZ101" s="52"/>
      <c r="ANA101" s="52"/>
      <c r="ANB101" s="52"/>
      <c r="ANC101" s="52"/>
      <c r="AND101" s="52"/>
      <c r="ANE101" s="52"/>
      <c r="ANF101" s="52"/>
      <c r="ANG101" s="52"/>
      <c r="ANH101" s="52"/>
      <c r="ANI101" s="52"/>
      <c r="ANJ101" s="52"/>
      <c r="ANK101" s="52"/>
      <c r="ANL101" s="52"/>
      <c r="ANM101" s="52"/>
      <c r="ANN101" s="52"/>
      <c r="ANO101" s="52"/>
      <c r="ANP101" s="52"/>
      <c r="ANQ101" s="52"/>
      <c r="ANR101" s="52"/>
      <c r="ANS101" s="52"/>
      <c r="ANT101" s="52"/>
      <c r="ANU101" s="52"/>
      <c r="ANV101" s="52"/>
      <c r="ANW101" s="52"/>
      <c r="ANX101" s="52"/>
      <c r="ANY101" s="52"/>
      <c r="ANZ101" s="52"/>
      <c r="AOA101" s="52"/>
      <c r="AOB101" s="52"/>
      <c r="AOC101" s="52"/>
      <c r="AOD101" s="52"/>
      <c r="AOE101" s="52"/>
      <c r="AOF101" s="52"/>
      <c r="AOG101" s="52"/>
      <c r="AOH101" s="52"/>
      <c r="AOI101" s="52"/>
      <c r="AOJ101" s="52"/>
      <c r="AOK101" s="52"/>
      <c r="AOL101" s="52"/>
      <c r="AOM101" s="52"/>
      <c r="AON101" s="52"/>
      <c r="AOO101" s="52"/>
      <c r="AOP101" s="52"/>
      <c r="AOQ101" s="52"/>
      <c r="AOR101" s="52"/>
      <c r="AOS101" s="52"/>
      <c r="AOT101" s="52"/>
      <c r="AOU101" s="52"/>
      <c r="AOV101" s="52"/>
      <c r="AOW101" s="52"/>
      <c r="AOX101" s="52"/>
      <c r="AOY101" s="52"/>
      <c r="AOZ101" s="52"/>
      <c r="APA101" s="52"/>
      <c r="APB101" s="52"/>
      <c r="APC101" s="52"/>
      <c r="APD101" s="52"/>
      <c r="APE101" s="52"/>
      <c r="APF101" s="52"/>
      <c r="APG101" s="52"/>
      <c r="APH101" s="52"/>
      <c r="API101" s="52"/>
      <c r="APJ101" s="52"/>
      <c r="APK101" s="52"/>
      <c r="APL101" s="52"/>
      <c r="APM101" s="52"/>
      <c r="APN101" s="52"/>
      <c r="APO101" s="52"/>
      <c r="APP101" s="52"/>
      <c r="APQ101" s="52"/>
      <c r="APR101" s="52"/>
      <c r="APS101" s="52"/>
      <c r="APT101" s="52"/>
      <c r="APU101" s="52"/>
      <c r="APV101" s="52"/>
      <c r="APW101" s="52"/>
      <c r="APX101" s="52"/>
      <c r="APY101" s="52"/>
      <c r="APZ101" s="52"/>
      <c r="AQA101" s="52"/>
      <c r="AQB101" s="52"/>
      <c r="AQC101" s="52"/>
      <c r="AQD101" s="52"/>
      <c r="AQE101" s="52"/>
      <c r="AQF101" s="52"/>
      <c r="AQG101" s="52"/>
      <c r="AQH101" s="52"/>
      <c r="AQI101" s="52"/>
      <c r="AQJ101" s="52"/>
      <c r="AQK101" s="52"/>
      <c r="AQL101" s="52"/>
      <c r="AQM101" s="52"/>
      <c r="AQN101" s="52"/>
      <c r="AQO101" s="52"/>
      <c r="AQP101" s="52"/>
      <c r="AQQ101" s="52"/>
      <c r="AQR101" s="52"/>
      <c r="AQS101" s="52"/>
      <c r="AQT101" s="52"/>
      <c r="AQU101" s="52"/>
      <c r="AQV101" s="52"/>
      <c r="AQW101" s="52"/>
      <c r="AQX101" s="52"/>
      <c r="AQY101" s="52"/>
      <c r="AQZ101" s="52"/>
      <c r="ARA101" s="52"/>
      <c r="ARB101" s="52"/>
      <c r="ARC101" s="52"/>
      <c r="ARD101" s="52"/>
      <c r="ARE101" s="52"/>
      <c r="ARF101" s="52"/>
      <c r="ARG101" s="52"/>
      <c r="ARH101" s="52"/>
      <c r="ARI101" s="52"/>
      <c r="ARJ101" s="52"/>
      <c r="ARK101" s="52"/>
      <c r="ARL101" s="52"/>
      <c r="ARM101" s="52"/>
      <c r="ARN101" s="52"/>
      <c r="ARO101" s="52"/>
      <c r="ARP101" s="52"/>
      <c r="ARQ101" s="52"/>
      <c r="ARR101" s="52"/>
      <c r="ARS101" s="52"/>
      <c r="ART101" s="52"/>
      <c r="ARU101" s="52"/>
      <c r="ARV101" s="52"/>
      <c r="ARW101" s="52"/>
      <c r="ARX101" s="52"/>
      <c r="ARY101" s="52"/>
      <c r="ARZ101" s="52"/>
      <c r="ASA101" s="52"/>
      <c r="ASB101" s="52"/>
      <c r="ASC101" s="52"/>
      <c r="ASD101" s="52"/>
      <c r="ASE101" s="52"/>
      <c r="ASF101" s="52"/>
      <c r="ASG101" s="52"/>
      <c r="ASH101" s="52"/>
      <c r="ASI101" s="52"/>
      <c r="ASJ101" s="52"/>
      <c r="ASK101" s="52"/>
      <c r="ASL101" s="52"/>
      <c r="ASM101" s="52"/>
      <c r="ASN101" s="52"/>
      <c r="ASO101" s="52"/>
      <c r="ASP101" s="52"/>
      <c r="ASQ101" s="52"/>
      <c r="ASR101" s="52"/>
      <c r="ASS101" s="52"/>
      <c r="AST101" s="52"/>
      <c r="ASU101" s="52"/>
      <c r="ASV101" s="52"/>
      <c r="ASW101" s="52"/>
      <c r="ASX101" s="52"/>
      <c r="ASY101" s="52"/>
      <c r="ASZ101" s="52"/>
      <c r="ATA101" s="52"/>
      <c r="ATB101" s="52"/>
      <c r="ATC101" s="52"/>
      <c r="ATD101" s="52"/>
      <c r="ATE101" s="52"/>
      <c r="ATF101" s="52"/>
      <c r="ATG101" s="52"/>
      <c r="ATH101" s="52"/>
      <c r="ATI101" s="52"/>
      <c r="ATJ101" s="52"/>
      <c r="ATK101" s="52"/>
      <c r="ATL101" s="52"/>
      <c r="ATM101" s="52"/>
      <c r="ATN101" s="52"/>
      <c r="ATO101" s="52"/>
      <c r="ATP101" s="52"/>
      <c r="ATQ101" s="52"/>
      <c r="ATR101" s="52"/>
      <c r="ATS101" s="52"/>
      <c r="ATT101" s="52"/>
      <c r="ATU101" s="52"/>
      <c r="ATV101" s="52"/>
      <c r="ATW101" s="52"/>
      <c r="ATX101" s="52"/>
      <c r="ATY101" s="52"/>
      <c r="ATZ101" s="52"/>
      <c r="AUA101" s="52"/>
      <c r="AUB101" s="52"/>
      <c r="AUC101" s="52"/>
      <c r="AUD101" s="52"/>
      <c r="AUE101" s="52"/>
      <c r="AUF101" s="52"/>
      <c r="AUG101" s="52"/>
      <c r="AUH101" s="52"/>
      <c r="AUI101" s="52"/>
      <c r="AUJ101" s="52"/>
      <c r="AUK101" s="52"/>
      <c r="AUL101" s="52"/>
      <c r="AUM101" s="52"/>
      <c r="AUN101" s="52"/>
      <c r="AUO101" s="52"/>
      <c r="AUP101" s="52"/>
      <c r="AUQ101" s="52"/>
      <c r="AUR101" s="52"/>
      <c r="AUS101" s="52"/>
      <c r="AUT101" s="52"/>
      <c r="AUU101" s="52"/>
      <c r="AUV101" s="52"/>
      <c r="AUW101" s="52"/>
      <c r="AUX101" s="52"/>
      <c r="AUY101" s="52"/>
      <c r="AUZ101" s="52"/>
      <c r="AVA101" s="52"/>
      <c r="AVB101" s="52"/>
      <c r="AVC101" s="52"/>
      <c r="AVD101" s="52"/>
      <c r="AVE101" s="52"/>
      <c r="AVF101" s="52"/>
      <c r="AVG101" s="52"/>
      <c r="AVH101" s="52"/>
      <c r="AVI101" s="52"/>
      <c r="AVJ101" s="52"/>
      <c r="AVK101" s="52"/>
      <c r="AVL101" s="52"/>
      <c r="AVM101" s="52"/>
      <c r="AVN101" s="52"/>
      <c r="AVO101" s="52"/>
      <c r="AVP101" s="52"/>
      <c r="AVQ101" s="52"/>
      <c r="AVR101" s="52"/>
      <c r="AVS101" s="52"/>
      <c r="AVT101" s="52"/>
      <c r="AVU101" s="52"/>
      <c r="AVV101" s="52"/>
      <c r="AVW101" s="52"/>
      <c r="AVX101" s="52"/>
      <c r="AVY101" s="52"/>
      <c r="AVZ101" s="52"/>
      <c r="AWA101" s="52"/>
      <c r="AWB101" s="52"/>
      <c r="AWC101" s="52"/>
      <c r="AWD101" s="52"/>
      <c r="AWE101" s="52"/>
      <c r="AWF101" s="52"/>
      <c r="AWG101" s="52"/>
      <c r="AWH101" s="52"/>
      <c r="AWI101" s="52"/>
      <c r="AWJ101" s="52"/>
      <c r="AWK101" s="52"/>
      <c r="AWL101" s="52"/>
      <c r="AWM101" s="52"/>
      <c r="AWN101" s="52"/>
      <c r="AWO101" s="52"/>
      <c r="AWP101" s="52"/>
      <c r="AWQ101" s="52"/>
      <c r="AWR101" s="52"/>
      <c r="AWS101" s="52"/>
      <c r="AWT101" s="52"/>
      <c r="AWU101" s="52"/>
      <c r="AWV101" s="52"/>
      <c r="AWW101" s="52"/>
      <c r="AWX101" s="52"/>
      <c r="AWY101" s="52"/>
      <c r="AWZ101" s="52"/>
      <c r="AXA101" s="52"/>
      <c r="AXB101" s="52"/>
      <c r="AXC101" s="52"/>
      <c r="AXD101" s="52"/>
      <c r="AXE101" s="52"/>
      <c r="AXF101" s="52"/>
      <c r="AXG101" s="52"/>
      <c r="AXH101" s="52"/>
      <c r="AXI101" s="52"/>
      <c r="AXJ101" s="52"/>
      <c r="AXK101" s="52"/>
      <c r="AXL101" s="52"/>
      <c r="AXM101" s="52"/>
      <c r="AXN101" s="52"/>
      <c r="AXO101" s="52"/>
      <c r="AXP101" s="52"/>
      <c r="AXQ101" s="52"/>
      <c r="AXR101" s="52"/>
      <c r="AXS101" s="52"/>
      <c r="AXT101" s="52"/>
      <c r="AXU101" s="52"/>
      <c r="AXV101" s="52"/>
      <c r="AXW101" s="52"/>
      <c r="AXX101" s="52"/>
      <c r="AXY101" s="52"/>
      <c r="AXZ101" s="52"/>
      <c r="AYA101" s="52"/>
      <c r="AYB101" s="52"/>
      <c r="AYC101" s="52"/>
      <c r="AYD101" s="52"/>
      <c r="AYE101" s="52"/>
      <c r="AYF101" s="52"/>
      <c r="AYG101" s="52"/>
      <c r="AYH101" s="52"/>
      <c r="AYI101" s="52"/>
      <c r="AYJ101" s="52"/>
      <c r="AYK101" s="52"/>
      <c r="AYL101" s="52"/>
      <c r="AYM101" s="52"/>
      <c r="AYN101" s="52"/>
      <c r="AYO101" s="52"/>
      <c r="AYP101" s="52"/>
      <c r="AYQ101" s="52"/>
      <c r="AYR101" s="52"/>
      <c r="AYS101" s="52"/>
      <c r="AYT101" s="52"/>
      <c r="AYU101" s="52"/>
      <c r="AYV101" s="52"/>
      <c r="AYW101" s="52"/>
      <c r="AYX101" s="52"/>
      <c r="AYY101" s="52"/>
      <c r="AYZ101" s="52"/>
      <c r="AZA101" s="52"/>
      <c r="AZB101" s="52"/>
      <c r="AZC101" s="52"/>
      <c r="AZD101" s="52"/>
      <c r="AZE101" s="52"/>
      <c r="AZF101" s="52"/>
      <c r="AZG101" s="52"/>
      <c r="AZH101" s="52"/>
      <c r="AZI101" s="52"/>
      <c r="AZJ101" s="52"/>
      <c r="AZK101" s="52"/>
      <c r="AZL101" s="52"/>
      <c r="AZM101" s="52"/>
      <c r="AZN101" s="52"/>
      <c r="AZO101" s="52"/>
      <c r="AZP101" s="52"/>
      <c r="AZQ101" s="52"/>
      <c r="AZR101" s="52"/>
      <c r="AZS101" s="52"/>
      <c r="AZT101" s="52"/>
      <c r="AZU101" s="52"/>
      <c r="AZV101" s="52"/>
      <c r="AZW101" s="52"/>
      <c r="AZX101" s="52"/>
      <c r="AZY101" s="52"/>
      <c r="AZZ101" s="52"/>
      <c r="BAA101" s="52"/>
      <c r="BAB101" s="52"/>
      <c r="BAC101" s="52"/>
      <c r="BAD101" s="52"/>
      <c r="BAE101" s="52"/>
      <c r="BAF101" s="52"/>
      <c r="BAG101" s="52"/>
      <c r="BAH101" s="52"/>
      <c r="BAI101" s="52"/>
      <c r="BAJ101" s="52"/>
      <c r="BAK101" s="52"/>
      <c r="BAL101" s="52"/>
      <c r="BAM101" s="52"/>
      <c r="BAN101" s="52"/>
      <c r="BAO101" s="52"/>
      <c r="BAP101" s="52"/>
      <c r="BAQ101" s="52"/>
      <c r="BAR101" s="52"/>
      <c r="BAS101" s="52"/>
      <c r="BAT101" s="52"/>
      <c r="BAU101" s="52"/>
      <c r="BAV101" s="52"/>
      <c r="BAW101" s="52"/>
      <c r="BAX101" s="52"/>
      <c r="BAY101" s="52"/>
      <c r="BAZ101" s="52"/>
      <c r="BBA101" s="52"/>
      <c r="BBB101" s="52"/>
      <c r="BBC101" s="52"/>
      <c r="BBD101" s="52"/>
      <c r="BBE101" s="52"/>
      <c r="BBF101" s="52"/>
      <c r="BBG101" s="52"/>
      <c r="BBH101" s="52"/>
      <c r="BBI101" s="52"/>
      <c r="BBJ101" s="52"/>
      <c r="BBK101" s="52"/>
      <c r="BBL101" s="52"/>
      <c r="BBM101" s="52"/>
      <c r="BBN101" s="52"/>
      <c r="BBO101" s="52"/>
      <c r="BBP101" s="52"/>
      <c r="BBQ101" s="52"/>
      <c r="BBR101" s="52"/>
      <c r="BBS101" s="52"/>
      <c r="BBT101" s="52"/>
      <c r="BBU101" s="52"/>
      <c r="BBV101" s="52"/>
      <c r="BBW101" s="52"/>
      <c r="BBX101" s="52"/>
      <c r="BBY101" s="52"/>
      <c r="BBZ101" s="52"/>
      <c r="BCA101" s="52"/>
      <c r="BCB101" s="52"/>
      <c r="BCC101" s="52"/>
      <c r="BCD101" s="52"/>
      <c r="BCE101" s="52"/>
      <c r="BCF101" s="52"/>
      <c r="BCG101" s="52"/>
      <c r="BCH101" s="52"/>
      <c r="BCI101" s="52"/>
      <c r="BCJ101" s="52"/>
      <c r="BCK101" s="52"/>
      <c r="BCL101" s="52"/>
      <c r="BCM101" s="52"/>
      <c r="BCN101" s="52"/>
      <c r="BCO101" s="52"/>
      <c r="BCP101" s="52"/>
      <c r="BCQ101" s="52"/>
      <c r="BCR101" s="52"/>
      <c r="BCS101" s="52"/>
      <c r="BCT101" s="52"/>
      <c r="BCU101" s="52"/>
      <c r="BCV101" s="52"/>
      <c r="BCW101" s="52"/>
      <c r="BCX101" s="52"/>
      <c r="BCY101" s="52"/>
      <c r="BCZ101" s="52"/>
      <c r="BDA101" s="52"/>
      <c r="BDB101" s="52"/>
      <c r="BDC101" s="52"/>
      <c r="BDD101" s="52"/>
      <c r="BDE101" s="52"/>
      <c r="BDF101" s="52"/>
      <c r="BDG101" s="52"/>
      <c r="BDH101" s="52"/>
      <c r="BDI101" s="52"/>
      <c r="BDJ101" s="52"/>
      <c r="BDK101" s="52"/>
      <c r="BDL101" s="52"/>
      <c r="BDM101" s="52"/>
      <c r="BDN101" s="52"/>
      <c r="BDO101" s="52"/>
      <c r="BDP101" s="52"/>
      <c r="BDQ101" s="52"/>
      <c r="BDR101" s="52"/>
      <c r="BDS101" s="52"/>
      <c r="BDT101" s="52"/>
      <c r="BDU101" s="52"/>
      <c r="BDV101" s="52"/>
      <c r="BDW101" s="52"/>
      <c r="BDX101" s="52"/>
      <c r="BDY101" s="52"/>
      <c r="BDZ101" s="52"/>
      <c r="BEA101" s="52"/>
      <c r="BEB101" s="52"/>
      <c r="BEC101" s="52"/>
      <c r="BED101" s="52"/>
      <c r="BEE101" s="52"/>
      <c r="BEF101" s="52"/>
      <c r="BEG101" s="52"/>
      <c r="BEH101" s="52"/>
      <c r="BEI101" s="52"/>
      <c r="BEJ101" s="52"/>
      <c r="BEK101" s="52"/>
      <c r="BEL101" s="52"/>
      <c r="BEM101" s="52"/>
      <c r="BEN101" s="52"/>
      <c r="BEO101" s="52"/>
      <c r="BEP101" s="52"/>
      <c r="BEQ101" s="52"/>
      <c r="BER101" s="52"/>
      <c r="BES101" s="52"/>
      <c r="BET101" s="52"/>
      <c r="BEU101" s="52"/>
      <c r="BEV101" s="52"/>
      <c r="BEW101" s="52"/>
      <c r="BEX101" s="52"/>
      <c r="BEY101" s="52"/>
      <c r="BEZ101" s="52"/>
      <c r="BFA101" s="52"/>
      <c r="BFB101" s="52"/>
      <c r="BFC101" s="52"/>
      <c r="BFD101" s="52"/>
      <c r="BFE101" s="52"/>
      <c r="BFF101" s="52"/>
      <c r="BFG101" s="52"/>
      <c r="BFH101" s="52"/>
      <c r="BFI101" s="52"/>
      <c r="BFJ101" s="52"/>
      <c r="BFK101" s="52"/>
      <c r="BFL101" s="52"/>
      <c r="BFM101" s="52"/>
      <c r="BFN101" s="52"/>
      <c r="BFO101" s="52"/>
      <c r="BFP101" s="52"/>
      <c r="BFQ101" s="52"/>
      <c r="BFR101" s="52"/>
      <c r="BFS101" s="52"/>
      <c r="BFT101" s="52"/>
      <c r="BFU101" s="52"/>
      <c r="BFV101" s="52"/>
      <c r="BFW101" s="52"/>
      <c r="BFX101" s="52"/>
      <c r="BFY101" s="52"/>
      <c r="BFZ101" s="52"/>
      <c r="BGA101" s="52"/>
      <c r="BGB101" s="52"/>
      <c r="BGC101" s="52"/>
      <c r="BGD101" s="52"/>
      <c r="BGE101" s="52"/>
      <c r="BGF101" s="52"/>
      <c r="BGG101" s="52"/>
      <c r="BGH101" s="52"/>
      <c r="BGI101" s="52"/>
      <c r="BGJ101" s="52"/>
      <c r="BGK101" s="52"/>
      <c r="BGL101" s="52"/>
      <c r="BGM101" s="52"/>
      <c r="BGN101" s="52"/>
      <c r="BGO101" s="52"/>
      <c r="BGP101" s="52"/>
      <c r="BGQ101" s="52"/>
      <c r="BGR101" s="52"/>
      <c r="BGS101" s="52"/>
      <c r="BGT101" s="52"/>
      <c r="BGU101" s="52"/>
      <c r="BGV101" s="52"/>
      <c r="BGW101" s="52"/>
      <c r="BGX101" s="52"/>
      <c r="BGY101" s="52"/>
      <c r="BGZ101" s="52"/>
      <c r="BHA101" s="52"/>
      <c r="BHB101" s="52"/>
      <c r="BHC101" s="52"/>
      <c r="BHD101" s="52"/>
      <c r="BHE101" s="52"/>
      <c r="BHF101" s="52"/>
      <c r="BHG101" s="52"/>
      <c r="BHH101" s="52"/>
      <c r="BHI101" s="52"/>
      <c r="BHJ101" s="52"/>
      <c r="BHK101" s="52"/>
      <c r="BHL101" s="52"/>
      <c r="BHM101" s="52"/>
      <c r="BHN101" s="52"/>
      <c r="BHO101" s="52"/>
      <c r="BHP101" s="52"/>
      <c r="BHQ101" s="52"/>
      <c r="BHR101" s="52"/>
      <c r="BHS101" s="52"/>
      <c r="BHT101" s="52"/>
      <c r="BHU101" s="52"/>
      <c r="BHV101" s="52"/>
      <c r="BHW101" s="52"/>
      <c r="BHX101" s="52"/>
      <c r="BHY101" s="52"/>
      <c r="BHZ101" s="52"/>
      <c r="BIA101" s="52"/>
      <c r="BIB101" s="52"/>
      <c r="BIC101" s="52"/>
      <c r="BID101" s="52"/>
      <c r="BIE101" s="52"/>
      <c r="BIF101" s="52"/>
      <c r="BIG101" s="52"/>
      <c r="BIH101" s="52"/>
      <c r="BII101" s="52"/>
      <c r="BIJ101" s="52"/>
      <c r="BIK101" s="52"/>
      <c r="BIL101" s="52"/>
      <c r="BIM101" s="52"/>
      <c r="BIN101" s="52"/>
      <c r="BIO101" s="52"/>
      <c r="BIP101" s="52"/>
      <c r="BIQ101" s="52"/>
      <c r="BIR101" s="52"/>
      <c r="BIS101" s="52"/>
      <c r="BIT101" s="52"/>
      <c r="BIU101" s="52"/>
      <c r="BIV101" s="52"/>
      <c r="BIW101" s="52"/>
      <c r="BIX101" s="52"/>
      <c r="BIY101" s="52"/>
      <c r="BIZ101" s="52"/>
      <c r="BJA101" s="52"/>
      <c r="BJB101" s="52"/>
      <c r="BJC101" s="52"/>
      <c r="BJD101" s="52"/>
      <c r="BJE101" s="52"/>
      <c r="BJF101" s="52"/>
      <c r="BJG101" s="52"/>
      <c r="BJH101" s="52"/>
      <c r="BJI101" s="52"/>
      <c r="BJJ101" s="52"/>
      <c r="BJK101" s="52"/>
      <c r="BJL101" s="52"/>
      <c r="BJM101" s="52"/>
      <c r="BJN101" s="52"/>
      <c r="BJO101" s="52"/>
      <c r="BJP101" s="52"/>
      <c r="BJQ101" s="52"/>
      <c r="BJR101" s="52"/>
      <c r="BJS101" s="52"/>
      <c r="BJT101" s="52"/>
      <c r="BJU101" s="52"/>
      <c r="BJV101" s="52"/>
      <c r="BJW101" s="52"/>
      <c r="BJX101" s="52"/>
      <c r="BJY101" s="52"/>
      <c r="BJZ101" s="52"/>
      <c r="BKA101" s="52"/>
      <c r="BKB101" s="52"/>
      <c r="BKC101" s="52"/>
      <c r="BKD101" s="52"/>
      <c r="BKE101" s="52"/>
      <c r="BKF101" s="52"/>
      <c r="BKG101" s="52"/>
      <c r="BKH101" s="52"/>
      <c r="BKI101" s="52"/>
      <c r="BKJ101" s="52"/>
      <c r="BKK101" s="52"/>
      <c r="BKL101" s="52"/>
      <c r="BKM101" s="52"/>
      <c r="BKN101" s="52"/>
      <c r="BKO101" s="52"/>
      <c r="BKP101" s="52"/>
      <c r="BKQ101" s="52"/>
      <c r="BKR101" s="52"/>
      <c r="BKS101" s="52"/>
      <c r="BKT101" s="52"/>
      <c r="BKU101" s="52"/>
      <c r="BKV101" s="52"/>
      <c r="BKW101" s="52"/>
      <c r="BKX101" s="52"/>
      <c r="BKY101" s="52"/>
      <c r="BKZ101" s="52"/>
      <c r="BLA101" s="52"/>
      <c r="BLB101" s="52"/>
      <c r="BLC101" s="52"/>
      <c r="BLD101" s="52"/>
      <c r="BLE101" s="52"/>
      <c r="BLF101" s="52"/>
      <c r="BLG101" s="52"/>
      <c r="BLH101" s="52"/>
      <c r="BLI101" s="52"/>
      <c r="BLJ101" s="52"/>
      <c r="BLK101" s="52"/>
      <c r="BLL101" s="52"/>
      <c r="BLM101" s="52"/>
      <c r="BLN101" s="52"/>
      <c r="BLO101" s="52"/>
      <c r="BLP101" s="52"/>
      <c r="BLQ101" s="52"/>
      <c r="BLR101" s="52"/>
      <c r="BLS101" s="52"/>
      <c r="BLT101" s="52"/>
      <c r="BLU101" s="52"/>
      <c r="BLV101" s="52"/>
      <c r="BLW101" s="52"/>
      <c r="BLX101" s="52"/>
      <c r="BLY101" s="52"/>
      <c r="BLZ101" s="52"/>
      <c r="BMA101" s="52"/>
      <c r="BMB101" s="52"/>
      <c r="BMC101" s="52"/>
      <c r="BMD101" s="52"/>
      <c r="BME101" s="52"/>
      <c r="BMF101" s="52"/>
      <c r="BMG101" s="52"/>
      <c r="BMH101" s="52"/>
      <c r="BMI101" s="52"/>
      <c r="BMJ101" s="52"/>
      <c r="BMK101" s="52"/>
      <c r="BML101" s="52"/>
      <c r="BMM101" s="52"/>
      <c r="BMN101" s="52"/>
      <c r="BMO101" s="52"/>
      <c r="BMP101" s="52"/>
      <c r="BMQ101" s="52"/>
      <c r="BMR101" s="52"/>
      <c r="BMS101" s="52"/>
      <c r="BMT101" s="52"/>
      <c r="BMU101" s="52"/>
      <c r="BMV101" s="52"/>
      <c r="BMW101" s="52"/>
      <c r="BMX101" s="52"/>
      <c r="BMY101" s="52"/>
      <c r="BMZ101" s="52"/>
      <c r="BNA101" s="52"/>
      <c r="BNB101" s="52"/>
      <c r="BNC101" s="52"/>
      <c r="BND101" s="52"/>
      <c r="BNE101" s="52"/>
      <c r="BNF101" s="52"/>
      <c r="BNG101" s="52"/>
      <c r="BNH101" s="52"/>
      <c r="BNI101" s="52"/>
      <c r="BNJ101" s="52"/>
      <c r="BNK101" s="52"/>
      <c r="BNL101" s="52"/>
      <c r="BNM101" s="52"/>
      <c r="BNN101" s="52"/>
      <c r="BNO101" s="52"/>
      <c r="BNP101" s="52"/>
      <c r="BNQ101" s="52"/>
      <c r="BNR101" s="52"/>
      <c r="BNS101" s="52"/>
      <c r="BNT101" s="52"/>
      <c r="BNU101" s="52"/>
      <c r="BNV101" s="52"/>
      <c r="BNW101" s="52"/>
      <c r="BNX101" s="52"/>
      <c r="BNY101" s="52"/>
      <c r="BNZ101" s="52"/>
      <c r="BOA101" s="52"/>
      <c r="BOB101" s="52"/>
      <c r="BOC101" s="52"/>
      <c r="BOD101" s="52"/>
      <c r="BOE101" s="52"/>
      <c r="BOF101" s="52"/>
      <c r="BOG101" s="52"/>
      <c r="BOH101" s="52"/>
      <c r="BOI101" s="52"/>
      <c r="BOJ101" s="52"/>
      <c r="BOK101" s="52"/>
      <c r="BOL101" s="52"/>
      <c r="BOM101" s="52"/>
      <c r="BON101" s="52"/>
      <c r="BOO101" s="52"/>
      <c r="BOP101" s="52"/>
      <c r="BOQ101" s="52"/>
      <c r="BOR101" s="52"/>
      <c r="BOS101" s="52"/>
      <c r="BOT101" s="52"/>
      <c r="BOU101" s="52"/>
      <c r="BOV101" s="52"/>
      <c r="BOW101" s="52"/>
      <c r="BOX101" s="52"/>
      <c r="BOY101" s="52"/>
      <c r="BOZ101" s="52"/>
      <c r="BPA101" s="52"/>
      <c r="BPB101" s="52"/>
      <c r="BPC101" s="52"/>
      <c r="BPD101" s="52"/>
      <c r="BPE101" s="52"/>
      <c r="BPF101" s="52"/>
      <c r="BPG101" s="52"/>
      <c r="BPH101" s="52"/>
      <c r="BPI101" s="52"/>
      <c r="BPJ101" s="52"/>
      <c r="BPK101" s="52"/>
      <c r="BPL101" s="52"/>
      <c r="BPM101" s="52"/>
      <c r="BPN101" s="52"/>
      <c r="BPO101" s="52"/>
      <c r="BPP101" s="52"/>
      <c r="BPQ101" s="52"/>
      <c r="BPR101" s="52"/>
      <c r="BPS101" s="52"/>
      <c r="BPT101" s="52"/>
      <c r="BPU101" s="52"/>
      <c r="BPV101" s="52"/>
      <c r="BPW101" s="52"/>
      <c r="BPX101" s="52"/>
      <c r="BPY101" s="52"/>
      <c r="BPZ101" s="52"/>
      <c r="BQA101" s="52"/>
      <c r="BQB101" s="52"/>
      <c r="BQC101" s="52"/>
      <c r="BQD101" s="52"/>
      <c r="BQE101" s="52"/>
      <c r="BQF101" s="52"/>
      <c r="BQG101" s="52"/>
      <c r="BQH101" s="52"/>
      <c r="BQI101" s="52"/>
      <c r="BQJ101" s="52"/>
      <c r="BQK101" s="52"/>
      <c r="BQL101" s="52"/>
      <c r="BQM101" s="52"/>
      <c r="BQN101" s="52"/>
      <c r="BQO101" s="52"/>
      <c r="BQP101" s="52"/>
      <c r="BQQ101" s="52"/>
      <c r="BQR101" s="52"/>
      <c r="BQS101" s="52"/>
      <c r="BQT101" s="52"/>
      <c r="BQU101" s="52"/>
      <c r="BQV101" s="52"/>
      <c r="BQW101" s="52"/>
      <c r="BQX101" s="52"/>
      <c r="BQY101" s="52"/>
      <c r="BQZ101" s="52"/>
      <c r="BRA101" s="52"/>
      <c r="BRB101" s="52"/>
      <c r="BRC101" s="52"/>
      <c r="BRD101" s="52"/>
      <c r="BRE101" s="52"/>
      <c r="BRF101" s="52"/>
      <c r="BRG101" s="52"/>
      <c r="BRH101" s="52"/>
      <c r="BRI101" s="52"/>
      <c r="BRJ101" s="52"/>
      <c r="BRK101" s="52"/>
      <c r="BRL101" s="52"/>
      <c r="BRM101" s="52"/>
      <c r="BRN101" s="52"/>
      <c r="BRO101" s="52"/>
      <c r="BRP101" s="52"/>
      <c r="BRQ101" s="52"/>
      <c r="BRR101" s="52"/>
      <c r="BRS101" s="52"/>
      <c r="BRT101" s="52"/>
      <c r="BRU101" s="52"/>
      <c r="BRV101" s="52"/>
      <c r="BRW101" s="52"/>
      <c r="BRX101" s="52"/>
      <c r="BRY101" s="52"/>
      <c r="BRZ101" s="52"/>
      <c r="BSA101" s="52"/>
      <c r="BSB101" s="52"/>
      <c r="BSC101" s="52"/>
      <c r="BSD101" s="52"/>
      <c r="BSE101" s="52"/>
      <c r="BSF101" s="52"/>
      <c r="BSG101" s="52"/>
      <c r="BSH101" s="52"/>
      <c r="BSI101" s="52"/>
      <c r="BSJ101" s="52"/>
      <c r="BSK101" s="52"/>
      <c r="BSL101" s="52"/>
      <c r="BSM101" s="52"/>
      <c r="BSN101" s="52"/>
      <c r="BSO101" s="52"/>
      <c r="BSP101" s="52"/>
      <c r="BSQ101" s="52"/>
      <c r="BSR101" s="52"/>
      <c r="BSS101" s="52"/>
      <c r="BST101" s="52"/>
      <c r="BSU101" s="52"/>
      <c r="BSV101" s="52"/>
      <c r="BSW101" s="52"/>
      <c r="BSX101" s="52"/>
      <c r="BSY101" s="52"/>
      <c r="BSZ101" s="52"/>
      <c r="BTA101" s="52"/>
      <c r="BTB101" s="52"/>
      <c r="BTC101" s="52"/>
      <c r="BTD101" s="52"/>
      <c r="BTE101" s="52"/>
      <c r="BTF101" s="52"/>
      <c r="BTG101" s="52"/>
      <c r="BTH101" s="52"/>
      <c r="BTI101" s="52"/>
      <c r="BTJ101" s="52"/>
      <c r="BTK101" s="52"/>
      <c r="BTL101" s="52"/>
      <c r="BTM101" s="52"/>
      <c r="BTN101" s="52"/>
      <c r="BTO101" s="52"/>
      <c r="BTP101" s="52"/>
      <c r="BTQ101" s="52"/>
      <c r="BTR101" s="52"/>
      <c r="BTS101" s="52"/>
      <c r="BTT101" s="52"/>
      <c r="BTU101" s="52"/>
      <c r="BTV101" s="52"/>
      <c r="BTW101" s="52"/>
      <c r="BTX101" s="52"/>
      <c r="BTY101" s="52"/>
      <c r="BTZ101" s="52"/>
      <c r="BUA101" s="52"/>
      <c r="BUB101" s="52"/>
      <c r="BUC101" s="52"/>
      <c r="BUD101" s="52"/>
      <c r="BUE101" s="52"/>
      <c r="BUF101" s="52"/>
      <c r="BUG101" s="52"/>
      <c r="BUH101" s="52"/>
      <c r="BUI101" s="52"/>
      <c r="BUJ101" s="52"/>
      <c r="BUK101" s="52"/>
      <c r="BUL101" s="52"/>
      <c r="BUM101" s="52"/>
      <c r="BUN101" s="52"/>
      <c r="BUO101" s="52"/>
      <c r="BUP101" s="52"/>
      <c r="BUQ101" s="52"/>
      <c r="BUR101" s="52"/>
      <c r="BUS101" s="52"/>
      <c r="BUT101" s="52"/>
      <c r="BUU101" s="52"/>
      <c r="BUV101" s="52"/>
      <c r="BUW101" s="52"/>
      <c r="BUX101" s="52"/>
      <c r="BUY101" s="52"/>
      <c r="BUZ101" s="52"/>
      <c r="BVA101" s="52"/>
      <c r="BVB101" s="52"/>
      <c r="BVC101" s="52"/>
      <c r="BVD101" s="52"/>
      <c r="BVE101" s="52"/>
      <c r="BVF101" s="52"/>
      <c r="BVG101" s="52"/>
      <c r="BVH101" s="52"/>
      <c r="BVI101" s="52"/>
      <c r="BVJ101" s="52"/>
      <c r="BVK101" s="52"/>
      <c r="BVL101" s="52"/>
      <c r="BVM101" s="52"/>
      <c r="BVN101" s="52"/>
      <c r="BVO101" s="52"/>
      <c r="BVP101" s="52"/>
      <c r="BVQ101" s="52"/>
      <c r="BVR101" s="52"/>
      <c r="BVS101" s="52"/>
      <c r="BVT101" s="52"/>
      <c r="BVU101" s="52"/>
      <c r="BVV101" s="52"/>
      <c r="BVW101" s="52"/>
      <c r="BVX101" s="52"/>
      <c r="BVY101" s="52"/>
      <c r="BVZ101" s="52"/>
      <c r="BWA101" s="52"/>
      <c r="BWB101" s="52"/>
      <c r="BWC101" s="52"/>
      <c r="BWD101" s="52"/>
      <c r="BWE101" s="52"/>
      <c r="BWF101" s="52"/>
      <c r="BWG101" s="52"/>
      <c r="BWH101" s="52"/>
      <c r="BWI101" s="52"/>
      <c r="BWJ101" s="52"/>
      <c r="BWK101" s="52"/>
      <c r="BWL101" s="52"/>
      <c r="BWM101" s="52"/>
      <c r="BWN101" s="52"/>
      <c r="BWO101" s="52"/>
      <c r="BWP101" s="52"/>
      <c r="BWQ101" s="52"/>
      <c r="BWR101" s="52"/>
      <c r="BWS101" s="52"/>
      <c r="BWT101" s="52"/>
      <c r="BWU101" s="52"/>
      <c r="BWV101" s="52"/>
      <c r="BWW101" s="52"/>
      <c r="BWX101" s="52"/>
      <c r="BWY101" s="52"/>
      <c r="BWZ101" s="52"/>
      <c r="BXA101" s="52"/>
      <c r="BXB101" s="52"/>
      <c r="BXC101" s="52"/>
      <c r="BXD101" s="52"/>
      <c r="BXE101" s="52"/>
      <c r="BXF101" s="52"/>
      <c r="BXG101" s="52"/>
      <c r="BXH101" s="52"/>
      <c r="BXI101" s="52"/>
      <c r="BXJ101" s="52"/>
      <c r="BXK101" s="52"/>
      <c r="BXL101" s="52"/>
      <c r="BXM101" s="52"/>
      <c r="BXN101" s="52"/>
      <c r="BXO101" s="52"/>
      <c r="BXP101" s="52"/>
      <c r="BXQ101" s="52"/>
      <c r="BXR101" s="52"/>
      <c r="BXS101" s="52"/>
      <c r="BXT101" s="52"/>
      <c r="BXU101" s="52"/>
      <c r="BXV101" s="52"/>
      <c r="BXW101" s="52"/>
      <c r="BXX101" s="52"/>
      <c r="BXY101" s="52"/>
      <c r="BXZ101" s="52"/>
      <c r="BYA101" s="52"/>
      <c r="BYB101" s="52"/>
      <c r="BYC101" s="52"/>
      <c r="BYD101" s="52"/>
      <c r="BYE101" s="52"/>
      <c r="BYF101" s="52"/>
      <c r="BYG101" s="52"/>
      <c r="BYH101" s="52"/>
      <c r="BYI101" s="52"/>
      <c r="BYJ101" s="52"/>
      <c r="BYK101" s="52"/>
      <c r="BYL101" s="52"/>
      <c r="BYM101" s="52"/>
      <c r="BYN101" s="52"/>
      <c r="BYO101" s="52"/>
      <c r="BYP101" s="52"/>
      <c r="BYQ101" s="52"/>
      <c r="BYR101" s="52"/>
      <c r="BYS101" s="52"/>
      <c r="BYT101" s="52"/>
      <c r="BYU101" s="52"/>
      <c r="BYV101" s="52"/>
      <c r="BYW101" s="52"/>
      <c r="BYX101" s="52"/>
      <c r="BYY101" s="52"/>
      <c r="BYZ101" s="52"/>
      <c r="BZA101" s="52"/>
      <c r="BZB101" s="52"/>
      <c r="BZC101" s="52"/>
      <c r="BZD101" s="52"/>
      <c r="BZE101" s="52"/>
      <c r="BZF101" s="52"/>
      <c r="BZG101" s="52"/>
      <c r="BZH101" s="52"/>
      <c r="BZI101" s="52"/>
      <c r="BZJ101" s="52"/>
      <c r="BZK101" s="52"/>
      <c r="BZL101" s="52"/>
      <c r="BZM101" s="52"/>
      <c r="BZN101" s="52"/>
      <c r="BZO101" s="52"/>
      <c r="BZP101" s="52"/>
      <c r="BZQ101" s="52"/>
      <c r="BZR101" s="52"/>
      <c r="BZS101" s="52"/>
      <c r="BZT101" s="52"/>
      <c r="BZU101" s="52"/>
      <c r="BZV101" s="52"/>
      <c r="BZW101" s="52"/>
      <c r="BZX101" s="52"/>
      <c r="BZY101" s="52"/>
      <c r="BZZ101" s="52"/>
      <c r="CAA101" s="52"/>
      <c r="CAB101" s="52"/>
      <c r="CAC101" s="52"/>
      <c r="CAD101" s="52"/>
      <c r="CAE101" s="52"/>
      <c r="CAF101" s="52"/>
      <c r="CAG101" s="52"/>
      <c r="CAH101" s="52"/>
      <c r="CAI101" s="52"/>
      <c r="CAJ101" s="52"/>
      <c r="CAK101" s="52"/>
      <c r="CAL101" s="52"/>
      <c r="CAM101" s="52"/>
      <c r="CAN101" s="52"/>
      <c r="CAO101" s="52"/>
      <c r="CAP101" s="52"/>
      <c r="CAQ101" s="52"/>
      <c r="CAR101" s="52"/>
      <c r="CAS101" s="52"/>
      <c r="CAT101" s="52"/>
      <c r="CAU101" s="52"/>
      <c r="CAV101" s="52"/>
      <c r="CAW101" s="52"/>
      <c r="CAX101" s="52"/>
      <c r="CAY101" s="52"/>
      <c r="CAZ101" s="52"/>
      <c r="CBA101" s="52"/>
      <c r="CBB101" s="52"/>
      <c r="CBC101" s="52"/>
      <c r="CBD101" s="52"/>
      <c r="CBE101" s="52"/>
      <c r="CBF101" s="52"/>
      <c r="CBG101" s="52"/>
      <c r="CBH101" s="52"/>
      <c r="CBI101" s="52"/>
      <c r="CBJ101" s="52"/>
      <c r="CBK101" s="52"/>
      <c r="CBL101" s="52"/>
      <c r="CBM101" s="52"/>
      <c r="CBN101" s="52"/>
      <c r="CBO101" s="52"/>
      <c r="CBP101" s="52"/>
      <c r="CBQ101" s="52"/>
      <c r="CBR101" s="52"/>
      <c r="CBS101" s="52"/>
      <c r="CBT101" s="52"/>
      <c r="CBU101" s="52"/>
      <c r="CBV101" s="52"/>
      <c r="CBW101" s="52"/>
      <c r="CBX101" s="52"/>
      <c r="CBY101" s="52"/>
      <c r="CBZ101" s="52"/>
      <c r="CCA101" s="52"/>
      <c r="CCB101" s="52"/>
      <c r="CCC101" s="52"/>
      <c r="CCD101" s="52"/>
      <c r="CCE101" s="52"/>
      <c r="CCF101" s="52"/>
      <c r="CCG101" s="52"/>
      <c r="CCH101" s="52"/>
      <c r="CCI101" s="52"/>
      <c r="CCJ101" s="52"/>
      <c r="CCK101" s="52"/>
      <c r="CCL101" s="52"/>
      <c r="CCM101" s="52"/>
      <c r="CCN101" s="52"/>
      <c r="CCO101" s="52"/>
      <c r="CCP101" s="52"/>
      <c r="CCQ101" s="52"/>
      <c r="CCR101" s="52"/>
      <c r="CCS101" s="52"/>
      <c r="CCT101" s="52"/>
      <c r="CCU101" s="52"/>
      <c r="CCV101" s="52"/>
      <c r="CCW101" s="52"/>
      <c r="CCX101" s="52"/>
      <c r="CCY101" s="52"/>
      <c r="CCZ101" s="52"/>
      <c r="CDA101" s="52"/>
      <c r="CDB101" s="52"/>
      <c r="CDC101" s="52"/>
      <c r="CDD101" s="52"/>
      <c r="CDE101" s="52"/>
      <c r="CDF101" s="52"/>
      <c r="CDG101" s="52"/>
      <c r="CDH101" s="52"/>
      <c r="CDI101" s="52"/>
      <c r="CDJ101" s="52"/>
      <c r="CDK101" s="52"/>
      <c r="CDL101" s="52"/>
      <c r="CDM101" s="52"/>
      <c r="CDN101" s="52"/>
      <c r="CDO101" s="52"/>
      <c r="CDP101" s="52"/>
      <c r="CDQ101" s="52"/>
      <c r="CDR101" s="52"/>
      <c r="CDS101" s="52"/>
      <c r="CDT101" s="52"/>
      <c r="CDU101" s="52"/>
      <c r="CDV101" s="52"/>
      <c r="CDW101" s="52"/>
      <c r="CDX101" s="52"/>
      <c r="CDY101" s="52"/>
      <c r="CDZ101" s="52"/>
      <c r="CEA101" s="52"/>
      <c r="CEB101" s="52"/>
      <c r="CEC101" s="52"/>
      <c r="CED101" s="52"/>
      <c r="CEE101" s="52"/>
      <c r="CEF101" s="52"/>
      <c r="CEG101" s="52"/>
      <c r="CEH101" s="52"/>
      <c r="CEI101" s="52"/>
      <c r="CEJ101" s="52"/>
      <c r="CEK101" s="52"/>
      <c r="CEL101" s="52"/>
      <c r="CEM101" s="52"/>
      <c r="CEN101" s="52"/>
      <c r="CEO101" s="52"/>
      <c r="CEP101" s="52"/>
      <c r="CEQ101" s="52"/>
      <c r="CER101" s="52"/>
      <c r="CES101" s="52"/>
      <c r="CET101" s="52"/>
      <c r="CEU101" s="52"/>
      <c r="CEV101" s="52"/>
      <c r="CEW101" s="52"/>
      <c r="CEX101" s="52"/>
      <c r="CEY101" s="52"/>
      <c r="CEZ101" s="52"/>
      <c r="CFA101" s="52"/>
      <c r="CFB101" s="52"/>
      <c r="CFC101" s="52"/>
      <c r="CFD101" s="52"/>
      <c r="CFE101" s="52"/>
      <c r="CFF101" s="52"/>
      <c r="CFG101" s="52"/>
      <c r="CFH101" s="52"/>
      <c r="CFI101" s="52"/>
      <c r="CFJ101" s="52"/>
      <c r="CFK101" s="52"/>
      <c r="CFL101" s="52"/>
      <c r="CFM101" s="52"/>
      <c r="CFN101" s="52"/>
      <c r="CFO101" s="52"/>
      <c r="CFP101" s="52"/>
      <c r="CFQ101" s="52"/>
      <c r="CFR101" s="52"/>
      <c r="CFS101" s="52"/>
      <c r="CFT101" s="52"/>
      <c r="CFU101" s="52"/>
      <c r="CFV101" s="52"/>
      <c r="CFW101" s="52"/>
      <c r="CFX101" s="52"/>
      <c r="CFY101" s="52"/>
      <c r="CFZ101" s="52"/>
      <c r="CGA101" s="52"/>
      <c r="CGB101" s="52"/>
      <c r="CGC101" s="52"/>
      <c r="CGD101" s="52"/>
      <c r="CGE101" s="52"/>
      <c r="CGF101" s="52"/>
      <c r="CGG101" s="52"/>
      <c r="CGH101" s="52"/>
      <c r="CGI101" s="52"/>
      <c r="CGJ101" s="52"/>
      <c r="CGK101" s="52"/>
      <c r="CGL101" s="52"/>
      <c r="CGM101" s="52"/>
      <c r="CGN101" s="52"/>
      <c r="CGO101" s="52"/>
      <c r="CGP101" s="52"/>
      <c r="CGQ101" s="52"/>
      <c r="CGR101" s="52"/>
      <c r="CGS101" s="52"/>
      <c r="CGT101" s="52"/>
      <c r="CGU101" s="52"/>
      <c r="CGV101" s="52"/>
      <c r="CGW101" s="52"/>
      <c r="CGX101" s="52"/>
      <c r="CGY101" s="52"/>
      <c r="CGZ101" s="52"/>
      <c r="CHA101" s="52"/>
      <c r="CHB101" s="52"/>
      <c r="CHC101" s="52"/>
      <c r="CHD101" s="52"/>
      <c r="CHE101" s="52"/>
    </row>
    <row r="102" spans="1:2241" s="50" customFormat="1" ht="51" customHeight="1" x14ac:dyDescent="0.25">
      <c r="A102" s="42"/>
      <c r="B102" s="207" t="s">
        <v>494</v>
      </c>
      <c r="C102" s="103" t="s">
        <v>352</v>
      </c>
      <c r="D102" s="103" t="s">
        <v>275</v>
      </c>
      <c r="E102" s="103" t="s">
        <v>253</v>
      </c>
      <c r="F102" s="42" t="s">
        <v>393</v>
      </c>
      <c r="G102" s="102"/>
      <c r="H102" s="42">
        <v>49</v>
      </c>
      <c r="I102" s="167">
        <v>57174</v>
      </c>
      <c r="J102" s="167">
        <f t="shared" si="25"/>
        <v>57174</v>
      </c>
      <c r="K102" s="110">
        <f t="shared" si="26"/>
        <v>100</v>
      </c>
      <c r="L102" s="167">
        <v>0</v>
      </c>
      <c r="M102" s="218"/>
      <c r="N102" s="108">
        <v>41394</v>
      </c>
      <c r="O102" s="102" t="s">
        <v>106</v>
      </c>
      <c r="P102" s="42"/>
      <c r="Q102" s="42"/>
      <c r="R102" s="42"/>
      <c r="S102" s="42"/>
      <c r="T102" s="42"/>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8"/>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c r="DI102" s="36"/>
      <c r="DJ102" s="36"/>
      <c r="DK102" s="36"/>
      <c r="DL102" s="36"/>
      <c r="DM102" s="36"/>
      <c r="DN102" s="36"/>
      <c r="DO102" s="36"/>
      <c r="DP102" s="36"/>
      <c r="DQ102" s="36"/>
      <c r="DR102" s="36"/>
      <c r="DS102" s="36"/>
      <c r="DT102" s="36"/>
      <c r="DU102" s="36"/>
      <c r="DV102" s="36"/>
      <c r="DW102" s="36"/>
      <c r="DX102" s="36"/>
      <c r="DY102" s="36"/>
      <c r="DZ102" s="36"/>
      <c r="EA102" s="36"/>
      <c r="EB102" s="36"/>
      <c r="EC102" s="36"/>
      <c r="ED102" s="36"/>
      <c r="EE102" s="36"/>
      <c r="EF102" s="36"/>
      <c r="EG102" s="36"/>
      <c r="EH102" s="36"/>
      <c r="EI102" s="36"/>
      <c r="EJ102" s="36"/>
      <c r="EK102" s="36"/>
      <c r="EL102" s="36"/>
      <c r="EM102" s="36"/>
      <c r="EN102" s="36"/>
      <c r="EO102" s="52"/>
      <c r="EP102" s="52"/>
      <c r="EQ102" s="52"/>
      <c r="ER102" s="52"/>
      <c r="ES102" s="52"/>
      <c r="ET102" s="52"/>
      <c r="EU102" s="52"/>
      <c r="EV102" s="52"/>
      <c r="EW102" s="52"/>
      <c r="EX102" s="52"/>
      <c r="EY102" s="52"/>
      <c r="EZ102" s="52"/>
      <c r="FA102" s="52"/>
      <c r="FB102" s="52"/>
      <c r="FC102" s="52"/>
      <c r="FD102" s="52"/>
      <c r="FE102" s="52"/>
      <c r="FF102" s="52"/>
      <c r="FG102" s="52"/>
      <c r="FH102" s="52"/>
      <c r="FI102" s="52"/>
      <c r="FJ102" s="52"/>
      <c r="FK102" s="52"/>
      <c r="FL102" s="52"/>
      <c r="FM102" s="52"/>
      <c r="FN102" s="52"/>
      <c r="FO102" s="52"/>
      <c r="FP102" s="52"/>
      <c r="FQ102" s="52"/>
      <c r="FR102" s="52"/>
      <c r="FS102" s="52"/>
      <c r="FT102" s="52"/>
      <c r="FU102" s="52"/>
      <c r="FV102" s="52"/>
      <c r="FW102" s="52"/>
      <c r="FX102" s="52"/>
      <c r="FY102" s="52"/>
      <c r="FZ102" s="52"/>
      <c r="GA102" s="52"/>
      <c r="GB102" s="52"/>
      <c r="GC102" s="52"/>
      <c r="GD102" s="52"/>
      <c r="GE102" s="52"/>
      <c r="GF102" s="52"/>
      <c r="GG102" s="52"/>
      <c r="GH102" s="52"/>
      <c r="GI102" s="52"/>
      <c r="GJ102" s="52"/>
      <c r="GK102" s="52"/>
      <c r="GL102" s="52"/>
      <c r="GM102" s="52"/>
      <c r="GN102" s="52"/>
      <c r="GO102" s="52"/>
      <c r="GP102" s="52"/>
      <c r="GQ102" s="52"/>
      <c r="GR102" s="52"/>
      <c r="GS102" s="52"/>
      <c r="GT102" s="52"/>
      <c r="GU102" s="52"/>
      <c r="GV102" s="52"/>
      <c r="GW102" s="52"/>
      <c r="GX102" s="52"/>
      <c r="GY102" s="52"/>
      <c r="GZ102" s="52"/>
      <c r="HA102" s="52"/>
      <c r="HB102" s="52"/>
      <c r="HC102" s="52"/>
      <c r="HD102" s="52"/>
      <c r="HE102" s="52"/>
      <c r="HF102" s="52"/>
      <c r="HG102" s="52"/>
      <c r="HH102" s="52"/>
      <c r="HI102" s="52"/>
      <c r="HJ102" s="52"/>
      <c r="HK102" s="52"/>
      <c r="HL102" s="52"/>
      <c r="HM102" s="52"/>
      <c r="HN102" s="52"/>
      <c r="HO102" s="52"/>
      <c r="HP102" s="52"/>
      <c r="HQ102" s="52"/>
      <c r="HR102" s="52"/>
      <c r="HS102" s="52"/>
      <c r="HT102" s="52"/>
      <c r="HU102" s="52"/>
      <c r="HV102" s="52"/>
      <c r="HW102" s="52"/>
      <c r="HX102" s="52"/>
      <c r="HY102" s="52"/>
      <c r="HZ102" s="52"/>
      <c r="IA102" s="52"/>
      <c r="IB102" s="52"/>
      <c r="IC102" s="52"/>
      <c r="ID102" s="52"/>
      <c r="IE102" s="52"/>
      <c r="IF102" s="52"/>
      <c r="IG102" s="52"/>
      <c r="IH102" s="52"/>
      <c r="II102" s="52"/>
      <c r="IJ102" s="52"/>
      <c r="IK102" s="52"/>
      <c r="IL102" s="52"/>
      <c r="IM102" s="52"/>
      <c r="IN102" s="52"/>
      <c r="IO102" s="52"/>
      <c r="IP102" s="52"/>
      <c r="IQ102" s="52"/>
      <c r="IR102" s="52"/>
      <c r="IS102" s="52"/>
      <c r="IT102" s="52"/>
      <c r="IU102" s="52"/>
      <c r="IV102" s="52"/>
      <c r="IW102" s="52"/>
      <c r="IX102" s="52"/>
      <c r="IY102" s="52"/>
      <c r="IZ102" s="52"/>
      <c r="JA102" s="52"/>
      <c r="JB102" s="52"/>
      <c r="JC102" s="52"/>
      <c r="JD102" s="52"/>
      <c r="JE102" s="52"/>
      <c r="JF102" s="52"/>
      <c r="JG102" s="52"/>
      <c r="JH102" s="52"/>
      <c r="JI102" s="52"/>
      <c r="JJ102" s="52"/>
      <c r="JK102" s="52"/>
      <c r="JL102" s="52"/>
      <c r="JM102" s="52"/>
      <c r="JN102" s="52"/>
      <c r="JO102" s="52"/>
      <c r="JP102" s="52"/>
      <c r="JQ102" s="52"/>
      <c r="JR102" s="52"/>
      <c r="JS102" s="52"/>
      <c r="JT102" s="52"/>
      <c r="JU102" s="52"/>
      <c r="JV102" s="52"/>
      <c r="JW102" s="52"/>
      <c r="JX102" s="52"/>
      <c r="JY102" s="52"/>
      <c r="JZ102" s="52"/>
      <c r="KA102" s="52"/>
      <c r="KB102" s="52"/>
      <c r="KC102" s="52"/>
      <c r="KD102" s="52"/>
      <c r="KE102" s="52"/>
      <c r="KF102" s="52"/>
      <c r="KG102" s="52"/>
      <c r="KH102" s="52"/>
      <c r="KI102" s="52"/>
      <c r="KJ102" s="52"/>
      <c r="KK102" s="52"/>
      <c r="KL102" s="52"/>
      <c r="KM102" s="52"/>
      <c r="KN102" s="52"/>
      <c r="KO102" s="52"/>
      <c r="KP102" s="52"/>
      <c r="KQ102" s="52"/>
      <c r="KR102" s="52"/>
      <c r="KS102" s="52"/>
      <c r="KT102" s="52"/>
      <c r="KU102" s="52"/>
      <c r="KV102" s="52"/>
      <c r="KW102" s="52"/>
      <c r="KX102" s="52"/>
      <c r="KY102" s="52"/>
      <c r="KZ102" s="52"/>
      <c r="LA102" s="52"/>
      <c r="LB102" s="52"/>
      <c r="LC102" s="52"/>
      <c r="LD102" s="52"/>
      <c r="LE102" s="52"/>
      <c r="LF102" s="52"/>
      <c r="LG102" s="52"/>
      <c r="LH102" s="52"/>
      <c r="LI102" s="52"/>
      <c r="LJ102" s="52"/>
      <c r="LK102" s="52"/>
      <c r="LL102" s="52"/>
      <c r="LM102" s="52"/>
      <c r="LN102" s="52"/>
      <c r="LO102" s="52"/>
      <c r="LP102" s="52"/>
      <c r="LQ102" s="52"/>
      <c r="LR102" s="52"/>
      <c r="LS102" s="52"/>
      <c r="LT102" s="52"/>
      <c r="LU102" s="52"/>
      <c r="LV102" s="52"/>
      <c r="LW102" s="52"/>
      <c r="LX102" s="52"/>
      <c r="LY102" s="52"/>
      <c r="LZ102" s="52"/>
      <c r="MA102" s="52"/>
      <c r="MB102" s="52"/>
      <c r="MC102" s="52"/>
      <c r="MD102" s="52"/>
      <c r="ME102" s="52"/>
      <c r="MF102" s="52"/>
      <c r="MG102" s="52"/>
      <c r="MH102" s="52"/>
      <c r="MI102" s="52"/>
      <c r="MJ102" s="52"/>
      <c r="MK102" s="52"/>
      <c r="ML102" s="52"/>
      <c r="MM102" s="52"/>
      <c r="MN102" s="52"/>
      <c r="MO102" s="52"/>
      <c r="MP102" s="52"/>
      <c r="MQ102" s="52"/>
      <c r="MR102" s="52"/>
      <c r="MS102" s="52"/>
      <c r="MT102" s="52"/>
      <c r="MU102" s="52"/>
      <c r="MV102" s="52"/>
      <c r="MW102" s="52"/>
      <c r="MX102" s="52"/>
      <c r="MY102" s="52"/>
      <c r="MZ102" s="52"/>
      <c r="NA102" s="52"/>
      <c r="NB102" s="52"/>
      <c r="NC102" s="52"/>
      <c r="ND102" s="52"/>
      <c r="NE102" s="52"/>
      <c r="NF102" s="52"/>
      <c r="NG102" s="52"/>
      <c r="NH102" s="52"/>
      <c r="NI102" s="52"/>
      <c r="NJ102" s="52"/>
      <c r="NK102" s="52"/>
      <c r="NL102" s="52"/>
      <c r="NM102" s="52"/>
      <c r="NN102" s="52"/>
      <c r="NO102" s="52"/>
      <c r="NP102" s="52"/>
      <c r="NQ102" s="52"/>
      <c r="NR102" s="52"/>
      <c r="NS102" s="52"/>
      <c r="NT102" s="52"/>
      <c r="NU102" s="52"/>
      <c r="NV102" s="52"/>
      <c r="NW102" s="52"/>
      <c r="NX102" s="52"/>
      <c r="NY102" s="52"/>
      <c r="NZ102" s="52"/>
      <c r="OA102" s="52"/>
      <c r="OB102" s="52"/>
      <c r="OC102" s="52"/>
      <c r="OD102" s="52"/>
      <c r="OE102" s="52"/>
      <c r="OF102" s="52"/>
      <c r="OG102" s="52"/>
      <c r="OH102" s="52"/>
      <c r="OI102" s="52"/>
      <c r="OJ102" s="52"/>
      <c r="OK102" s="52"/>
      <c r="OL102" s="52"/>
      <c r="OM102" s="52"/>
      <c r="ON102" s="52"/>
      <c r="OO102" s="52"/>
      <c r="OP102" s="52"/>
      <c r="OQ102" s="52"/>
      <c r="OR102" s="52"/>
      <c r="OS102" s="52"/>
      <c r="OT102" s="52"/>
      <c r="OU102" s="52"/>
      <c r="OV102" s="52"/>
      <c r="OW102" s="52"/>
      <c r="OX102" s="52"/>
      <c r="OY102" s="52"/>
      <c r="OZ102" s="52"/>
      <c r="PA102" s="52"/>
      <c r="PB102" s="52"/>
      <c r="PC102" s="52"/>
      <c r="PD102" s="52"/>
      <c r="PE102" s="52"/>
      <c r="PF102" s="52"/>
      <c r="PG102" s="52"/>
      <c r="PH102" s="52"/>
      <c r="PI102" s="52"/>
      <c r="PJ102" s="52"/>
      <c r="PK102" s="52"/>
      <c r="PL102" s="52"/>
      <c r="PM102" s="52"/>
      <c r="PN102" s="52"/>
      <c r="PO102" s="52"/>
      <c r="PP102" s="52"/>
      <c r="PQ102" s="52"/>
      <c r="PR102" s="52"/>
      <c r="PS102" s="52"/>
      <c r="PT102" s="52"/>
      <c r="PU102" s="52"/>
      <c r="PV102" s="52"/>
      <c r="PW102" s="52"/>
      <c r="PX102" s="52"/>
      <c r="PY102" s="52"/>
      <c r="PZ102" s="52"/>
      <c r="QA102" s="52"/>
      <c r="QB102" s="52"/>
      <c r="QC102" s="52"/>
      <c r="QD102" s="52"/>
      <c r="QE102" s="52"/>
      <c r="QF102" s="52"/>
      <c r="QG102" s="52"/>
      <c r="QH102" s="52"/>
      <c r="QI102" s="52"/>
      <c r="QJ102" s="52"/>
      <c r="QK102" s="52"/>
      <c r="QL102" s="52"/>
      <c r="QM102" s="52"/>
      <c r="QN102" s="52"/>
      <c r="QO102" s="52"/>
      <c r="QP102" s="52"/>
      <c r="QQ102" s="52"/>
      <c r="QR102" s="52"/>
      <c r="QS102" s="52"/>
      <c r="QT102" s="52"/>
      <c r="QU102" s="52"/>
      <c r="QV102" s="52"/>
      <c r="QW102" s="52"/>
      <c r="QX102" s="52"/>
      <c r="QY102" s="52"/>
      <c r="QZ102" s="52"/>
      <c r="RA102" s="52"/>
      <c r="RB102" s="52"/>
      <c r="RC102" s="52"/>
      <c r="RD102" s="52"/>
      <c r="RE102" s="52"/>
      <c r="RF102" s="52"/>
      <c r="RG102" s="52"/>
      <c r="RH102" s="52"/>
      <c r="RI102" s="52"/>
      <c r="RJ102" s="52"/>
      <c r="RK102" s="52"/>
      <c r="RL102" s="52"/>
      <c r="RM102" s="52"/>
      <c r="RN102" s="52"/>
      <c r="RO102" s="52"/>
      <c r="RP102" s="52"/>
      <c r="RQ102" s="52"/>
      <c r="RR102" s="52"/>
      <c r="RS102" s="52"/>
      <c r="RT102" s="52"/>
      <c r="RU102" s="52"/>
      <c r="RV102" s="52"/>
      <c r="RW102" s="52"/>
      <c r="RX102" s="52"/>
      <c r="RY102" s="52"/>
      <c r="RZ102" s="52"/>
      <c r="SA102" s="52"/>
      <c r="SB102" s="52"/>
      <c r="SC102" s="52"/>
      <c r="SD102" s="52"/>
      <c r="SE102" s="52"/>
      <c r="SF102" s="52"/>
      <c r="SG102" s="52"/>
      <c r="SH102" s="52"/>
      <c r="SI102" s="52"/>
      <c r="SJ102" s="52"/>
      <c r="SK102" s="52"/>
      <c r="SL102" s="52"/>
      <c r="SM102" s="52"/>
      <c r="SN102" s="52"/>
      <c r="SO102" s="52"/>
      <c r="SP102" s="52"/>
      <c r="SQ102" s="52"/>
      <c r="SR102" s="52"/>
      <c r="SS102" s="52"/>
      <c r="ST102" s="52"/>
      <c r="SU102" s="52"/>
      <c r="SV102" s="52"/>
      <c r="SW102" s="52"/>
      <c r="SX102" s="52"/>
      <c r="SY102" s="52"/>
      <c r="SZ102" s="52"/>
      <c r="TA102" s="52"/>
      <c r="TB102" s="52"/>
      <c r="TC102" s="52"/>
      <c r="TD102" s="52"/>
      <c r="TE102" s="52"/>
      <c r="TF102" s="52"/>
      <c r="TG102" s="52"/>
      <c r="TH102" s="52"/>
      <c r="TI102" s="52"/>
      <c r="TJ102" s="52"/>
      <c r="TK102" s="52"/>
      <c r="TL102" s="52"/>
      <c r="TM102" s="52"/>
      <c r="TN102" s="52"/>
      <c r="TO102" s="52"/>
      <c r="TP102" s="52"/>
      <c r="TQ102" s="52"/>
      <c r="TR102" s="52"/>
      <c r="TS102" s="52"/>
      <c r="TT102" s="52"/>
      <c r="TU102" s="52"/>
      <c r="TV102" s="52"/>
      <c r="TW102" s="52"/>
      <c r="TX102" s="52"/>
      <c r="TY102" s="52"/>
      <c r="TZ102" s="52"/>
      <c r="UA102" s="52"/>
      <c r="UB102" s="52"/>
      <c r="UC102" s="52"/>
      <c r="UD102" s="52"/>
      <c r="UE102" s="52"/>
      <c r="UF102" s="52"/>
      <c r="UG102" s="52"/>
      <c r="UH102" s="52"/>
      <c r="UI102" s="52"/>
      <c r="UJ102" s="52"/>
      <c r="UK102" s="52"/>
      <c r="UL102" s="52"/>
      <c r="UM102" s="52"/>
      <c r="UN102" s="52"/>
      <c r="UO102" s="52"/>
      <c r="UP102" s="52"/>
      <c r="UQ102" s="52"/>
      <c r="UR102" s="52"/>
      <c r="US102" s="52"/>
      <c r="UT102" s="52"/>
      <c r="UU102" s="52"/>
      <c r="UV102" s="52"/>
      <c r="UW102" s="52"/>
      <c r="UX102" s="52"/>
      <c r="UY102" s="52"/>
      <c r="UZ102" s="52"/>
      <c r="VA102" s="52"/>
      <c r="VB102" s="52"/>
      <c r="VC102" s="52"/>
      <c r="VD102" s="52"/>
      <c r="VE102" s="52"/>
      <c r="VF102" s="52"/>
      <c r="VG102" s="52"/>
      <c r="VH102" s="52"/>
      <c r="VI102" s="52"/>
      <c r="VJ102" s="52"/>
      <c r="VK102" s="52"/>
      <c r="VL102" s="52"/>
      <c r="VM102" s="52"/>
      <c r="VN102" s="52"/>
      <c r="VO102" s="52"/>
      <c r="VP102" s="52"/>
      <c r="VQ102" s="52"/>
      <c r="VR102" s="52"/>
      <c r="VS102" s="52"/>
      <c r="VT102" s="52"/>
      <c r="VU102" s="52"/>
      <c r="VV102" s="52"/>
      <c r="VW102" s="52"/>
      <c r="VX102" s="52"/>
      <c r="VY102" s="52"/>
      <c r="VZ102" s="52"/>
      <c r="WA102" s="52"/>
      <c r="WB102" s="52"/>
      <c r="WC102" s="52"/>
      <c r="WD102" s="52"/>
      <c r="WE102" s="52"/>
      <c r="WF102" s="52"/>
      <c r="WG102" s="52"/>
      <c r="WH102" s="52"/>
      <c r="WI102" s="52"/>
      <c r="WJ102" s="52"/>
      <c r="WK102" s="52"/>
      <c r="WL102" s="52"/>
      <c r="WM102" s="52"/>
      <c r="WN102" s="52"/>
      <c r="WO102" s="52"/>
      <c r="WP102" s="52"/>
      <c r="WQ102" s="52"/>
      <c r="WR102" s="52"/>
      <c r="WS102" s="52"/>
      <c r="WT102" s="52"/>
      <c r="WU102" s="52"/>
      <c r="WV102" s="52"/>
      <c r="WW102" s="52"/>
      <c r="WX102" s="52"/>
      <c r="WY102" s="52"/>
      <c r="WZ102" s="52"/>
      <c r="XA102" s="52"/>
      <c r="XB102" s="52"/>
      <c r="XC102" s="52"/>
      <c r="XD102" s="52"/>
      <c r="XE102" s="52"/>
      <c r="XF102" s="52"/>
      <c r="XG102" s="52"/>
      <c r="XH102" s="52"/>
      <c r="XI102" s="52"/>
      <c r="XJ102" s="52"/>
      <c r="XK102" s="52"/>
      <c r="XL102" s="52"/>
      <c r="XM102" s="52"/>
      <c r="XN102" s="52"/>
      <c r="XO102" s="52"/>
      <c r="XP102" s="52"/>
      <c r="XQ102" s="52"/>
      <c r="XR102" s="52"/>
      <c r="XS102" s="52"/>
      <c r="XT102" s="52"/>
      <c r="XU102" s="52"/>
      <c r="XV102" s="52"/>
      <c r="XW102" s="52"/>
      <c r="XX102" s="52"/>
      <c r="XY102" s="52"/>
      <c r="XZ102" s="52"/>
      <c r="YA102" s="52"/>
      <c r="YB102" s="52"/>
      <c r="YC102" s="52"/>
      <c r="YD102" s="52"/>
      <c r="YE102" s="52"/>
      <c r="YF102" s="52"/>
      <c r="YG102" s="52"/>
      <c r="YH102" s="52"/>
      <c r="YI102" s="52"/>
      <c r="YJ102" s="52"/>
      <c r="YK102" s="52"/>
      <c r="YL102" s="52"/>
      <c r="YM102" s="52"/>
      <c r="YN102" s="52"/>
      <c r="YO102" s="52"/>
      <c r="YP102" s="52"/>
      <c r="YQ102" s="52"/>
      <c r="YR102" s="52"/>
      <c r="YS102" s="52"/>
      <c r="YT102" s="52"/>
      <c r="YU102" s="52"/>
      <c r="YV102" s="52"/>
      <c r="YW102" s="52"/>
      <c r="YX102" s="52"/>
      <c r="YY102" s="52"/>
      <c r="YZ102" s="52"/>
      <c r="ZA102" s="52"/>
      <c r="ZB102" s="52"/>
      <c r="ZC102" s="52"/>
      <c r="ZD102" s="52"/>
      <c r="ZE102" s="52"/>
      <c r="ZF102" s="52"/>
      <c r="ZG102" s="52"/>
      <c r="ZH102" s="52"/>
      <c r="ZI102" s="52"/>
      <c r="ZJ102" s="52"/>
      <c r="ZK102" s="52"/>
      <c r="ZL102" s="52"/>
      <c r="ZM102" s="52"/>
      <c r="ZN102" s="52"/>
      <c r="ZO102" s="52"/>
      <c r="ZP102" s="52"/>
      <c r="ZQ102" s="52"/>
      <c r="ZR102" s="52"/>
      <c r="ZS102" s="52"/>
      <c r="ZT102" s="52"/>
      <c r="ZU102" s="52"/>
      <c r="ZV102" s="52"/>
      <c r="ZW102" s="52"/>
      <c r="ZX102" s="52"/>
      <c r="ZY102" s="52"/>
      <c r="ZZ102" s="52"/>
      <c r="AAA102" s="52"/>
      <c r="AAB102" s="52"/>
      <c r="AAC102" s="52"/>
      <c r="AAD102" s="52"/>
      <c r="AAE102" s="52"/>
      <c r="AAF102" s="52"/>
      <c r="AAG102" s="52"/>
      <c r="AAH102" s="52"/>
      <c r="AAI102" s="52"/>
      <c r="AAJ102" s="52"/>
      <c r="AAK102" s="52"/>
      <c r="AAL102" s="52"/>
      <c r="AAM102" s="52"/>
      <c r="AAN102" s="52"/>
      <c r="AAO102" s="52"/>
      <c r="AAP102" s="52"/>
      <c r="AAQ102" s="52"/>
      <c r="AAR102" s="52"/>
      <c r="AAS102" s="52"/>
      <c r="AAT102" s="52"/>
      <c r="AAU102" s="52"/>
      <c r="AAV102" s="52"/>
      <c r="AAW102" s="52"/>
      <c r="AAX102" s="52"/>
      <c r="AAY102" s="52"/>
      <c r="AAZ102" s="52"/>
      <c r="ABA102" s="52"/>
      <c r="ABB102" s="52"/>
      <c r="ABC102" s="52"/>
      <c r="ABD102" s="52"/>
      <c r="ABE102" s="52"/>
      <c r="ABF102" s="52"/>
      <c r="ABG102" s="52"/>
      <c r="ABH102" s="52"/>
      <c r="ABI102" s="52"/>
      <c r="ABJ102" s="52"/>
      <c r="ABK102" s="52"/>
      <c r="ABL102" s="52"/>
      <c r="ABM102" s="52"/>
      <c r="ABN102" s="52"/>
      <c r="ABO102" s="52"/>
      <c r="ABP102" s="52"/>
      <c r="ABQ102" s="52"/>
      <c r="ABR102" s="52"/>
      <c r="ABS102" s="52"/>
      <c r="ABT102" s="52"/>
      <c r="ABU102" s="52"/>
      <c r="ABV102" s="52"/>
      <c r="ABW102" s="52"/>
      <c r="ABX102" s="52"/>
      <c r="ABY102" s="52"/>
      <c r="ABZ102" s="52"/>
      <c r="ACA102" s="52"/>
      <c r="ACB102" s="52"/>
      <c r="ACC102" s="52"/>
      <c r="ACD102" s="52"/>
      <c r="ACE102" s="52"/>
      <c r="ACF102" s="52"/>
      <c r="ACG102" s="52"/>
      <c r="ACH102" s="52"/>
      <c r="ACI102" s="52"/>
      <c r="ACJ102" s="52"/>
      <c r="ACK102" s="52"/>
      <c r="ACL102" s="52"/>
      <c r="ACM102" s="52"/>
      <c r="ACN102" s="52"/>
      <c r="ACO102" s="52"/>
      <c r="ACP102" s="52"/>
      <c r="ACQ102" s="52"/>
      <c r="ACR102" s="52"/>
      <c r="ACS102" s="52"/>
      <c r="ACT102" s="52"/>
      <c r="ACU102" s="52"/>
      <c r="ACV102" s="52"/>
      <c r="ACW102" s="52"/>
      <c r="ACX102" s="52"/>
      <c r="ACY102" s="52"/>
      <c r="ACZ102" s="52"/>
      <c r="ADA102" s="52"/>
      <c r="ADB102" s="52"/>
      <c r="ADC102" s="52"/>
      <c r="ADD102" s="52"/>
      <c r="ADE102" s="52"/>
      <c r="ADF102" s="52"/>
      <c r="ADG102" s="52"/>
      <c r="ADH102" s="52"/>
      <c r="ADI102" s="52"/>
      <c r="ADJ102" s="52"/>
      <c r="ADK102" s="52"/>
      <c r="ADL102" s="52"/>
      <c r="ADM102" s="52"/>
      <c r="ADN102" s="52"/>
      <c r="ADO102" s="52"/>
      <c r="ADP102" s="52"/>
      <c r="ADQ102" s="52"/>
      <c r="ADR102" s="52"/>
      <c r="ADS102" s="52"/>
      <c r="ADT102" s="52"/>
      <c r="ADU102" s="52"/>
      <c r="ADV102" s="52"/>
      <c r="ADW102" s="52"/>
      <c r="ADX102" s="52"/>
      <c r="ADY102" s="52"/>
      <c r="ADZ102" s="52"/>
      <c r="AEA102" s="52"/>
      <c r="AEB102" s="52"/>
      <c r="AEC102" s="52"/>
      <c r="AED102" s="52"/>
      <c r="AEE102" s="52"/>
      <c r="AEF102" s="52"/>
      <c r="AEG102" s="52"/>
      <c r="AEH102" s="52"/>
      <c r="AEI102" s="52"/>
      <c r="AEJ102" s="52"/>
      <c r="AEK102" s="52"/>
      <c r="AEL102" s="52"/>
      <c r="AEM102" s="52"/>
      <c r="AEN102" s="52"/>
      <c r="AEO102" s="52"/>
      <c r="AEP102" s="52"/>
      <c r="AEQ102" s="52"/>
      <c r="AER102" s="52"/>
      <c r="AES102" s="52"/>
      <c r="AET102" s="52"/>
      <c r="AEU102" s="52"/>
      <c r="AEV102" s="52"/>
      <c r="AEW102" s="52"/>
      <c r="AEX102" s="52"/>
      <c r="AEY102" s="52"/>
      <c r="AEZ102" s="52"/>
      <c r="AFA102" s="52"/>
      <c r="AFB102" s="52"/>
      <c r="AFC102" s="52"/>
      <c r="AFD102" s="52"/>
      <c r="AFE102" s="52"/>
      <c r="AFF102" s="52"/>
      <c r="AFG102" s="52"/>
      <c r="AFH102" s="52"/>
      <c r="AFI102" s="52"/>
      <c r="AFJ102" s="52"/>
      <c r="AFK102" s="52"/>
      <c r="AFL102" s="52"/>
      <c r="AFM102" s="52"/>
      <c r="AFN102" s="52"/>
      <c r="AFO102" s="52"/>
      <c r="AFP102" s="52"/>
      <c r="AFQ102" s="52"/>
      <c r="AFR102" s="52"/>
      <c r="AFS102" s="52"/>
      <c r="AFT102" s="52"/>
      <c r="AFU102" s="52"/>
      <c r="AFV102" s="52"/>
      <c r="AFW102" s="52"/>
      <c r="AFX102" s="52"/>
      <c r="AFY102" s="52"/>
      <c r="AFZ102" s="52"/>
      <c r="AGA102" s="52"/>
      <c r="AGB102" s="52"/>
      <c r="AGC102" s="52"/>
      <c r="AGD102" s="52"/>
      <c r="AGE102" s="52"/>
      <c r="AGF102" s="52"/>
      <c r="AGG102" s="52"/>
      <c r="AGH102" s="52"/>
      <c r="AGI102" s="52"/>
      <c r="AGJ102" s="52"/>
      <c r="AGK102" s="52"/>
      <c r="AGL102" s="52"/>
      <c r="AGM102" s="52"/>
      <c r="AGN102" s="52"/>
      <c r="AGO102" s="52"/>
      <c r="AGP102" s="52"/>
      <c r="AGQ102" s="52"/>
      <c r="AGR102" s="52"/>
      <c r="AGS102" s="52"/>
      <c r="AGT102" s="52"/>
      <c r="AGU102" s="52"/>
      <c r="AGV102" s="52"/>
      <c r="AGW102" s="52"/>
      <c r="AGX102" s="52"/>
      <c r="AGY102" s="52"/>
      <c r="AGZ102" s="52"/>
      <c r="AHA102" s="52"/>
      <c r="AHB102" s="52"/>
      <c r="AHC102" s="52"/>
      <c r="AHD102" s="52"/>
      <c r="AHE102" s="52"/>
      <c r="AHF102" s="52"/>
      <c r="AHG102" s="52"/>
      <c r="AHH102" s="52"/>
      <c r="AHI102" s="52"/>
      <c r="AHJ102" s="52"/>
      <c r="AHK102" s="52"/>
      <c r="AHL102" s="52"/>
      <c r="AHM102" s="52"/>
      <c r="AHN102" s="52"/>
      <c r="AHO102" s="52"/>
      <c r="AHP102" s="52"/>
      <c r="AHQ102" s="52"/>
      <c r="AHR102" s="52"/>
      <c r="AHS102" s="52"/>
      <c r="AHT102" s="52"/>
      <c r="AHU102" s="52"/>
      <c r="AHV102" s="52"/>
      <c r="AHW102" s="52"/>
      <c r="AHX102" s="52"/>
      <c r="AHY102" s="52"/>
      <c r="AHZ102" s="52"/>
      <c r="AIA102" s="52"/>
      <c r="AIB102" s="52"/>
      <c r="AIC102" s="52"/>
      <c r="AID102" s="52"/>
      <c r="AIE102" s="52"/>
      <c r="AIF102" s="52"/>
      <c r="AIG102" s="52"/>
      <c r="AIH102" s="52"/>
      <c r="AII102" s="52"/>
      <c r="AIJ102" s="52"/>
      <c r="AIK102" s="52"/>
      <c r="AIL102" s="52"/>
      <c r="AIM102" s="52"/>
      <c r="AIN102" s="52"/>
      <c r="AIO102" s="52"/>
      <c r="AIP102" s="52"/>
      <c r="AIQ102" s="52"/>
      <c r="AIR102" s="52"/>
      <c r="AIS102" s="52"/>
      <c r="AIT102" s="52"/>
      <c r="AIU102" s="52"/>
      <c r="AIV102" s="52"/>
      <c r="AIW102" s="52"/>
      <c r="AIX102" s="52"/>
      <c r="AIY102" s="52"/>
      <c r="AIZ102" s="52"/>
      <c r="AJA102" s="52"/>
      <c r="AJB102" s="52"/>
      <c r="AJC102" s="52"/>
      <c r="AJD102" s="52"/>
      <c r="AJE102" s="52"/>
      <c r="AJF102" s="52"/>
      <c r="AJG102" s="52"/>
      <c r="AJH102" s="52"/>
      <c r="AJI102" s="52"/>
      <c r="AJJ102" s="52"/>
      <c r="AJK102" s="52"/>
      <c r="AJL102" s="52"/>
      <c r="AJM102" s="52"/>
      <c r="AJN102" s="52"/>
      <c r="AJO102" s="52"/>
      <c r="AJP102" s="52"/>
      <c r="AJQ102" s="52"/>
      <c r="AJR102" s="52"/>
      <c r="AJS102" s="52"/>
      <c r="AJT102" s="52"/>
      <c r="AJU102" s="52"/>
      <c r="AJV102" s="52"/>
      <c r="AJW102" s="52"/>
      <c r="AJX102" s="52"/>
      <c r="AJY102" s="52"/>
      <c r="AJZ102" s="52"/>
      <c r="AKA102" s="52"/>
      <c r="AKB102" s="52"/>
      <c r="AKC102" s="52"/>
      <c r="AKD102" s="52"/>
      <c r="AKE102" s="52"/>
      <c r="AKF102" s="52"/>
      <c r="AKG102" s="52"/>
      <c r="AKH102" s="52"/>
      <c r="AKI102" s="52"/>
      <c r="AKJ102" s="52"/>
      <c r="AKK102" s="52"/>
      <c r="AKL102" s="52"/>
      <c r="AKM102" s="52"/>
      <c r="AKN102" s="52"/>
      <c r="AKO102" s="52"/>
      <c r="AKP102" s="52"/>
      <c r="AKQ102" s="52"/>
      <c r="AKR102" s="52"/>
      <c r="AKS102" s="52"/>
      <c r="AKT102" s="52"/>
      <c r="AKU102" s="52"/>
      <c r="AKV102" s="52"/>
      <c r="AKW102" s="52"/>
      <c r="AKX102" s="52"/>
      <c r="AKY102" s="52"/>
      <c r="AKZ102" s="52"/>
      <c r="ALA102" s="52"/>
      <c r="ALB102" s="52"/>
      <c r="ALC102" s="52"/>
      <c r="ALD102" s="52"/>
      <c r="ALE102" s="52"/>
      <c r="ALF102" s="52"/>
      <c r="ALG102" s="52"/>
      <c r="ALH102" s="52"/>
      <c r="ALI102" s="52"/>
      <c r="ALJ102" s="52"/>
      <c r="ALK102" s="52"/>
      <c r="ALL102" s="52"/>
      <c r="ALM102" s="52"/>
      <c r="ALN102" s="52"/>
      <c r="ALO102" s="52"/>
      <c r="ALP102" s="52"/>
      <c r="ALQ102" s="52"/>
      <c r="ALR102" s="52"/>
      <c r="ALS102" s="52"/>
      <c r="ALT102" s="52"/>
      <c r="ALU102" s="52"/>
      <c r="ALV102" s="52"/>
      <c r="ALW102" s="52"/>
      <c r="ALX102" s="52"/>
      <c r="ALY102" s="52"/>
      <c r="ALZ102" s="52"/>
      <c r="AMA102" s="52"/>
      <c r="AMB102" s="52"/>
      <c r="AMC102" s="52"/>
      <c r="AMD102" s="52"/>
      <c r="AME102" s="52"/>
      <c r="AMF102" s="52"/>
      <c r="AMG102" s="52"/>
      <c r="AMH102" s="52"/>
      <c r="AMI102" s="52"/>
      <c r="AMJ102" s="52"/>
      <c r="AMK102" s="52"/>
      <c r="AML102" s="52"/>
      <c r="AMM102" s="52"/>
      <c r="AMN102" s="52"/>
      <c r="AMO102" s="52"/>
      <c r="AMP102" s="52"/>
      <c r="AMQ102" s="52"/>
      <c r="AMR102" s="52"/>
      <c r="AMS102" s="52"/>
      <c r="AMT102" s="52"/>
      <c r="AMU102" s="52"/>
      <c r="AMV102" s="52"/>
      <c r="AMW102" s="52"/>
      <c r="AMX102" s="52"/>
      <c r="AMY102" s="52"/>
      <c r="AMZ102" s="52"/>
      <c r="ANA102" s="52"/>
      <c r="ANB102" s="52"/>
      <c r="ANC102" s="52"/>
      <c r="AND102" s="52"/>
      <c r="ANE102" s="52"/>
      <c r="ANF102" s="52"/>
      <c r="ANG102" s="52"/>
      <c r="ANH102" s="52"/>
      <c r="ANI102" s="52"/>
      <c r="ANJ102" s="52"/>
      <c r="ANK102" s="52"/>
      <c r="ANL102" s="52"/>
      <c r="ANM102" s="52"/>
      <c r="ANN102" s="52"/>
      <c r="ANO102" s="52"/>
      <c r="ANP102" s="52"/>
      <c r="ANQ102" s="52"/>
      <c r="ANR102" s="52"/>
      <c r="ANS102" s="52"/>
      <c r="ANT102" s="52"/>
      <c r="ANU102" s="52"/>
      <c r="ANV102" s="52"/>
      <c r="ANW102" s="52"/>
      <c r="ANX102" s="52"/>
      <c r="ANY102" s="52"/>
      <c r="ANZ102" s="52"/>
      <c r="AOA102" s="52"/>
      <c r="AOB102" s="52"/>
      <c r="AOC102" s="52"/>
      <c r="AOD102" s="52"/>
      <c r="AOE102" s="52"/>
      <c r="AOF102" s="52"/>
      <c r="AOG102" s="52"/>
      <c r="AOH102" s="52"/>
      <c r="AOI102" s="52"/>
      <c r="AOJ102" s="52"/>
      <c r="AOK102" s="52"/>
      <c r="AOL102" s="52"/>
      <c r="AOM102" s="52"/>
      <c r="AON102" s="52"/>
      <c r="AOO102" s="52"/>
      <c r="AOP102" s="52"/>
      <c r="AOQ102" s="52"/>
      <c r="AOR102" s="52"/>
      <c r="AOS102" s="52"/>
      <c r="AOT102" s="52"/>
      <c r="AOU102" s="52"/>
      <c r="AOV102" s="52"/>
      <c r="AOW102" s="52"/>
      <c r="AOX102" s="52"/>
      <c r="AOY102" s="52"/>
      <c r="AOZ102" s="52"/>
      <c r="APA102" s="52"/>
      <c r="APB102" s="52"/>
      <c r="APC102" s="52"/>
      <c r="APD102" s="52"/>
      <c r="APE102" s="52"/>
      <c r="APF102" s="52"/>
      <c r="APG102" s="52"/>
      <c r="APH102" s="52"/>
      <c r="API102" s="52"/>
      <c r="APJ102" s="52"/>
      <c r="APK102" s="52"/>
      <c r="APL102" s="52"/>
      <c r="APM102" s="52"/>
      <c r="APN102" s="52"/>
      <c r="APO102" s="52"/>
      <c r="APP102" s="52"/>
      <c r="APQ102" s="52"/>
      <c r="APR102" s="52"/>
      <c r="APS102" s="52"/>
      <c r="APT102" s="52"/>
      <c r="APU102" s="52"/>
      <c r="APV102" s="52"/>
      <c r="APW102" s="52"/>
      <c r="APX102" s="52"/>
      <c r="APY102" s="52"/>
      <c r="APZ102" s="52"/>
      <c r="AQA102" s="52"/>
      <c r="AQB102" s="52"/>
      <c r="AQC102" s="52"/>
      <c r="AQD102" s="52"/>
      <c r="AQE102" s="52"/>
      <c r="AQF102" s="52"/>
      <c r="AQG102" s="52"/>
      <c r="AQH102" s="52"/>
      <c r="AQI102" s="52"/>
      <c r="AQJ102" s="52"/>
      <c r="AQK102" s="52"/>
      <c r="AQL102" s="52"/>
      <c r="AQM102" s="52"/>
      <c r="AQN102" s="52"/>
      <c r="AQO102" s="52"/>
      <c r="AQP102" s="52"/>
      <c r="AQQ102" s="52"/>
      <c r="AQR102" s="52"/>
      <c r="AQS102" s="52"/>
      <c r="AQT102" s="52"/>
      <c r="AQU102" s="52"/>
      <c r="AQV102" s="52"/>
      <c r="AQW102" s="52"/>
      <c r="AQX102" s="52"/>
      <c r="AQY102" s="52"/>
      <c r="AQZ102" s="52"/>
      <c r="ARA102" s="52"/>
      <c r="ARB102" s="52"/>
      <c r="ARC102" s="52"/>
      <c r="ARD102" s="52"/>
      <c r="ARE102" s="52"/>
      <c r="ARF102" s="52"/>
      <c r="ARG102" s="52"/>
      <c r="ARH102" s="52"/>
      <c r="ARI102" s="52"/>
      <c r="ARJ102" s="52"/>
      <c r="ARK102" s="52"/>
      <c r="ARL102" s="52"/>
      <c r="ARM102" s="52"/>
      <c r="ARN102" s="52"/>
      <c r="ARO102" s="52"/>
      <c r="ARP102" s="52"/>
      <c r="ARQ102" s="52"/>
      <c r="ARR102" s="52"/>
      <c r="ARS102" s="52"/>
      <c r="ART102" s="52"/>
      <c r="ARU102" s="52"/>
      <c r="ARV102" s="52"/>
      <c r="ARW102" s="52"/>
      <c r="ARX102" s="52"/>
      <c r="ARY102" s="52"/>
      <c r="ARZ102" s="52"/>
      <c r="ASA102" s="52"/>
      <c r="ASB102" s="52"/>
      <c r="ASC102" s="52"/>
      <c r="ASD102" s="52"/>
      <c r="ASE102" s="52"/>
      <c r="ASF102" s="52"/>
      <c r="ASG102" s="52"/>
      <c r="ASH102" s="52"/>
      <c r="ASI102" s="52"/>
      <c r="ASJ102" s="52"/>
      <c r="ASK102" s="52"/>
      <c r="ASL102" s="52"/>
      <c r="ASM102" s="52"/>
      <c r="ASN102" s="52"/>
      <c r="ASO102" s="52"/>
      <c r="ASP102" s="52"/>
      <c r="ASQ102" s="52"/>
      <c r="ASR102" s="52"/>
      <c r="ASS102" s="52"/>
      <c r="AST102" s="52"/>
      <c r="ASU102" s="52"/>
      <c r="ASV102" s="52"/>
      <c r="ASW102" s="52"/>
      <c r="ASX102" s="52"/>
      <c r="ASY102" s="52"/>
      <c r="ASZ102" s="52"/>
      <c r="ATA102" s="52"/>
      <c r="ATB102" s="52"/>
      <c r="ATC102" s="52"/>
      <c r="ATD102" s="52"/>
      <c r="ATE102" s="52"/>
      <c r="ATF102" s="52"/>
      <c r="ATG102" s="52"/>
      <c r="ATH102" s="52"/>
      <c r="ATI102" s="52"/>
      <c r="ATJ102" s="52"/>
      <c r="ATK102" s="52"/>
      <c r="ATL102" s="52"/>
      <c r="ATM102" s="52"/>
      <c r="ATN102" s="52"/>
      <c r="ATO102" s="52"/>
      <c r="ATP102" s="52"/>
      <c r="ATQ102" s="52"/>
      <c r="ATR102" s="52"/>
      <c r="ATS102" s="52"/>
      <c r="ATT102" s="52"/>
      <c r="ATU102" s="52"/>
      <c r="ATV102" s="52"/>
      <c r="ATW102" s="52"/>
      <c r="ATX102" s="52"/>
      <c r="ATY102" s="52"/>
      <c r="ATZ102" s="52"/>
      <c r="AUA102" s="52"/>
      <c r="AUB102" s="52"/>
      <c r="AUC102" s="52"/>
      <c r="AUD102" s="52"/>
      <c r="AUE102" s="52"/>
      <c r="AUF102" s="52"/>
      <c r="AUG102" s="52"/>
      <c r="AUH102" s="52"/>
      <c r="AUI102" s="52"/>
      <c r="AUJ102" s="52"/>
      <c r="AUK102" s="52"/>
      <c r="AUL102" s="52"/>
      <c r="AUM102" s="52"/>
      <c r="AUN102" s="52"/>
      <c r="AUO102" s="52"/>
      <c r="AUP102" s="52"/>
      <c r="AUQ102" s="52"/>
      <c r="AUR102" s="52"/>
      <c r="AUS102" s="52"/>
      <c r="AUT102" s="52"/>
      <c r="AUU102" s="52"/>
      <c r="AUV102" s="52"/>
      <c r="AUW102" s="52"/>
      <c r="AUX102" s="52"/>
      <c r="AUY102" s="52"/>
      <c r="AUZ102" s="52"/>
      <c r="AVA102" s="52"/>
      <c r="AVB102" s="52"/>
      <c r="AVC102" s="52"/>
      <c r="AVD102" s="52"/>
      <c r="AVE102" s="52"/>
      <c r="AVF102" s="52"/>
      <c r="AVG102" s="52"/>
      <c r="AVH102" s="52"/>
      <c r="AVI102" s="52"/>
      <c r="AVJ102" s="52"/>
      <c r="AVK102" s="52"/>
      <c r="AVL102" s="52"/>
      <c r="AVM102" s="52"/>
      <c r="AVN102" s="52"/>
      <c r="AVO102" s="52"/>
      <c r="AVP102" s="52"/>
      <c r="AVQ102" s="52"/>
      <c r="AVR102" s="52"/>
      <c r="AVS102" s="52"/>
      <c r="AVT102" s="52"/>
      <c r="AVU102" s="52"/>
      <c r="AVV102" s="52"/>
      <c r="AVW102" s="52"/>
      <c r="AVX102" s="52"/>
      <c r="AVY102" s="52"/>
      <c r="AVZ102" s="52"/>
      <c r="AWA102" s="52"/>
      <c r="AWB102" s="52"/>
      <c r="AWC102" s="52"/>
      <c r="AWD102" s="52"/>
      <c r="AWE102" s="52"/>
      <c r="AWF102" s="52"/>
      <c r="AWG102" s="52"/>
      <c r="AWH102" s="52"/>
      <c r="AWI102" s="52"/>
      <c r="AWJ102" s="52"/>
      <c r="AWK102" s="52"/>
      <c r="AWL102" s="52"/>
      <c r="AWM102" s="52"/>
      <c r="AWN102" s="52"/>
      <c r="AWO102" s="52"/>
      <c r="AWP102" s="52"/>
      <c r="AWQ102" s="52"/>
      <c r="AWR102" s="52"/>
      <c r="AWS102" s="52"/>
      <c r="AWT102" s="52"/>
      <c r="AWU102" s="52"/>
      <c r="AWV102" s="52"/>
      <c r="AWW102" s="52"/>
      <c r="AWX102" s="52"/>
      <c r="AWY102" s="52"/>
      <c r="AWZ102" s="52"/>
      <c r="AXA102" s="52"/>
      <c r="AXB102" s="52"/>
      <c r="AXC102" s="52"/>
      <c r="AXD102" s="52"/>
      <c r="AXE102" s="52"/>
      <c r="AXF102" s="52"/>
      <c r="AXG102" s="52"/>
      <c r="AXH102" s="52"/>
      <c r="AXI102" s="52"/>
      <c r="AXJ102" s="52"/>
      <c r="AXK102" s="52"/>
      <c r="AXL102" s="52"/>
      <c r="AXM102" s="52"/>
      <c r="AXN102" s="52"/>
      <c r="AXO102" s="52"/>
      <c r="AXP102" s="52"/>
      <c r="AXQ102" s="52"/>
      <c r="AXR102" s="52"/>
      <c r="AXS102" s="52"/>
      <c r="AXT102" s="52"/>
      <c r="AXU102" s="52"/>
      <c r="AXV102" s="52"/>
      <c r="AXW102" s="52"/>
      <c r="AXX102" s="52"/>
      <c r="AXY102" s="52"/>
      <c r="AXZ102" s="52"/>
      <c r="AYA102" s="52"/>
      <c r="AYB102" s="52"/>
      <c r="AYC102" s="52"/>
      <c r="AYD102" s="52"/>
      <c r="AYE102" s="52"/>
      <c r="AYF102" s="52"/>
      <c r="AYG102" s="52"/>
      <c r="AYH102" s="52"/>
      <c r="AYI102" s="52"/>
      <c r="AYJ102" s="52"/>
      <c r="AYK102" s="52"/>
      <c r="AYL102" s="52"/>
      <c r="AYM102" s="52"/>
      <c r="AYN102" s="52"/>
      <c r="AYO102" s="52"/>
      <c r="AYP102" s="52"/>
      <c r="AYQ102" s="52"/>
      <c r="AYR102" s="52"/>
      <c r="AYS102" s="52"/>
      <c r="AYT102" s="52"/>
      <c r="AYU102" s="52"/>
      <c r="AYV102" s="52"/>
      <c r="AYW102" s="52"/>
      <c r="AYX102" s="52"/>
      <c r="AYY102" s="52"/>
      <c r="AYZ102" s="52"/>
      <c r="AZA102" s="52"/>
      <c r="AZB102" s="52"/>
      <c r="AZC102" s="52"/>
      <c r="AZD102" s="52"/>
      <c r="AZE102" s="52"/>
      <c r="AZF102" s="52"/>
      <c r="AZG102" s="52"/>
      <c r="AZH102" s="52"/>
      <c r="AZI102" s="52"/>
      <c r="AZJ102" s="52"/>
      <c r="AZK102" s="52"/>
      <c r="AZL102" s="52"/>
      <c r="AZM102" s="52"/>
      <c r="AZN102" s="52"/>
      <c r="AZO102" s="52"/>
      <c r="AZP102" s="52"/>
      <c r="AZQ102" s="52"/>
      <c r="AZR102" s="52"/>
      <c r="AZS102" s="52"/>
      <c r="AZT102" s="52"/>
      <c r="AZU102" s="52"/>
      <c r="AZV102" s="52"/>
      <c r="AZW102" s="52"/>
      <c r="AZX102" s="52"/>
      <c r="AZY102" s="52"/>
      <c r="AZZ102" s="52"/>
      <c r="BAA102" s="52"/>
      <c r="BAB102" s="52"/>
      <c r="BAC102" s="52"/>
      <c r="BAD102" s="52"/>
      <c r="BAE102" s="52"/>
      <c r="BAF102" s="52"/>
      <c r="BAG102" s="52"/>
      <c r="BAH102" s="52"/>
      <c r="BAI102" s="52"/>
      <c r="BAJ102" s="52"/>
      <c r="BAK102" s="52"/>
      <c r="BAL102" s="52"/>
      <c r="BAM102" s="52"/>
      <c r="BAN102" s="52"/>
      <c r="BAO102" s="52"/>
      <c r="BAP102" s="52"/>
      <c r="BAQ102" s="52"/>
      <c r="BAR102" s="52"/>
      <c r="BAS102" s="52"/>
      <c r="BAT102" s="52"/>
      <c r="BAU102" s="52"/>
      <c r="BAV102" s="52"/>
      <c r="BAW102" s="52"/>
      <c r="BAX102" s="52"/>
      <c r="BAY102" s="52"/>
      <c r="BAZ102" s="52"/>
      <c r="BBA102" s="52"/>
      <c r="BBB102" s="52"/>
      <c r="BBC102" s="52"/>
      <c r="BBD102" s="52"/>
      <c r="BBE102" s="52"/>
      <c r="BBF102" s="52"/>
      <c r="BBG102" s="52"/>
      <c r="BBH102" s="52"/>
      <c r="BBI102" s="52"/>
      <c r="BBJ102" s="52"/>
      <c r="BBK102" s="52"/>
      <c r="BBL102" s="52"/>
      <c r="BBM102" s="52"/>
      <c r="BBN102" s="52"/>
      <c r="BBO102" s="52"/>
      <c r="BBP102" s="52"/>
      <c r="BBQ102" s="52"/>
      <c r="BBR102" s="52"/>
      <c r="BBS102" s="52"/>
      <c r="BBT102" s="52"/>
      <c r="BBU102" s="52"/>
      <c r="BBV102" s="52"/>
      <c r="BBW102" s="52"/>
      <c r="BBX102" s="52"/>
      <c r="BBY102" s="52"/>
      <c r="BBZ102" s="52"/>
      <c r="BCA102" s="52"/>
      <c r="BCB102" s="52"/>
      <c r="BCC102" s="52"/>
      <c r="BCD102" s="52"/>
      <c r="BCE102" s="52"/>
      <c r="BCF102" s="52"/>
      <c r="BCG102" s="52"/>
      <c r="BCH102" s="52"/>
      <c r="BCI102" s="52"/>
      <c r="BCJ102" s="52"/>
      <c r="BCK102" s="52"/>
      <c r="BCL102" s="52"/>
      <c r="BCM102" s="52"/>
      <c r="BCN102" s="52"/>
      <c r="BCO102" s="52"/>
      <c r="BCP102" s="52"/>
      <c r="BCQ102" s="52"/>
      <c r="BCR102" s="52"/>
      <c r="BCS102" s="52"/>
      <c r="BCT102" s="52"/>
      <c r="BCU102" s="52"/>
      <c r="BCV102" s="52"/>
      <c r="BCW102" s="52"/>
      <c r="BCX102" s="52"/>
      <c r="BCY102" s="52"/>
      <c r="BCZ102" s="52"/>
      <c r="BDA102" s="52"/>
      <c r="BDB102" s="52"/>
      <c r="BDC102" s="52"/>
      <c r="BDD102" s="52"/>
      <c r="BDE102" s="52"/>
      <c r="BDF102" s="52"/>
      <c r="BDG102" s="52"/>
      <c r="BDH102" s="52"/>
      <c r="BDI102" s="52"/>
      <c r="BDJ102" s="52"/>
      <c r="BDK102" s="52"/>
      <c r="BDL102" s="52"/>
      <c r="BDM102" s="52"/>
      <c r="BDN102" s="52"/>
      <c r="BDO102" s="52"/>
      <c r="BDP102" s="52"/>
      <c r="BDQ102" s="52"/>
      <c r="BDR102" s="52"/>
      <c r="BDS102" s="52"/>
      <c r="BDT102" s="52"/>
      <c r="BDU102" s="52"/>
      <c r="BDV102" s="52"/>
      <c r="BDW102" s="52"/>
      <c r="BDX102" s="52"/>
      <c r="BDY102" s="52"/>
      <c r="BDZ102" s="52"/>
      <c r="BEA102" s="52"/>
      <c r="BEB102" s="52"/>
      <c r="BEC102" s="52"/>
      <c r="BED102" s="52"/>
      <c r="BEE102" s="52"/>
      <c r="BEF102" s="52"/>
      <c r="BEG102" s="52"/>
      <c r="BEH102" s="52"/>
      <c r="BEI102" s="52"/>
      <c r="BEJ102" s="52"/>
      <c r="BEK102" s="52"/>
      <c r="BEL102" s="52"/>
      <c r="BEM102" s="52"/>
      <c r="BEN102" s="52"/>
      <c r="BEO102" s="52"/>
      <c r="BEP102" s="52"/>
      <c r="BEQ102" s="52"/>
      <c r="BER102" s="52"/>
      <c r="BES102" s="52"/>
      <c r="BET102" s="52"/>
      <c r="BEU102" s="52"/>
      <c r="BEV102" s="52"/>
      <c r="BEW102" s="52"/>
      <c r="BEX102" s="52"/>
      <c r="BEY102" s="52"/>
      <c r="BEZ102" s="52"/>
      <c r="BFA102" s="52"/>
      <c r="BFB102" s="52"/>
      <c r="BFC102" s="52"/>
      <c r="BFD102" s="52"/>
      <c r="BFE102" s="52"/>
      <c r="BFF102" s="52"/>
      <c r="BFG102" s="52"/>
      <c r="BFH102" s="52"/>
      <c r="BFI102" s="52"/>
      <c r="BFJ102" s="52"/>
      <c r="BFK102" s="52"/>
      <c r="BFL102" s="52"/>
      <c r="BFM102" s="52"/>
      <c r="BFN102" s="52"/>
      <c r="BFO102" s="52"/>
      <c r="BFP102" s="52"/>
      <c r="BFQ102" s="52"/>
      <c r="BFR102" s="52"/>
      <c r="BFS102" s="52"/>
      <c r="BFT102" s="52"/>
      <c r="BFU102" s="52"/>
      <c r="BFV102" s="52"/>
      <c r="BFW102" s="52"/>
      <c r="BFX102" s="52"/>
      <c r="BFY102" s="52"/>
      <c r="BFZ102" s="52"/>
      <c r="BGA102" s="52"/>
      <c r="BGB102" s="52"/>
      <c r="BGC102" s="52"/>
      <c r="BGD102" s="52"/>
      <c r="BGE102" s="52"/>
      <c r="BGF102" s="52"/>
      <c r="BGG102" s="52"/>
      <c r="BGH102" s="52"/>
      <c r="BGI102" s="52"/>
      <c r="BGJ102" s="52"/>
      <c r="BGK102" s="52"/>
      <c r="BGL102" s="52"/>
      <c r="BGM102" s="52"/>
      <c r="BGN102" s="52"/>
      <c r="BGO102" s="52"/>
      <c r="BGP102" s="52"/>
      <c r="BGQ102" s="52"/>
      <c r="BGR102" s="52"/>
      <c r="BGS102" s="52"/>
      <c r="BGT102" s="52"/>
      <c r="BGU102" s="52"/>
      <c r="BGV102" s="52"/>
      <c r="BGW102" s="52"/>
      <c r="BGX102" s="52"/>
      <c r="BGY102" s="52"/>
      <c r="BGZ102" s="52"/>
      <c r="BHA102" s="52"/>
      <c r="BHB102" s="52"/>
      <c r="BHC102" s="52"/>
      <c r="BHD102" s="52"/>
      <c r="BHE102" s="52"/>
      <c r="BHF102" s="52"/>
      <c r="BHG102" s="52"/>
      <c r="BHH102" s="52"/>
      <c r="BHI102" s="52"/>
      <c r="BHJ102" s="52"/>
      <c r="BHK102" s="52"/>
      <c r="BHL102" s="52"/>
      <c r="BHM102" s="52"/>
      <c r="BHN102" s="52"/>
      <c r="BHO102" s="52"/>
      <c r="BHP102" s="52"/>
      <c r="BHQ102" s="52"/>
      <c r="BHR102" s="52"/>
      <c r="BHS102" s="52"/>
      <c r="BHT102" s="52"/>
      <c r="BHU102" s="52"/>
      <c r="BHV102" s="52"/>
      <c r="BHW102" s="52"/>
      <c r="BHX102" s="52"/>
      <c r="BHY102" s="52"/>
      <c r="BHZ102" s="52"/>
      <c r="BIA102" s="52"/>
      <c r="BIB102" s="52"/>
      <c r="BIC102" s="52"/>
      <c r="BID102" s="52"/>
      <c r="BIE102" s="52"/>
      <c r="BIF102" s="52"/>
      <c r="BIG102" s="52"/>
      <c r="BIH102" s="52"/>
      <c r="BII102" s="52"/>
      <c r="BIJ102" s="52"/>
      <c r="BIK102" s="52"/>
      <c r="BIL102" s="52"/>
      <c r="BIM102" s="52"/>
      <c r="BIN102" s="52"/>
      <c r="BIO102" s="52"/>
      <c r="BIP102" s="52"/>
      <c r="BIQ102" s="52"/>
      <c r="BIR102" s="52"/>
      <c r="BIS102" s="52"/>
      <c r="BIT102" s="52"/>
      <c r="BIU102" s="52"/>
      <c r="BIV102" s="52"/>
      <c r="BIW102" s="52"/>
      <c r="BIX102" s="52"/>
      <c r="BIY102" s="52"/>
      <c r="BIZ102" s="52"/>
      <c r="BJA102" s="52"/>
      <c r="BJB102" s="52"/>
      <c r="BJC102" s="52"/>
      <c r="BJD102" s="52"/>
      <c r="BJE102" s="52"/>
      <c r="BJF102" s="52"/>
      <c r="BJG102" s="52"/>
      <c r="BJH102" s="52"/>
      <c r="BJI102" s="52"/>
      <c r="BJJ102" s="52"/>
      <c r="BJK102" s="52"/>
      <c r="BJL102" s="52"/>
      <c r="BJM102" s="52"/>
      <c r="BJN102" s="52"/>
      <c r="BJO102" s="52"/>
      <c r="BJP102" s="52"/>
      <c r="BJQ102" s="52"/>
      <c r="BJR102" s="52"/>
      <c r="BJS102" s="52"/>
      <c r="BJT102" s="52"/>
      <c r="BJU102" s="52"/>
      <c r="BJV102" s="52"/>
      <c r="BJW102" s="52"/>
      <c r="BJX102" s="52"/>
      <c r="BJY102" s="52"/>
      <c r="BJZ102" s="52"/>
      <c r="BKA102" s="52"/>
      <c r="BKB102" s="52"/>
      <c r="BKC102" s="52"/>
      <c r="BKD102" s="52"/>
      <c r="BKE102" s="52"/>
      <c r="BKF102" s="52"/>
      <c r="BKG102" s="52"/>
      <c r="BKH102" s="52"/>
      <c r="BKI102" s="52"/>
      <c r="BKJ102" s="52"/>
      <c r="BKK102" s="52"/>
      <c r="BKL102" s="52"/>
      <c r="BKM102" s="52"/>
      <c r="BKN102" s="52"/>
      <c r="BKO102" s="52"/>
      <c r="BKP102" s="52"/>
      <c r="BKQ102" s="52"/>
      <c r="BKR102" s="52"/>
      <c r="BKS102" s="52"/>
      <c r="BKT102" s="52"/>
      <c r="BKU102" s="52"/>
      <c r="BKV102" s="52"/>
      <c r="BKW102" s="52"/>
      <c r="BKX102" s="52"/>
      <c r="BKY102" s="52"/>
      <c r="BKZ102" s="52"/>
      <c r="BLA102" s="52"/>
      <c r="BLB102" s="52"/>
      <c r="BLC102" s="52"/>
      <c r="BLD102" s="52"/>
      <c r="BLE102" s="52"/>
      <c r="BLF102" s="52"/>
      <c r="BLG102" s="52"/>
      <c r="BLH102" s="52"/>
      <c r="BLI102" s="52"/>
      <c r="BLJ102" s="52"/>
      <c r="BLK102" s="52"/>
      <c r="BLL102" s="52"/>
      <c r="BLM102" s="52"/>
      <c r="BLN102" s="52"/>
      <c r="BLO102" s="52"/>
      <c r="BLP102" s="52"/>
      <c r="BLQ102" s="52"/>
      <c r="BLR102" s="52"/>
      <c r="BLS102" s="52"/>
      <c r="BLT102" s="52"/>
      <c r="BLU102" s="52"/>
      <c r="BLV102" s="52"/>
      <c r="BLW102" s="52"/>
      <c r="BLX102" s="52"/>
      <c r="BLY102" s="52"/>
      <c r="BLZ102" s="52"/>
      <c r="BMA102" s="52"/>
      <c r="BMB102" s="52"/>
      <c r="BMC102" s="52"/>
      <c r="BMD102" s="52"/>
      <c r="BME102" s="52"/>
      <c r="BMF102" s="52"/>
      <c r="BMG102" s="52"/>
      <c r="BMH102" s="52"/>
      <c r="BMI102" s="52"/>
      <c r="BMJ102" s="52"/>
      <c r="BMK102" s="52"/>
      <c r="BML102" s="52"/>
      <c r="BMM102" s="52"/>
      <c r="BMN102" s="52"/>
      <c r="BMO102" s="52"/>
      <c r="BMP102" s="52"/>
      <c r="BMQ102" s="52"/>
      <c r="BMR102" s="52"/>
      <c r="BMS102" s="52"/>
      <c r="BMT102" s="52"/>
      <c r="BMU102" s="52"/>
      <c r="BMV102" s="52"/>
      <c r="BMW102" s="52"/>
      <c r="BMX102" s="52"/>
      <c r="BMY102" s="52"/>
      <c r="BMZ102" s="52"/>
      <c r="BNA102" s="52"/>
      <c r="BNB102" s="52"/>
      <c r="BNC102" s="52"/>
      <c r="BND102" s="52"/>
      <c r="BNE102" s="52"/>
      <c r="BNF102" s="52"/>
      <c r="BNG102" s="52"/>
      <c r="BNH102" s="52"/>
      <c r="BNI102" s="52"/>
      <c r="BNJ102" s="52"/>
      <c r="BNK102" s="52"/>
      <c r="BNL102" s="52"/>
      <c r="BNM102" s="52"/>
      <c r="BNN102" s="52"/>
      <c r="BNO102" s="52"/>
      <c r="BNP102" s="52"/>
      <c r="BNQ102" s="52"/>
      <c r="BNR102" s="52"/>
      <c r="BNS102" s="52"/>
      <c r="BNT102" s="52"/>
      <c r="BNU102" s="52"/>
      <c r="BNV102" s="52"/>
      <c r="BNW102" s="52"/>
      <c r="BNX102" s="52"/>
      <c r="BNY102" s="52"/>
      <c r="BNZ102" s="52"/>
      <c r="BOA102" s="52"/>
      <c r="BOB102" s="52"/>
      <c r="BOC102" s="52"/>
      <c r="BOD102" s="52"/>
      <c r="BOE102" s="52"/>
      <c r="BOF102" s="52"/>
      <c r="BOG102" s="52"/>
      <c r="BOH102" s="52"/>
      <c r="BOI102" s="52"/>
      <c r="BOJ102" s="52"/>
      <c r="BOK102" s="52"/>
      <c r="BOL102" s="52"/>
      <c r="BOM102" s="52"/>
      <c r="BON102" s="52"/>
      <c r="BOO102" s="52"/>
      <c r="BOP102" s="52"/>
      <c r="BOQ102" s="52"/>
      <c r="BOR102" s="52"/>
      <c r="BOS102" s="52"/>
      <c r="BOT102" s="52"/>
      <c r="BOU102" s="52"/>
      <c r="BOV102" s="52"/>
      <c r="BOW102" s="52"/>
      <c r="BOX102" s="52"/>
      <c r="BOY102" s="52"/>
      <c r="BOZ102" s="52"/>
      <c r="BPA102" s="52"/>
      <c r="BPB102" s="52"/>
      <c r="BPC102" s="52"/>
      <c r="BPD102" s="52"/>
      <c r="BPE102" s="52"/>
      <c r="BPF102" s="52"/>
      <c r="BPG102" s="52"/>
      <c r="BPH102" s="52"/>
      <c r="BPI102" s="52"/>
      <c r="BPJ102" s="52"/>
      <c r="BPK102" s="52"/>
      <c r="BPL102" s="52"/>
      <c r="BPM102" s="52"/>
      <c r="BPN102" s="52"/>
      <c r="BPO102" s="52"/>
      <c r="BPP102" s="52"/>
      <c r="BPQ102" s="52"/>
      <c r="BPR102" s="52"/>
      <c r="BPS102" s="52"/>
      <c r="BPT102" s="52"/>
      <c r="BPU102" s="52"/>
      <c r="BPV102" s="52"/>
      <c r="BPW102" s="52"/>
      <c r="BPX102" s="52"/>
      <c r="BPY102" s="52"/>
      <c r="BPZ102" s="52"/>
      <c r="BQA102" s="52"/>
      <c r="BQB102" s="52"/>
      <c r="BQC102" s="52"/>
      <c r="BQD102" s="52"/>
      <c r="BQE102" s="52"/>
      <c r="BQF102" s="52"/>
      <c r="BQG102" s="52"/>
      <c r="BQH102" s="52"/>
      <c r="BQI102" s="52"/>
      <c r="BQJ102" s="52"/>
      <c r="BQK102" s="52"/>
      <c r="BQL102" s="52"/>
      <c r="BQM102" s="52"/>
      <c r="BQN102" s="52"/>
      <c r="BQO102" s="52"/>
      <c r="BQP102" s="52"/>
      <c r="BQQ102" s="52"/>
      <c r="BQR102" s="52"/>
      <c r="BQS102" s="52"/>
      <c r="BQT102" s="52"/>
      <c r="BQU102" s="52"/>
      <c r="BQV102" s="52"/>
      <c r="BQW102" s="52"/>
      <c r="BQX102" s="52"/>
      <c r="BQY102" s="52"/>
      <c r="BQZ102" s="52"/>
      <c r="BRA102" s="52"/>
      <c r="BRB102" s="52"/>
      <c r="BRC102" s="52"/>
      <c r="BRD102" s="52"/>
      <c r="BRE102" s="52"/>
      <c r="BRF102" s="52"/>
      <c r="BRG102" s="52"/>
      <c r="BRH102" s="52"/>
      <c r="BRI102" s="52"/>
      <c r="BRJ102" s="52"/>
      <c r="BRK102" s="52"/>
      <c r="BRL102" s="52"/>
      <c r="BRM102" s="52"/>
      <c r="BRN102" s="52"/>
      <c r="BRO102" s="52"/>
      <c r="BRP102" s="52"/>
      <c r="BRQ102" s="52"/>
      <c r="BRR102" s="52"/>
      <c r="BRS102" s="52"/>
      <c r="BRT102" s="52"/>
      <c r="BRU102" s="52"/>
      <c r="BRV102" s="52"/>
      <c r="BRW102" s="52"/>
      <c r="BRX102" s="52"/>
      <c r="BRY102" s="52"/>
      <c r="BRZ102" s="52"/>
      <c r="BSA102" s="52"/>
      <c r="BSB102" s="52"/>
      <c r="BSC102" s="52"/>
      <c r="BSD102" s="52"/>
      <c r="BSE102" s="52"/>
      <c r="BSF102" s="52"/>
      <c r="BSG102" s="52"/>
      <c r="BSH102" s="52"/>
      <c r="BSI102" s="52"/>
      <c r="BSJ102" s="52"/>
      <c r="BSK102" s="52"/>
      <c r="BSL102" s="52"/>
      <c r="BSM102" s="52"/>
      <c r="BSN102" s="52"/>
      <c r="BSO102" s="52"/>
      <c r="BSP102" s="52"/>
      <c r="BSQ102" s="52"/>
      <c r="BSR102" s="52"/>
      <c r="BSS102" s="52"/>
      <c r="BST102" s="52"/>
      <c r="BSU102" s="52"/>
      <c r="BSV102" s="52"/>
      <c r="BSW102" s="52"/>
      <c r="BSX102" s="52"/>
      <c r="BSY102" s="52"/>
      <c r="BSZ102" s="52"/>
      <c r="BTA102" s="52"/>
      <c r="BTB102" s="52"/>
      <c r="BTC102" s="52"/>
      <c r="BTD102" s="52"/>
      <c r="BTE102" s="52"/>
      <c r="BTF102" s="52"/>
      <c r="BTG102" s="52"/>
      <c r="BTH102" s="52"/>
      <c r="BTI102" s="52"/>
      <c r="BTJ102" s="52"/>
      <c r="BTK102" s="52"/>
      <c r="BTL102" s="52"/>
      <c r="BTM102" s="52"/>
      <c r="BTN102" s="52"/>
      <c r="BTO102" s="52"/>
      <c r="BTP102" s="52"/>
      <c r="BTQ102" s="52"/>
      <c r="BTR102" s="52"/>
      <c r="BTS102" s="52"/>
      <c r="BTT102" s="52"/>
      <c r="BTU102" s="52"/>
      <c r="BTV102" s="52"/>
      <c r="BTW102" s="52"/>
      <c r="BTX102" s="52"/>
      <c r="BTY102" s="52"/>
      <c r="BTZ102" s="52"/>
      <c r="BUA102" s="52"/>
      <c r="BUB102" s="52"/>
      <c r="BUC102" s="52"/>
      <c r="BUD102" s="52"/>
      <c r="BUE102" s="52"/>
      <c r="BUF102" s="52"/>
      <c r="BUG102" s="52"/>
      <c r="BUH102" s="52"/>
      <c r="BUI102" s="52"/>
      <c r="BUJ102" s="52"/>
      <c r="BUK102" s="52"/>
      <c r="BUL102" s="52"/>
      <c r="BUM102" s="52"/>
      <c r="BUN102" s="52"/>
      <c r="BUO102" s="52"/>
      <c r="BUP102" s="52"/>
      <c r="BUQ102" s="52"/>
      <c r="BUR102" s="52"/>
      <c r="BUS102" s="52"/>
      <c r="BUT102" s="52"/>
      <c r="BUU102" s="52"/>
      <c r="BUV102" s="52"/>
      <c r="BUW102" s="52"/>
      <c r="BUX102" s="52"/>
      <c r="BUY102" s="52"/>
      <c r="BUZ102" s="52"/>
      <c r="BVA102" s="52"/>
      <c r="BVB102" s="52"/>
      <c r="BVC102" s="52"/>
      <c r="BVD102" s="52"/>
      <c r="BVE102" s="52"/>
      <c r="BVF102" s="52"/>
      <c r="BVG102" s="52"/>
      <c r="BVH102" s="52"/>
      <c r="BVI102" s="52"/>
      <c r="BVJ102" s="52"/>
      <c r="BVK102" s="52"/>
      <c r="BVL102" s="52"/>
      <c r="BVM102" s="52"/>
      <c r="BVN102" s="52"/>
      <c r="BVO102" s="52"/>
      <c r="BVP102" s="52"/>
      <c r="BVQ102" s="52"/>
      <c r="BVR102" s="52"/>
      <c r="BVS102" s="52"/>
      <c r="BVT102" s="52"/>
      <c r="BVU102" s="52"/>
      <c r="BVV102" s="52"/>
      <c r="BVW102" s="52"/>
      <c r="BVX102" s="52"/>
      <c r="BVY102" s="52"/>
      <c r="BVZ102" s="52"/>
      <c r="BWA102" s="52"/>
      <c r="BWB102" s="52"/>
      <c r="BWC102" s="52"/>
      <c r="BWD102" s="52"/>
      <c r="BWE102" s="52"/>
      <c r="BWF102" s="52"/>
      <c r="BWG102" s="52"/>
      <c r="BWH102" s="52"/>
      <c r="BWI102" s="52"/>
      <c r="BWJ102" s="52"/>
      <c r="BWK102" s="52"/>
      <c r="BWL102" s="52"/>
      <c r="BWM102" s="52"/>
      <c r="BWN102" s="52"/>
      <c r="BWO102" s="52"/>
      <c r="BWP102" s="52"/>
      <c r="BWQ102" s="52"/>
      <c r="BWR102" s="52"/>
      <c r="BWS102" s="52"/>
      <c r="BWT102" s="52"/>
      <c r="BWU102" s="52"/>
      <c r="BWV102" s="52"/>
      <c r="BWW102" s="52"/>
      <c r="BWX102" s="52"/>
      <c r="BWY102" s="52"/>
      <c r="BWZ102" s="52"/>
      <c r="BXA102" s="52"/>
      <c r="BXB102" s="52"/>
      <c r="BXC102" s="52"/>
      <c r="BXD102" s="52"/>
      <c r="BXE102" s="52"/>
      <c r="BXF102" s="52"/>
      <c r="BXG102" s="52"/>
      <c r="BXH102" s="52"/>
      <c r="BXI102" s="52"/>
      <c r="BXJ102" s="52"/>
      <c r="BXK102" s="52"/>
      <c r="BXL102" s="52"/>
      <c r="BXM102" s="52"/>
      <c r="BXN102" s="52"/>
      <c r="BXO102" s="52"/>
      <c r="BXP102" s="52"/>
      <c r="BXQ102" s="52"/>
      <c r="BXR102" s="52"/>
      <c r="BXS102" s="52"/>
      <c r="BXT102" s="52"/>
      <c r="BXU102" s="52"/>
      <c r="BXV102" s="52"/>
      <c r="BXW102" s="52"/>
      <c r="BXX102" s="52"/>
      <c r="BXY102" s="52"/>
      <c r="BXZ102" s="52"/>
      <c r="BYA102" s="52"/>
      <c r="BYB102" s="52"/>
      <c r="BYC102" s="52"/>
      <c r="BYD102" s="52"/>
      <c r="BYE102" s="52"/>
      <c r="BYF102" s="52"/>
      <c r="BYG102" s="52"/>
      <c r="BYH102" s="52"/>
      <c r="BYI102" s="52"/>
      <c r="BYJ102" s="52"/>
      <c r="BYK102" s="52"/>
      <c r="BYL102" s="52"/>
      <c r="BYM102" s="52"/>
      <c r="BYN102" s="52"/>
      <c r="BYO102" s="52"/>
      <c r="BYP102" s="52"/>
      <c r="BYQ102" s="52"/>
      <c r="BYR102" s="52"/>
      <c r="BYS102" s="52"/>
      <c r="BYT102" s="52"/>
      <c r="BYU102" s="52"/>
      <c r="BYV102" s="52"/>
      <c r="BYW102" s="52"/>
      <c r="BYX102" s="52"/>
      <c r="BYY102" s="52"/>
      <c r="BYZ102" s="52"/>
      <c r="BZA102" s="52"/>
      <c r="BZB102" s="52"/>
      <c r="BZC102" s="52"/>
      <c r="BZD102" s="52"/>
      <c r="BZE102" s="52"/>
      <c r="BZF102" s="52"/>
      <c r="BZG102" s="52"/>
      <c r="BZH102" s="52"/>
      <c r="BZI102" s="52"/>
      <c r="BZJ102" s="52"/>
      <c r="BZK102" s="52"/>
      <c r="BZL102" s="52"/>
      <c r="BZM102" s="52"/>
      <c r="BZN102" s="52"/>
      <c r="BZO102" s="52"/>
      <c r="BZP102" s="52"/>
      <c r="BZQ102" s="52"/>
      <c r="BZR102" s="52"/>
      <c r="BZS102" s="52"/>
      <c r="BZT102" s="52"/>
      <c r="BZU102" s="52"/>
      <c r="BZV102" s="52"/>
      <c r="BZW102" s="52"/>
      <c r="BZX102" s="52"/>
      <c r="BZY102" s="52"/>
      <c r="BZZ102" s="52"/>
      <c r="CAA102" s="52"/>
      <c r="CAB102" s="52"/>
      <c r="CAC102" s="52"/>
      <c r="CAD102" s="52"/>
      <c r="CAE102" s="52"/>
      <c r="CAF102" s="52"/>
      <c r="CAG102" s="52"/>
      <c r="CAH102" s="52"/>
      <c r="CAI102" s="52"/>
      <c r="CAJ102" s="52"/>
      <c r="CAK102" s="52"/>
      <c r="CAL102" s="52"/>
      <c r="CAM102" s="52"/>
      <c r="CAN102" s="52"/>
      <c r="CAO102" s="52"/>
      <c r="CAP102" s="52"/>
      <c r="CAQ102" s="52"/>
      <c r="CAR102" s="52"/>
      <c r="CAS102" s="52"/>
      <c r="CAT102" s="52"/>
      <c r="CAU102" s="52"/>
      <c r="CAV102" s="52"/>
      <c r="CAW102" s="52"/>
      <c r="CAX102" s="52"/>
      <c r="CAY102" s="52"/>
      <c r="CAZ102" s="52"/>
      <c r="CBA102" s="52"/>
      <c r="CBB102" s="52"/>
      <c r="CBC102" s="52"/>
      <c r="CBD102" s="52"/>
      <c r="CBE102" s="52"/>
      <c r="CBF102" s="52"/>
      <c r="CBG102" s="52"/>
      <c r="CBH102" s="52"/>
      <c r="CBI102" s="52"/>
      <c r="CBJ102" s="52"/>
      <c r="CBK102" s="52"/>
      <c r="CBL102" s="52"/>
      <c r="CBM102" s="52"/>
      <c r="CBN102" s="52"/>
      <c r="CBO102" s="52"/>
      <c r="CBP102" s="52"/>
      <c r="CBQ102" s="52"/>
      <c r="CBR102" s="52"/>
      <c r="CBS102" s="52"/>
      <c r="CBT102" s="52"/>
      <c r="CBU102" s="52"/>
      <c r="CBV102" s="52"/>
      <c r="CBW102" s="52"/>
      <c r="CBX102" s="52"/>
      <c r="CBY102" s="52"/>
      <c r="CBZ102" s="52"/>
      <c r="CCA102" s="52"/>
      <c r="CCB102" s="52"/>
      <c r="CCC102" s="52"/>
      <c r="CCD102" s="52"/>
      <c r="CCE102" s="52"/>
      <c r="CCF102" s="52"/>
      <c r="CCG102" s="52"/>
      <c r="CCH102" s="52"/>
      <c r="CCI102" s="52"/>
      <c r="CCJ102" s="52"/>
      <c r="CCK102" s="52"/>
      <c r="CCL102" s="52"/>
      <c r="CCM102" s="52"/>
      <c r="CCN102" s="52"/>
      <c r="CCO102" s="52"/>
      <c r="CCP102" s="52"/>
      <c r="CCQ102" s="52"/>
      <c r="CCR102" s="52"/>
      <c r="CCS102" s="52"/>
      <c r="CCT102" s="52"/>
      <c r="CCU102" s="52"/>
      <c r="CCV102" s="52"/>
      <c r="CCW102" s="52"/>
      <c r="CCX102" s="52"/>
      <c r="CCY102" s="52"/>
      <c r="CCZ102" s="52"/>
      <c r="CDA102" s="52"/>
      <c r="CDB102" s="52"/>
      <c r="CDC102" s="52"/>
      <c r="CDD102" s="52"/>
      <c r="CDE102" s="52"/>
      <c r="CDF102" s="52"/>
      <c r="CDG102" s="52"/>
      <c r="CDH102" s="52"/>
      <c r="CDI102" s="52"/>
      <c r="CDJ102" s="52"/>
      <c r="CDK102" s="52"/>
      <c r="CDL102" s="52"/>
      <c r="CDM102" s="52"/>
      <c r="CDN102" s="52"/>
      <c r="CDO102" s="52"/>
      <c r="CDP102" s="52"/>
      <c r="CDQ102" s="52"/>
      <c r="CDR102" s="52"/>
      <c r="CDS102" s="52"/>
      <c r="CDT102" s="52"/>
      <c r="CDU102" s="52"/>
      <c r="CDV102" s="52"/>
      <c r="CDW102" s="52"/>
      <c r="CDX102" s="52"/>
      <c r="CDY102" s="52"/>
      <c r="CDZ102" s="52"/>
      <c r="CEA102" s="52"/>
      <c r="CEB102" s="52"/>
      <c r="CEC102" s="52"/>
      <c r="CED102" s="52"/>
      <c r="CEE102" s="52"/>
      <c r="CEF102" s="52"/>
      <c r="CEG102" s="52"/>
      <c r="CEH102" s="52"/>
      <c r="CEI102" s="52"/>
      <c r="CEJ102" s="52"/>
      <c r="CEK102" s="52"/>
      <c r="CEL102" s="52"/>
      <c r="CEM102" s="52"/>
      <c r="CEN102" s="52"/>
      <c r="CEO102" s="52"/>
      <c r="CEP102" s="52"/>
      <c r="CEQ102" s="52"/>
      <c r="CER102" s="52"/>
      <c r="CES102" s="52"/>
      <c r="CET102" s="52"/>
      <c r="CEU102" s="52"/>
      <c r="CEV102" s="52"/>
      <c r="CEW102" s="52"/>
      <c r="CEX102" s="52"/>
      <c r="CEY102" s="52"/>
      <c r="CEZ102" s="52"/>
      <c r="CFA102" s="52"/>
      <c r="CFB102" s="52"/>
      <c r="CFC102" s="52"/>
      <c r="CFD102" s="52"/>
      <c r="CFE102" s="52"/>
      <c r="CFF102" s="52"/>
      <c r="CFG102" s="52"/>
      <c r="CFH102" s="52"/>
      <c r="CFI102" s="52"/>
      <c r="CFJ102" s="52"/>
      <c r="CFK102" s="52"/>
      <c r="CFL102" s="52"/>
      <c r="CFM102" s="52"/>
      <c r="CFN102" s="52"/>
      <c r="CFO102" s="52"/>
      <c r="CFP102" s="52"/>
      <c r="CFQ102" s="52"/>
      <c r="CFR102" s="52"/>
      <c r="CFS102" s="52"/>
      <c r="CFT102" s="52"/>
      <c r="CFU102" s="52"/>
      <c r="CFV102" s="52"/>
      <c r="CFW102" s="52"/>
      <c r="CFX102" s="52"/>
      <c r="CFY102" s="52"/>
      <c r="CFZ102" s="52"/>
      <c r="CGA102" s="52"/>
      <c r="CGB102" s="52"/>
      <c r="CGC102" s="52"/>
      <c r="CGD102" s="52"/>
      <c r="CGE102" s="52"/>
      <c r="CGF102" s="52"/>
      <c r="CGG102" s="52"/>
      <c r="CGH102" s="52"/>
      <c r="CGI102" s="52"/>
      <c r="CGJ102" s="52"/>
      <c r="CGK102" s="52"/>
      <c r="CGL102" s="52"/>
      <c r="CGM102" s="52"/>
      <c r="CGN102" s="52"/>
      <c r="CGO102" s="52"/>
      <c r="CGP102" s="52"/>
      <c r="CGQ102" s="52"/>
      <c r="CGR102" s="52"/>
      <c r="CGS102" s="52"/>
      <c r="CGT102" s="52"/>
      <c r="CGU102" s="52"/>
      <c r="CGV102" s="52"/>
      <c r="CGW102" s="52"/>
      <c r="CGX102" s="52"/>
      <c r="CGY102" s="52"/>
      <c r="CGZ102" s="52"/>
      <c r="CHA102" s="52"/>
      <c r="CHB102" s="52"/>
      <c r="CHC102" s="52"/>
      <c r="CHD102" s="52"/>
      <c r="CHE102" s="52"/>
    </row>
    <row r="103" spans="1:2241" s="50" customFormat="1" ht="63.75" customHeight="1" x14ac:dyDescent="0.25">
      <c r="A103" s="42"/>
      <c r="B103" s="207" t="s">
        <v>495</v>
      </c>
      <c r="C103" s="103" t="s">
        <v>353</v>
      </c>
      <c r="D103" s="103" t="s">
        <v>275</v>
      </c>
      <c r="E103" s="103" t="s">
        <v>253</v>
      </c>
      <c r="F103" s="42"/>
      <c r="G103" s="102"/>
      <c r="H103" s="42">
        <v>49</v>
      </c>
      <c r="I103" s="167">
        <v>57174</v>
      </c>
      <c r="J103" s="167">
        <f t="shared" si="25"/>
        <v>57174</v>
      </c>
      <c r="K103" s="110">
        <f t="shared" si="26"/>
        <v>100</v>
      </c>
      <c r="L103" s="167">
        <v>0</v>
      </c>
      <c r="M103" s="218"/>
      <c r="N103" s="108">
        <v>41394</v>
      </c>
      <c r="O103" s="102" t="s">
        <v>298</v>
      </c>
      <c r="P103" s="42"/>
      <c r="Q103" s="42"/>
      <c r="R103" s="42"/>
      <c r="S103" s="42"/>
      <c r="T103" s="42"/>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8"/>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c r="CR103" s="36"/>
      <c r="CS103" s="36"/>
      <c r="CT103" s="36"/>
      <c r="CU103" s="36"/>
      <c r="CV103" s="36"/>
      <c r="CW103" s="36"/>
      <c r="CX103" s="36"/>
      <c r="CY103" s="36"/>
      <c r="CZ103" s="36"/>
      <c r="DA103" s="36"/>
      <c r="DB103" s="36"/>
      <c r="DC103" s="36"/>
      <c r="DD103" s="36"/>
      <c r="DE103" s="36"/>
      <c r="DF103" s="36"/>
      <c r="DG103" s="36"/>
      <c r="DH103" s="36"/>
      <c r="DI103" s="36"/>
      <c r="DJ103" s="36"/>
      <c r="DK103" s="36"/>
      <c r="DL103" s="36"/>
      <c r="DM103" s="36"/>
      <c r="DN103" s="36"/>
      <c r="DO103" s="36"/>
      <c r="DP103" s="36"/>
      <c r="DQ103" s="36"/>
      <c r="DR103" s="36"/>
      <c r="DS103" s="36"/>
      <c r="DT103" s="36"/>
      <c r="DU103" s="36"/>
      <c r="DV103" s="36"/>
      <c r="DW103" s="36"/>
      <c r="DX103" s="36"/>
      <c r="DY103" s="36"/>
      <c r="DZ103" s="36"/>
      <c r="EA103" s="36"/>
      <c r="EB103" s="36"/>
      <c r="EC103" s="36"/>
      <c r="ED103" s="36"/>
      <c r="EE103" s="36"/>
      <c r="EF103" s="36"/>
      <c r="EG103" s="36"/>
      <c r="EH103" s="36"/>
      <c r="EI103" s="36"/>
      <c r="EJ103" s="36"/>
      <c r="EK103" s="36"/>
      <c r="EL103" s="36"/>
      <c r="EM103" s="36"/>
      <c r="EN103" s="36"/>
      <c r="EO103" s="52"/>
      <c r="EP103" s="52"/>
      <c r="EQ103" s="52"/>
      <c r="ER103" s="52"/>
      <c r="ES103" s="52"/>
      <c r="ET103" s="52"/>
      <c r="EU103" s="52"/>
      <c r="EV103" s="52"/>
      <c r="EW103" s="52"/>
      <c r="EX103" s="52"/>
      <c r="EY103" s="52"/>
      <c r="EZ103" s="52"/>
      <c r="FA103" s="52"/>
      <c r="FB103" s="52"/>
      <c r="FC103" s="52"/>
      <c r="FD103" s="52"/>
      <c r="FE103" s="52"/>
      <c r="FF103" s="52"/>
      <c r="FG103" s="52"/>
      <c r="FH103" s="52"/>
      <c r="FI103" s="52"/>
      <c r="FJ103" s="52"/>
      <c r="FK103" s="52"/>
      <c r="FL103" s="52"/>
      <c r="FM103" s="52"/>
      <c r="FN103" s="52"/>
      <c r="FO103" s="52"/>
      <c r="FP103" s="52"/>
      <c r="FQ103" s="52"/>
      <c r="FR103" s="52"/>
      <c r="FS103" s="52"/>
      <c r="FT103" s="52"/>
      <c r="FU103" s="52"/>
      <c r="FV103" s="52"/>
      <c r="FW103" s="52"/>
      <c r="FX103" s="52"/>
      <c r="FY103" s="52"/>
      <c r="FZ103" s="52"/>
      <c r="GA103" s="52"/>
      <c r="GB103" s="52"/>
      <c r="GC103" s="52"/>
      <c r="GD103" s="52"/>
      <c r="GE103" s="52"/>
      <c r="GF103" s="52"/>
      <c r="GG103" s="52"/>
      <c r="GH103" s="52"/>
      <c r="GI103" s="52"/>
      <c r="GJ103" s="52"/>
      <c r="GK103" s="52"/>
      <c r="GL103" s="52"/>
      <c r="GM103" s="52"/>
      <c r="GN103" s="52"/>
      <c r="GO103" s="52"/>
      <c r="GP103" s="52"/>
      <c r="GQ103" s="52"/>
      <c r="GR103" s="52"/>
      <c r="GS103" s="52"/>
      <c r="GT103" s="52"/>
      <c r="GU103" s="52"/>
      <c r="GV103" s="52"/>
      <c r="GW103" s="52"/>
      <c r="GX103" s="52"/>
      <c r="GY103" s="52"/>
      <c r="GZ103" s="52"/>
      <c r="HA103" s="52"/>
      <c r="HB103" s="52"/>
      <c r="HC103" s="52"/>
      <c r="HD103" s="52"/>
      <c r="HE103" s="52"/>
      <c r="HF103" s="52"/>
      <c r="HG103" s="52"/>
      <c r="HH103" s="52"/>
      <c r="HI103" s="52"/>
      <c r="HJ103" s="52"/>
      <c r="HK103" s="52"/>
      <c r="HL103" s="52"/>
      <c r="HM103" s="52"/>
      <c r="HN103" s="52"/>
      <c r="HO103" s="52"/>
      <c r="HP103" s="52"/>
      <c r="HQ103" s="52"/>
      <c r="HR103" s="52"/>
      <c r="HS103" s="52"/>
      <c r="HT103" s="52"/>
      <c r="HU103" s="52"/>
      <c r="HV103" s="52"/>
      <c r="HW103" s="52"/>
      <c r="HX103" s="52"/>
      <c r="HY103" s="52"/>
      <c r="HZ103" s="52"/>
      <c r="IA103" s="52"/>
      <c r="IB103" s="52"/>
      <c r="IC103" s="52"/>
      <c r="ID103" s="52"/>
      <c r="IE103" s="52"/>
      <c r="IF103" s="52"/>
      <c r="IG103" s="52"/>
      <c r="IH103" s="52"/>
      <c r="II103" s="52"/>
      <c r="IJ103" s="52"/>
      <c r="IK103" s="52"/>
      <c r="IL103" s="52"/>
      <c r="IM103" s="52"/>
      <c r="IN103" s="52"/>
      <c r="IO103" s="52"/>
      <c r="IP103" s="52"/>
      <c r="IQ103" s="52"/>
      <c r="IR103" s="52"/>
      <c r="IS103" s="52"/>
      <c r="IT103" s="52"/>
      <c r="IU103" s="52"/>
      <c r="IV103" s="52"/>
      <c r="IW103" s="52"/>
      <c r="IX103" s="52"/>
      <c r="IY103" s="52"/>
      <c r="IZ103" s="52"/>
      <c r="JA103" s="52"/>
      <c r="JB103" s="52"/>
      <c r="JC103" s="52"/>
      <c r="JD103" s="52"/>
      <c r="JE103" s="52"/>
      <c r="JF103" s="52"/>
      <c r="JG103" s="52"/>
      <c r="JH103" s="52"/>
      <c r="JI103" s="52"/>
      <c r="JJ103" s="52"/>
      <c r="JK103" s="52"/>
      <c r="JL103" s="52"/>
      <c r="JM103" s="52"/>
      <c r="JN103" s="52"/>
      <c r="JO103" s="52"/>
      <c r="JP103" s="52"/>
      <c r="JQ103" s="52"/>
      <c r="JR103" s="52"/>
      <c r="JS103" s="52"/>
      <c r="JT103" s="52"/>
      <c r="JU103" s="52"/>
      <c r="JV103" s="52"/>
      <c r="JW103" s="52"/>
      <c r="JX103" s="52"/>
      <c r="JY103" s="52"/>
      <c r="JZ103" s="52"/>
      <c r="KA103" s="52"/>
      <c r="KB103" s="52"/>
      <c r="KC103" s="52"/>
      <c r="KD103" s="52"/>
      <c r="KE103" s="52"/>
      <c r="KF103" s="52"/>
      <c r="KG103" s="52"/>
      <c r="KH103" s="52"/>
      <c r="KI103" s="52"/>
      <c r="KJ103" s="52"/>
      <c r="KK103" s="52"/>
      <c r="KL103" s="52"/>
      <c r="KM103" s="52"/>
      <c r="KN103" s="52"/>
      <c r="KO103" s="52"/>
      <c r="KP103" s="52"/>
      <c r="KQ103" s="52"/>
      <c r="KR103" s="52"/>
      <c r="KS103" s="52"/>
      <c r="KT103" s="52"/>
      <c r="KU103" s="52"/>
      <c r="KV103" s="52"/>
      <c r="KW103" s="52"/>
      <c r="KX103" s="52"/>
      <c r="KY103" s="52"/>
      <c r="KZ103" s="52"/>
      <c r="LA103" s="52"/>
      <c r="LB103" s="52"/>
      <c r="LC103" s="52"/>
      <c r="LD103" s="52"/>
      <c r="LE103" s="52"/>
      <c r="LF103" s="52"/>
      <c r="LG103" s="52"/>
      <c r="LH103" s="52"/>
      <c r="LI103" s="52"/>
      <c r="LJ103" s="52"/>
      <c r="LK103" s="52"/>
      <c r="LL103" s="52"/>
      <c r="LM103" s="52"/>
      <c r="LN103" s="52"/>
      <c r="LO103" s="52"/>
      <c r="LP103" s="52"/>
      <c r="LQ103" s="52"/>
      <c r="LR103" s="52"/>
      <c r="LS103" s="52"/>
      <c r="LT103" s="52"/>
      <c r="LU103" s="52"/>
      <c r="LV103" s="52"/>
      <c r="LW103" s="52"/>
      <c r="LX103" s="52"/>
      <c r="LY103" s="52"/>
      <c r="LZ103" s="52"/>
      <c r="MA103" s="52"/>
      <c r="MB103" s="52"/>
      <c r="MC103" s="52"/>
      <c r="MD103" s="52"/>
      <c r="ME103" s="52"/>
      <c r="MF103" s="52"/>
      <c r="MG103" s="52"/>
      <c r="MH103" s="52"/>
      <c r="MI103" s="52"/>
      <c r="MJ103" s="52"/>
      <c r="MK103" s="52"/>
      <c r="ML103" s="52"/>
      <c r="MM103" s="52"/>
      <c r="MN103" s="52"/>
      <c r="MO103" s="52"/>
      <c r="MP103" s="52"/>
      <c r="MQ103" s="52"/>
      <c r="MR103" s="52"/>
      <c r="MS103" s="52"/>
      <c r="MT103" s="52"/>
      <c r="MU103" s="52"/>
      <c r="MV103" s="52"/>
      <c r="MW103" s="52"/>
      <c r="MX103" s="52"/>
      <c r="MY103" s="52"/>
      <c r="MZ103" s="52"/>
      <c r="NA103" s="52"/>
      <c r="NB103" s="52"/>
      <c r="NC103" s="52"/>
      <c r="ND103" s="52"/>
      <c r="NE103" s="52"/>
      <c r="NF103" s="52"/>
      <c r="NG103" s="52"/>
      <c r="NH103" s="52"/>
      <c r="NI103" s="52"/>
      <c r="NJ103" s="52"/>
      <c r="NK103" s="52"/>
      <c r="NL103" s="52"/>
      <c r="NM103" s="52"/>
      <c r="NN103" s="52"/>
      <c r="NO103" s="52"/>
      <c r="NP103" s="52"/>
      <c r="NQ103" s="52"/>
      <c r="NR103" s="52"/>
      <c r="NS103" s="52"/>
      <c r="NT103" s="52"/>
      <c r="NU103" s="52"/>
      <c r="NV103" s="52"/>
      <c r="NW103" s="52"/>
      <c r="NX103" s="52"/>
      <c r="NY103" s="52"/>
      <c r="NZ103" s="52"/>
      <c r="OA103" s="52"/>
      <c r="OB103" s="52"/>
      <c r="OC103" s="52"/>
      <c r="OD103" s="52"/>
      <c r="OE103" s="52"/>
      <c r="OF103" s="52"/>
      <c r="OG103" s="52"/>
      <c r="OH103" s="52"/>
      <c r="OI103" s="52"/>
      <c r="OJ103" s="52"/>
      <c r="OK103" s="52"/>
      <c r="OL103" s="52"/>
      <c r="OM103" s="52"/>
      <c r="ON103" s="52"/>
      <c r="OO103" s="52"/>
      <c r="OP103" s="52"/>
      <c r="OQ103" s="52"/>
      <c r="OR103" s="52"/>
      <c r="OS103" s="52"/>
      <c r="OT103" s="52"/>
      <c r="OU103" s="52"/>
      <c r="OV103" s="52"/>
      <c r="OW103" s="52"/>
      <c r="OX103" s="52"/>
      <c r="OY103" s="52"/>
      <c r="OZ103" s="52"/>
      <c r="PA103" s="52"/>
      <c r="PB103" s="52"/>
      <c r="PC103" s="52"/>
      <c r="PD103" s="52"/>
      <c r="PE103" s="52"/>
      <c r="PF103" s="52"/>
      <c r="PG103" s="52"/>
      <c r="PH103" s="52"/>
      <c r="PI103" s="52"/>
      <c r="PJ103" s="52"/>
      <c r="PK103" s="52"/>
      <c r="PL103" s="52"/>
      <c r="PM103" s="52"/>
      <c r="PN103" s="52"/>
      <c r="PO103" s="52"/>
      <c r="PP103" s="52"/>
      <c r="PQ103" s="52"/>
      <c r="PR103" s="52"/>
      <c r="PS103" s="52"/>
      <c r="PT103" s="52"/>
      <c r="PU103" s="52"/>
      <c r="PV103" s="52"/>
      <c r="PW103" s="52"/>
      <c r="PX103" s="52"/>
      <c r="PY103" s="52"/>
      <c r="PZ103" s="52"/>
      <c r="QA103" s="52"/>
      <c r="QB103" s="52"/>
      <c r="QC103" s="52"/>
      <c r="QD103" s="52"/>
      <c r="QE103" s="52"/>
      <c r="QF103" s="52"/>
      <c r="QG103" s="52"/>
      <c r="QH103" s="52"/>
      <c r="QI103" s="52"/>
      <c r="QJ103" s="52"/>
      <c r="QK103" s="52"/>
      <c r="QL103" s="52"/>
      <c r="QM103" s="52"/>
      <c r="QN103" s="52"/>
      <c r="QO103" s="52"/>
      <c r="QP103" s="52"/>
      <c r="QQ103" s="52"/>
      <c r="QR103" s="52"/>
      <c r="QS103" s="52"/>
      <c r="QT103" s="52"/>
      <c r="QU103" s="52"/>
      <c r="QV103" s="52"/>
      <c r="QW103" s="52"/>
      <c r="QX103" s="52"/>
      <c r="QY103" s="52"/>
      <c r="QZ103" s="52"/>
      <c r="RA103" s="52"/>
      <c r="RB103" s="52"/>
      <c r="RC103" s="52"/>
      <c r="RD103" s="52"/>
      <c r="RE103" s="52"/>
      <c r="RF103" s="52"/>
      <c r="RG103" s="52"/>
      <c r="RH103" s="52"/>
      <c r="RI103" s="52"/>
      <c r="RJ103" s="52"/>
      <c r="RK103" s="52"/>
      <c r="RL103" s="52"/>
      <c r="RM103" s="52"/>
      <c r="RN103" s="52"/>
      <c r="RO103" s="52"/>
      <c r="RP103" s="52"/>
      <c r="RQ103" s="52"/>
      <c r="RR103" s="52"/>
      <c r="RS103" s="52"/>
      <c r="RT103" s="52"/>
      <c r="RU103" s="52"/>
      <c r="RV103" s="52"/>
      <c r="RW103" s="52"/>
      <c r="RX103" s="52"/>
      <c r="RY103" s="52"/>
      <c r="RZ103" s="52"/>
      <c r="SA103" s="52"/>
      <c r="SB103" s="52"/>
      <c r="SC103" s="52"/>
      <c r="SD103" s="52"/>
      <c r="SE103" s="52"/>
      <c r="SF103" s="52"/>
      <c r="SG103" s="52"/>
      <c r="SH103" s="52"/>
      <c r="SI103" s="52"/>
      <c r="SJ103" s="52"/>
      <c r="SK103" s="52"/>
      <c r="SL103" s="52"/>
      <c r="SM103" s="52"/>
      <c r="SN103" s="52"/>
      <c r="SO103" s="52"/>
      <c r="SP103" s="52"/>
      <c r="SQ103" s="52"/>
      <c r="SR103" s="52"/>
      <c r="SS103" s="52"/>
      <c r="ST103" s="52"/>
      <c r="SU103" s="52"/>
      <c r="SV103" s="52"/>
      <c r="SW103" s="52"/>
      <c r="SX103" s="52"/>
      <c r="SY103" s="52"/>
      <c r="SZ103" s="52"/>
      <c r="TA103" s="52"/>
      <c r="TB103" s="52"/>
      <c r="TC103" s="52"/>
      <c r="TD103" s="52"/>
      <c r="TE103" s="52"/>
      <c r="TF103" s="52"/>
      <c r="TG103" s="52"/>
      <c r="TH103" s="52"/>
      <c r="TI103" s="52"/>
      <c r="TJ103" s="52"/>
      <c r="TK103" s="52"/>
      <c r="TL103" s="52"/>
      <c r="TM103" s="52"/>
      <c r="TN103" s="52"/>
      <c r="TO103" s="52"/>
      <c r="TP103" s="52"/>
      <c r="TQ103" s="52"/>
      <c r="TR103" s="52"/>
      <c r="TS103" s="52"/>
      <c r="TT103" s="52"/>
      <c r="TU103" s="52"/>
      <c r="TV103" s="52"/>
      <c r="TW103" s="52"/>
      <c r="TX103" s="52"/>
      <c r="TY103" s="52"/>
      <c r="TZ103" s="52"/>
      <c r="UA103" s="52"/>
      <c r="UB103" s="52"/>
      <c r="UC103" s="52"/>
      <c r="UD103" s="52"/>
      <c r="UE103" s="52"/>
      <c r="UF103" s="52"/>
      <c r="UG103" s="52"/>
      <c r="UH103" s="52"/>
      <c r="UI103" s="52"/>
      <c r="UJ103" s="52"/>
      <c r="UK103" s="52"/>
      <c r="UL103" s="52"/>
      <c r="UM103" s="52"/>
      <c r="UN103" s="52"/>
      <c r="UO103" s="52"/>
      <c r="UP103" s="52"/>
      <c r="UQ103" s="52"/>
      <c r="UR103" s="52"/>
      <c r="US103" s="52"/>
      <c r="UT103" s="52"/>
      <c r="UU103" s="52"/>
      <c r="UV103" s="52"/>
      <c r="UW103" s="52"/>
      <c r="UX103" s="52"/>
      <c r="UY103" s="52"/>
      <c r="UZ103" s="52"/>
      <c r="VA103" s="52"/>
      <c r="VB103" s="52"/>
      <c r="VC103" s="52"/>
      <c r="VD103" s="52"/>
      <c r="VE103" s="52"/>
      <c r="VF103" s="52"/>
      <c r="VG103" s="52"/>
      <c r="VH103" s="52"/>
      <c r="VI103" s="52"/>
      <c r="VJ103" s="52"/>
      <c r="VK103" s="52"/>
      <c r="VL103" s="52"/>
      <c r="VM103" s="52"/>
      <c r="VN103" s="52"/>
      <c r="VO103" s="52"/>
      <c r="VP103" s="52"/>
      <c r="VQ103" s="52"/>
      <c r="VR103" s="52"/>
      <c r="VS103" s="52"/>
      <c r="VT103" s="52"/>
      <c r="VU103" s="52"/>
      <c r="VV103" s="52"/>
      <c r="VW103" s="52"/>
      <c r="VX103" s="52"/>
      <c r="VY103" s="52"/>
      <c r="VZ103" s="52"/>
      <c r="WA103" s="52"/>
      <c r="WB103" s="52"/>
      <c r="WC103" s="52"/>
      <c r="WD103" s="52"/>
      <c r="WE103" s="52"/>
      <c r="WF103" s="52"/>
      <c r="WG103" s="52"/>
      <c r="WH103" s="52"/>
      <c r="WI103" s="52"/>
      <c r="WJ103" s="52"/>
      <c r="WK103" s="52"/>
      <c r="WL103" s="52"/>
      <c r="WM103" s="52"/>
      <c r="WN103" s="52"/>
      <c r="WO103" s="52"/>
      <c r="WP103" s="52"/>
      <c r="WQ103" s="52"/>
      <c r="WR103" s="52"/>
      <c r="WS103" s="52"/>
      <c r="WT103" s="52"/>
      <c r="WU103" s="52"/>
      <c r="WV103" s="52"/>
      <c r="WW103" s="52"/>
      <c r="WX103" s="52"/>
      <c r="WY103" s="52"/>
      <c r="WZ103" s="52"/>
      <c r="XA103" s="52"/>
      <c r="XB103" s="52"/>
      <c r="XC103" s="52"/>
      <c r="XD103" s="52"/>
      <c r="XE103" s="52"/>
      <c r="XF103" s="52"/>
      <c r="XG103" s="52"/>
      <c r="XH103" s="52"/>
      <c r="XI103" s="52"/>
      <c r="XJ103" s="52"/>
      <c r="XK103" s="52"/>
      <c r="XL103" s="52"/>
      <c r="XM103" s="52"/>
      <c r="XN103" s="52"/>
      <c r="XO103" s="52"/>
      <c r="XP103" s="52"/>
      <c r="XQ103" s="52"/>
      <c r="XR103" s="52"/>
      <c r="XS103" s="52"/>
      <c r="XT103" s="52"/>
      <c r="XU103" s="52"/>
      <c r="XV103" s="52"/>
      <c r="XW103" s="52"/>
      <c r="XX103" s="52"/>
      <c r="XY103" s="52"/>
      <c r="XZ103" s="52"/>
      <c r="YA103" s="52"/>
      <c r="YB103" s="52"/>
      <c r="YC103" s="52"/>
      <c r="YD103" s="52"/>
      <c r="YE103" s="52"/>
      <c r="YF103" s="52"/>
      <c r="YG103" s="52"/>
      <c r="YH103" s="52"/>
      <c r="YI103" s="52"/>
      <c r="YJ103" s="52"/>
      <c r="YK103" s="52"/>
      <c r="YL103" s="52"/>
      <c r="YM103" s="52"/>
      <c r="YN103" s="52"/>
      <c r="YO103" s="52"/>
      <c r="YP103" s="52"/>
      <c r="YQ103" s="52"/>
      <c r="YR103" s="52"/>
      <c r="YS103" s="52"/>
      <c r="YT103" s="52"/>
      <c r="YU103" s="52"/>
      <c r="YV103" s="52"/>
      <c r="YW103" s="52"/>
      <c r="YX103" s="52"/>
      <c r="YY103" s="52"/>
      <c r="YZ103" s="52"/>
      <c r="ZA103" s="52"/>
      <c r="ZB103" s="52"/>
      <c r="ZC103" s="52"/>
      <c r="ZD103" s="52"/>
      <c r="ZE103" s="52"/>
      <c r="ZF103" s="52"/>
      <c r="ZG103" s="52"/>
      <c r="ZH103" s="52"/>
      <c r="ZI103" s="52"/>
      <c r="ZJ103" s="52"/>
      <c r="ZK103" s="52"/>
      <c r="ZL103" s="52"/>
      <c r="ZM103" s="52"/>
      <c r="ZN103" s="52"/>
      <c r="ZO103" s="52"/>
      <c r="ZP103" s="52"/>
      <c r="ZQ103" s="52"/>
      <c r="ZR103" s="52"/>
      <c r="ZS103" s="52"/>
      <c r="ZT103" s="52"/>
      <c r="ZU103" s="52"/>
      <c r="ZV103" s="52"/>
      <c r="ZW103" s="52"/>
      <c r="ZX103" s="52"/>
      <c r="ZY103" s="52"/>
      <c r="ZZ103" s="52"/>
      <c r="AAA103" s="52"/>
      <c r="AAB103" s="52"/>
      <c r="AAC103" s="52"/>
      <c r="AAD103" s="52"/>
      <c r="AAE103" s="52"/>
      <c r="AAF103" s="52"/>
      <c r="AAG103" s="52"/>
      <c r="AAH103" s="52"/>
      <c r="AAI103" s="52"/>
      <c r="AAJ103" s="52"/>
      <c r="AAK103" s="52"/>
      <c r="AAL103" s="52"/>
      <c r="AAM103" s="52"/>
      <c r="AAN103" s="52"/>
      <c r="AAO103" s="52"/>
      <c r="AAP103" s="52"/>
      <c r="AAQ103" s="52"/>
      <c r="AAR103" s="52"/>
      <c r="AAS103" s="52"/>
      <c r="AAT103" s="52"/>
      <c r="AAU103" s="52"/>
      <c r="AAV103" s="52"/>
      <c r="AAW103" s="52"/>
      <c r="AAX103" s="52"/>
      <c r="AAY103" s="52"/>
      <c r="AAZ103" s="52"/>
      <c r="ABA103" s="52"/>
      <c r="ABB103" s="52"/>
      <c r="ABC103" s="52"/>
      <c r="ABD103" s="52"/>
      <c r="ABE103" s="52"/>
      <c r="ABF103" s="52"/>
      <c r="ABG103" s="52"/>
      <c r="ABH103" s="52"/>
      <c r="ABI103" s="52"/>
      <c r="ABJ103" s="52"/>
      <c r="ABK103" s="52"/>
      <c r="ABL103" s="52"/>
      <c r="ABM103" s="52"/>
      <c r="ABN103" s="52"/>
      <c r="ABO103" s="52"/>
      <c r="ABP103" s="52"/>
      <c r="ABQ103" s="52"/>
      <c r="ABR103" s="52"/>
      <c r="ABS103" s="52"/>
      <c r="ABT103" s="52"/>
      <c r="ABU103" s="52"/>
      <c r="ABV103" s="52"/>
      <c r="ABW103" s="52"/>
      <c r="ABX103" s="52"/>
      <c r="ABY103" s="52"/>
      <c r="ABZ103" s="52"/>
      <c r="ACA103" s="52"/>
      <c r="ACB103" s="52"/>
      <c r="ACC103" s="52"/>
      <c r="ACD103" s="52"/>
      <c r="ACE103" s="52"/>
      <c r="ACF103" s="52"/>
      <c r="ACG103" s="52"/>
      <c r="ACH103" s="52"/>
      <c r="ACI103" s="52"/>
      <c r="ACJ103" s="52"/>
      <c r="ACK103" s="52"/>
      <c r="ACL103" s="52"/>
      <c r="ACM103" s="52"/>
      <c r="ACN103" s="52"/>
      <c r="ACO103" s="52"/>
      <c r="ACP103" s="52"/>
      <c r="ACQ103" s="52"/>
      <c r="ACR103" s="52"/>
      <c r="ACS103" s="52"/>
      <c r="ACT103" s="52"/>
      <c r="ACU103" s="52"/>
      <c r="ACV103" s="52"/>
      <c r="ACW103" s="52"/>
      <c r="ACX103" s="52"/>
      <c r="ACY103" s="52"/>
      <c r="ACZ103" s="52"/>
      <c r="ADA103" s="52"/>
      <c r="ADB103" s="52"/>
      <c r="ADC103" s="52"/>
      <c r="ADD103" s="52"/>
      <c r="ADE103" s="52"/>
      <c r="ADF103" s="52"/>
      <c r="ADG103" s="52"/>
      <c r="ADH103" s="52"/>
      <c r="ADI103" s="52"/>
      <c r="ADJ103" s="52"/>
      <c r="ADK103" s="52"/>
      <c r="ADL103" s="52"/>
      <c r="ADM103" s="52"/>
      <c r="ADN103" s="52"/>
      <c r="ADO103" s="52"/>
      <c r="ADP103" s="52"/>
      <c r="ADQ103" s="52"/>
      <c r="ADR103" s="52"/>
      <c r="ADS103" s="52"/>
      <c r="ADT103" s="52"/>
      <c r="ADU103" s="52"/>
      <c r="ADV103" s="52"/>
      <c r="ADW103" s="52"/>
      <c r="ADX103" s="52"/>
      <c r="ADY103" s="52"/>
      <c r="ADZ103" s="52"/>
      <c r="AEA103" s="52"/>
      <c r="AEB103" s="52"/>
      <c r="AEC103" s="52"/>
      <c r="AED103" s="52"/>
      <c r="AEE103" s="52"/>
      <c r="AEF103" s="52"/>
      <c r="AEG103" s="52"/>
      <c r="AEH103" s="52"/>
      <c r="AEI103" s="52"/>
      <c r="AEJ103" s="52"/>
      <c r="AEK103" s="52"/>
      <c r="AEL103" s="52"/>
      <c r="AEM103" s="52"/>
      <c r="AEN103" s="52"/>
      <c r="AEO103" s="52"/>
      <c r="AEP103" s="52"/>
      <c r="AEQ103" s="52"/>
      <c r="AER103" s="52"/>
      <c r="AES103" s="52"/>
      <c r="AET103" s="52"/>
      <c r="AEU103" s="52"/>
      <c r="AEV103" s="52"/>
      <c r="AEW103" s="52"/>
      <c r="AEX103" s="52"/>
      <c r="AEY103" s="52"/>
      <c r="AEZ103" s="52"/>
      <c r="AFA103" s="52"/>
      <c r="AFB103" s="52"/>
      <c r="AFC103" s="52"/>
      <c r="AFD103" s="52"/>
      <c r="AFE103" s="52"/>
      <c r="AFF103" s="52"/>
      <c r="AFG103" s="52"/>
      <c r="AFH103" s="52"/>
      <c r="AFI103" s="52"/>
      <c r="AFJ103" s="52"/>
      <c r="AFK103" s="52"/>
      <c r="AFL103" s="52"/>
      <c r="AFM103" s="52"/>
      <c r="AFN103" s="52"/>
      <c r="AFO103" s="52"/>
      <c r="AFP103" s="52"/>
      <c r="AFQ103" s="52"/>
      <c r="AFR103" s="52"/>
      <c r="AFS103" s="52"/>
      <c r="AFT103" s="52"/>
      <c r="AFU103" s="52"/>
      <c r="AFV103" s="52"/>
      <c r="AFW103" s="52"/>
      <c r="AFX103" s="52"/>
      <c r="AFY103" s="52"/>
      <c r="AFZ103" s="52"/>
      <c r="AGA103" s="52"/>
      <c r="AGB103" s="52"/>
      <c r="AGC103" s="52"/>
      <c r="AGD103" s="52"/>
      <c r="AGE103" s="52"/>
      <c r="AGF103" s="52"/>
      <c r="AGG103" s="52"/>
      <c r="AGH103" s="52"/>
      <c r="AGI103" s="52"/>
      <c r="AGJ103" s="52"/>
      <c r="AGK103" s="52"/>
      <c r="AGL103" s="52"/>
      <c r="AGM103" s="52"/>
      <c r="AGN103" s="52"/>
      <c r="AGO103" s="52"/>
      <c r="AGP103" s="52"/>
      <c r="AGQ103" s="52"/>
      <c r="AGR103" s="52"/>
      <c r="AGS103" s="52"/>
      <c r="AGT103" s="52"/>
      <c r="AGU103" s="52"/>
      <c r="AGV103" s="52"/>
      <c r="AGW103" s="52"/>
      <c r="AGX103" s="52"/>
      <c r="AGY103" s="52"/>
      <c r="AGZ103" s="52"/>
      <c r="AHA103" s="52"/>
      <c r="AHB103" s="52"/>
      <c r="AHC103" s="52"/>
      <c r="AHD103" s="52"/>
      <c r="AHE103" s="52"/>
      <c r="AHF103" s="52"/>
      <c r="AHG103" s="52"/>
      <c r="AHH103" s="52"/>
      <c r="AHI103" s="52"/>
      <c r="AHJ103" s="52"/>
      <c r="AHK103" s="52"/>
      <c r="AHL103" s="52"/>
      <c r="AHM103" s="52"/>
      <c r="AHN103" s="52"/>
      <c r="AHO103" s="52"/>
      <c r="AHP103" s="52"/>
      <c r="AHQ103" s="52"/>
      <c r="AHR103" s="52"/>
      <c r="AHS103" s="52"/>
      <c r="AHT103" s="52"/>
      <c r="AHU103" s="52"/>
      <c r="AHV103" s="52"/>
      <c r="AHW103" s="52"/>
      <c r="AHX103" s="52"/>
      <c r="AHY103" s="52"/>
      <c r="AHZ103" s="52"/>
      <c r="AIA103" s="52"/>
      <c r="AIB103" s="52"/>
      <c r="AIC103" s="52"/>
      <c r="AID103" s="52"/>
      <c r="AIE103" s="52"/>
      <c r="AIF103" s="52"/>
      <c r="AIG103" s="52"/>
      <c r="AIH103" s="52"/>
      <c r="AII103" s="52"/>
      <c r="AIJ103" s="52"/>
      <c r="AIK103" s="52"/>
      <c r="AIL103" s="52"/>
      <c r="AIM103" s="52"/>
      <c r="AIN103" s="52"/>
      <c r="AIO103" s="52"/>
      <c r="AIP103" s="52"/>
      <c r="AIQ103" s="52"/>
      <c r="AIR103" s="52"/>
      <c r="AIS103" s="52"/>
      <c r="AIT103" s="52"/>
      <c r="AIU103" s="52"/>
      <c r="AIV103" s="52"/>
      <c r="AIW103" s="52"/>
      <c r="AIX103" s="52"/>
      <c r="AIY103" s="52"/>
      <c r="AIZ103" s="52"/>
      <c r="AJA103" s="52"/>
      <c r="AJB103" s="52"/>
      <c r="AJC103" s="52"/>
      <c r="AJD103" s="52"/>
      <c r="AJE103" s="52"/>
      <c r="AJF103" s="52"/>
      <c r="AJG103" s="52"/>
      <c r="AJH103" s="52"/>
      <c r="AJI103" s="52"/>
      <c r="AJJ103" s="52"/>
      <c r="AJK103" s="52"/>
      <c r="AJL103" s="52"/>
      <c r="AJM103" s="52"/>
      <c r="AJN103" s="52"/>
      <c r="AJO103" s="52"/>
      <c r="AJP103" s="52"/>
      <c r="AJQ103" s="52"/>
      <c r="AJR103" s="52"/>
      <c r="AJS103" s="52"/>
      <c r="AJT103" s="52"/>
      <c r="AJU103" s="52"/>
      <c r="AJV103" s="52"/>
      <c r="AJW103" s="52"/>
      <c r="AJX103" s="52"/>
      <c r="AJY103" s="52"/>
      <c r="AJZ103" s="52"/>
      <c r="AKA103" s="52"/>
      <c r="AKB103" s="52"/>
      <c r="AKC103" s="52"/>
      <c r="AKD103" s="52"/>
      <c r="AKE103" s="52"/>
      <c r="AKF103" s="52"/>
      <c r="AKG103" s="52"/>
      <c r="AKH103" s="52"/>
      <c r="AKI103" s="52"/>
      <c r="AKJ103" s="52"/>
      <c r="AKK103" s="52"/>
      <c r="AKL103" s="52"/>
      <c r="AKM103" s="52"/>
      <c r="AKN103" s="52"/>
      <c r="AKO103" s="52"/>
      <c r="AKP103" s="52"/>
      <c r="AKQ103" s="52"/>
      <c r="AKR103" s="52"/>
      <c r="AKS103" s="52"/>
      <c r="AKT103" s="52"/>
      <c r="AKU103" s="52"/>
      <c r="AKV103" s="52"/>
      <c r="AKW103" s="52"/>
      <c r="AKX103" s="52"/>
      <c r="AKY103" s="52"/>
      <c r="AKZ103" s="52"/>
      <c r="ALA103" s="52"/>
      <c r="ALB103" s="52"/>
      <c r="ALC103" s="52"/>
      <c r="ALD103" s="52"/>
      <c r="ALE103" s="52"/>
      <c r="ALF103" s="52"/>
      <c r="ALG103" s="52"/>
      <c r="ALH103" s="52"/>
      <c r="ALI103" s="52"/>
      <c r="ALJ103" s="52"/>
      <c r="ALK103" s="52"/>
      <c r="ALL103" s="52"/>
      <c r="ALM103" s="52"/>
      <c r="ALN103" s="52"/>
      <c r="ALO103" s="52"/>
      <c r="ALP103" s="52"/>
      <c r="ALQ103" s="52"/>
      <c r="ALR103" s="52"/>
      <c r="ALS103" s="52"/>
      <c r="ALT103" s="52"/>
      <c r="ALU103" s="52"/>
      <c r="ALV103" s="52"/>
      <c r="ALW103" s="52"/>
      <c r="ALX103" s="52"/>
      <c r="ALY103" s="52"/>
      <c r="ALZ103" s="52"/>
      <c r="AMA103" s="52"/>
      <c r="AMB103" s="52"/>
      <c r="AMC103" s="52"/>
      <c r="AMD103" s="52"/>
      <c r="AME103" s="52"/>
      <c r="AMF103" s="52"/>
      <c r="AMG103" s="52"/>
      <c r="AMH103" s="52"/>
      <c r="AMI103" s="52"/>
      <c r="AMJ103" s="52"/>
      <c r="AMK103" s="52"/>
      <c r="AML103" s="52"/>
      <c r="AMM103" s="52"/>
      <c r="AMN103" s="52"/>
      <c r="AMO103" s="52"/>
      <c r="AMP103" s="52"/>
      <c r="AMQ103" s="52"/>
      <c r="AMR103" s="52"/>
      <c r="AMS103" s="52"/>
      <c r="AMT103" s="52"/>
      <c r="AMU103" s="52"/>
      <c r="AMV103" s="52"/>
      <c r="AMW103" s="52"/>
      <c r="AMX103" s="52"/>
      <c r="AMY103" s="52"/>
      <c r="AMZ103" s="52"/>
      <c r="ANA103" s="52"/>
      <c r="ANB103" s="52"/>
      <c r="ANC103" s="52"/>
      <c r="AND103" s="52"/>
      <c r="ANE103" s="52"/>
      <c r="ANF103" s="52"/>
      <c r="ANG103" s="52"/>
      <c r="ANH103" s="52"/>
      <c r="ANI103" s="52"/>
      <c r="ANJ103" s="52"/>
      <c r="ANK103" s="52"/>
      <c r="ANL103" s="52"/>
      <c r="ANM103" s="52"/>
      <c r="ANN103" s="52"/>
      <c r="ANO103" s="52"/>
      <c r="ANP103" s="52"/>
      <c r="ANQ103" s="52"/>
      <c r="ANR103" s="52"/>
      <c r="ANS103" s="52"/>
      <c r="ANT103" s="52"/>
      <c r="ANU103" s="52"/>
      <c r="ANV103" s="52"/>
      <c r="ANW103" s="52"/>
      <c r="ANX103" s="52"/>
      <c r="ANY103" s="52"/>
      <c r="ANZ103" s="52"/>
      <c r="AOA103" s="52"/>
      <c r="AOB103" s="52"/>
      <c r="AOC103" s="52"/>
      <c r="AOD103" s="52"/>
      <c r="AOE103" s="52"/>
      <c r="AOF103" s="52"/>
      <c r="AOG103" s="52"/>
      <c r="AOH103" s="52"/>
      <c r="AOI103" s="52"/>
      <c r="AOJ103" s="52"/>
      <c r="AOK103" s="52"/>
      <c r="AOL103" s="52"/>
      <c r="AOM103" s="52"/>
      <c r="AON103" s="52"/>
      <c r="AOO103" s="52"/>
      <c r="AOP103" s="52"/>
      <c r="AOQ103" s="52"/>
      <c r="AOR103" s="52"/>
      <c r="AOS103" s="52"/>
      <c r="AOT103" s="52"/>
      <c r="AOU103" s="52"/>
      <c r="AOV103" s="52"/>
      <c r="AOW103" s="52"/>
      <c r="AOX103" s="52"/>
      <c r="AOY103" s="52"/>
      <c r="AOZ103" s="52"/>
      <c r="APA103" s="52"/>
      <c r="APB103" s="52"/>
      <c r="APC103" s="52"/>
      <c r="APD103" s="52"/>
      <c r="APE103" s="52"/>
      <c r="APF103" s="52"/>
      <c r="APG103" s="52"/>
      <c r="APH103" s="52"/>
      <c r="API103" s="52"/>
      <c r="APJ103" s="52"/>
      <c r="APK103" s="52"/>
      <c r="APL103" s="52"/>
      <c r="APM103" s="52"/>
      <c r="APN103" s="52"/>
      <c r="APO103" s="52"/>
      <c r="APP103" s="52"/>
      <c r="APQ103" s="52"/>
      <c r="APR103" s="52"/>
      <c r="APS103" s="52"/>
      <c r="APT103" s="52"/>
      <c r="APU103" s="52"/>
      <c r="APV103" s="52"/>
      <c r="APW103" s="52"/>
      <c r="APX103" s="52"/>
      <c r="APY103" s="52"/>
      <c r="APZ103" s="52"/>
      <c r="AQA103" s="52"/>
      <c r="AQB103" s="52"/>
      <c r="AQC103" s="52"/>
      <c r="AQD103" s="52"/>
      <c r="AQE103" s="52"/>
      <c r="AQF103" s="52"/>
      <c r="AQG103" s="52"/>
      <c r="AQH103" s="52"/>
      <c r="AQI103" s="52"/>
      <c r="AQJ103" s="52"/>
      <c r="AQK103" s="52"/>
      <c r="AQL103" s="52"/>
      <c r="AQM103" s="52"/>
      <c r="AQN103" s="52"/>
      <c r="AQO103" s="52"/>
      <c r="AQP103" s="52"/>
      <c r="AQQ103" s="52"/>
      <c r="AQR103" s="52"/>
      <c r="AQS103" s="52"/>
      <c r="AQT103" s="52"/>
      <c r="AQU103" s="52"/>
      <c r="AQV103" s="52"/>
      <c r="AQW103" s="52"/>
      <c r="AQX103" s="52"/>
      <c r="AQY103" s="52"/>
      <c r="AQZ103" s="52"/>
      <c r="ARA103" s="52"/>
      <c r="ARB103" s="52"/>
      <c r="ARC103" s="52"/>
      <c r="ARD103" s="52"/>
      <c r="ARE103" s="52"/>
      <c r="ARF103" s="52"/>
      <c r="ARG103" s="52"/>
      <c r="ARH103" s="52"/>
      <c r="ARI103" s="52"/>
      <c r="ARJ103" s="52"/>
      <c r="ARK103" s="52"/>
      <c r="ARL103" s="52"/>
      <c r="ARM103" s="52"/>
      <c r="ARN103" s="52"/>
      <c r="ARO103" s="52"/>
      <c r="ARP103" s="52"/>
      <c r="ARQ103" s="52"/>
      <c r="ARR103" s="52"/>
      <c r="ARS103" s="52"/>
      <c r="ART103" s="52"/>
      <c r="ARU103" s="52"/>
      <c r="ARV103" s="52"/>
      <c r="ARW103" s="52"/>
      <c r="ARX103" s="52"/>
      <c r="ARY103" s="52"/>
      <c r="ARZ103" s="52"/>
      <c r="ASA103" s="52"/>
      <c r="ASB103" s="52"/>
      <c r="ASC103" s="52"/>
      <c r="ASD103" s="52"/>
      <c r="ASE103" s="52"/>
      <c r="ASF103" s="52"/>
      <c r="ASG103" s="52"/>
      <c r="ASH103" s="52"/>
      <c r="ASI103" s="52"/>
      <c r="ASJ103" s="52"/>
      <c r="ASK103" s="52"/>
      <c r="ASL103" s="52"/>
      <c r="ASM103" s="52"/>
      <c r="ASN103" s="52"/>
      <c r="ASO103" s="52"/>
      <c r="ASP103" s="52"/>
      <c r="ASQ103" s="52"/>
      <c r="ASR103" s="52"/>
      <c r="ASS103" s="52"/>
      <c r="AST103" s="52"/>
      <c r="ASU103" s="52"/>
      <c r="ASV103" s="52"/>
      <c r="ASW103" s="52"/>
      <c r="ASX103" s="52"/>
      <c r="ASY103" s="52"/>
      <c r="ASZ103" s="52"/>
      <c r="ATA103" s="52"/>
      <c r="ATB103" s="52"/>
      <c r="ATC103" s="52"/>
      <c r="ATD103" s="52"/>
      <c r="ATE103" s="52"/>
      <c r="ATF103" s="52"/>
      <c r="ATG103" s="52"/>
      <c r="ATH103" s="52"/>
      <c r="ATI103" s="52"/>
      <c r="ATJ103" s="52"/>
      <c r="ATK103" s="52"/>
      <c r="ATL103" s="52"/>
      <c r="ATM103" s="52"/>
      <c r="ATN103" s="52"/>
      <c r="ATO103" s="52"/>
      <c r="ATP103" s="52"/>
      <c r="ATQ103" s="52"/>
      <c r="ATR103" s="52"/>
      <c r="ATS103" s="52"/>
      <c r="ATT103" s="52"/>
      <c r="ATU103" s="52"/>
      <c r="ATV103" s="52"/>
      <c r="ATW103" s="52"/>
      <c r="ATX103" s="52"/>
      <c r="ATY103" s="52"/>
      <c r="ATZ103" s="52"/>
      <c r="AUA103" s="52"/>
      <c r="AUB103" s="52"/>
      <c r="AUC103" s="52"/>
      <c r="AUD103" s="52"/>
      <c r="AUE103" s="52"/>
      <c r="AUF103" s="52"/>
      <c r="AUG103" s="52"/>
      <c r="AUH103" s="52"/>
      <c r="AUI103" s="52"/>
      <c r="AUJ103" s="52"/>
      <c r="AUK103" s="52"/>
      <c r="AUL103" s="52"/>
      <c r="AUM103" s="52"/>
      <c r="AUN103" s="52"/>
      <c r="AUO103" s="52"/>
      <c r="AUP103" s="52"/>
      <c r="AUQ103" s="52"/>
      <c r="AUR103" s="52"/>
      <c r="AUS103" s="52"/>
      <c r="AUT103" s="52"/>
      <c r="AUU103" s="52"/>
      <c r="AUV103" s="52"/>
      <c r="AUW103" s="52"/>
      <c r="AUX103" s="52"/>
      <c r="AUY103" s="52"/>
      <c r="AUZ103" s="52"/>
      <c r="AVA103" s="52"/>
      <c r="AVB103" s="52"/>
      <c r="AVC103" s="52"/>
      <c r="AVD103" s="52"/>
      <c r="AVE103" s="52"/>
      <c r="AVF103" s="52"/>
      <c r="AVG103" s="52"/>
      <c r="AVH103" s="52"/>
      <c r="AVI103" s="52"/>
      <c r="AVJ103" s="52"/>
      <c r="AVK103" s="52"/>
      <c r="AVL103" s="52"/>
      <c r="AVM103" s="52"/>
      <c r="AVN103" s="52"/>
      <c r="AVO103" s="52"/>
      <c r="AVP103" s="52"/>
      <c r="AVQ103" s="52"/>
      <c r="AVR103" s="52"/>
      <c r="AVS103" s="52"/>
      <c r="AVT103" s="52"/>
      <c r="AVU103" s="52"/>
      <c r="AVV103" s="52"/>
      <c r="AVW103" s="52"/>
      <c r="AVX103" s="52"/>
      <c r="AVY103" s="52"/>
      <c r="AVZ103" s="52"/>
      <c r="AWA103" s="52"/>
      <c r="AWB103" s="52"/>
      <c r="AWC103" s="52"/>
      <c r="AWD103" s="52"/>
      <c r="AWE103" s="52"/>
      <c r="AWF103" s="52"/>
      <c r="AWG103" s="52"/>
      <c r="AWH103" s="52"/>
      <c r="AWI103" s="52"/>
      <c r="AWJ103" s="52"/>
      <c r="AWK103" s="52"/>
      <c r="AWL103" s="52"/>
      <c r="AWM103" s="52"/>
      <c r="AWN103" s="52"/>
      <c r="AWO103" s="52"/>
      <c r="AWP103" s="52"/>
      <c r="AWQ103" s="52"/>
      <c r="AWR103" s="52"/>
      <c r="AWS103" s="52"/>
      <c r="AWT103" s="52"/>
      <c r="AWU103" s="52"/>
      <c r="AWV103" s="52"/>
      <c r="AWW103" s="52"/>
      <c r="AWX103" s="52"/>
      <c r="AWY103" s="52"/>
      <c r="AWZ103" s="52"/>
      <c r="AXA103" s="52"/>
      <c r="AXB103" s="52"/>
      <c r="AXC103" s="52"/>
      <c r="AXD103" s="52"/>
      <c r="AXE103" s="52"/>
      <c r="AXF103" s="52"/>
      <c r="AXG103" s="52"/>
      <c r="AXH103" s="52"/>
      <c r="AXI103" s="52"/>
      <c r="AXJ103" s="52"/>
      <c r="AXK103" s="52"/>
      <c r="AXL103" s="52"/>
      <c r="AXM103" s="52"/>
      <c r="AXN103" s="52"/>
      <c r="AXO103" s="52"/>
      <c r="AXP103" s="52"/>
      <c r="AXQ103" s="52"/>
      <c r="AXR103" s="52"/>
      <c r="AXS103" s="52"/>
      <c r="AXT103" s="52"/>
      <c r="AXU103" s="52"/>
      <c r="AXV103" s="52"/>
      <c r="AXW103" s="52"/>
      <c r="AXX103" s="52"/>
      <c r="AXY103" s="52"/>
      <c r="AXZ103" s="52"/>
      <c r="AYA103" s="52"/>
      <c r="AYB103" s="52"/>
      <c r="AYC103" s="52"/>
      <c r="AYD103" s="52"/>
      <c r="AYE103" s="52"/>
      <c r="AYF103" s="52"/>
      <c r="AYG103" s="52"/>
      <c r="AYH103" s="52"/>
      <c r="AYI103" s="52"/>
      <c r="AYJ103" s="52"/>
      <c r="AYK103" s="52"/>
      <c r="AYL103" s="52"/>
      <c r="AYM103" s="52"/>
      <c r="AYN103" s="52"/>
      <c r="AYO103" s="52"/>
      <c r="AYP103" s="52"/>
      <c r="AYQ103" s="52"/>
      <c r="AYR103" s="52"/>
      <c r="AYS103" s="52"/>
      <c r="AYT103" s="52"/>
      <c r="AYU103" s="52"/>
      <c r="AYV103" s="52"/>
      <c r="AYW103" s="52"/>
      <c r="AYX103" s="52"/>
      <c r="AYY103" s="52"/>
      <c r="AYZ103" s="52"/>
      <c r="AZA103" s="52"/>
      <c r="AZB103" s="52"/>
      <c r="AZC103" s="52"/>
      <c r="AZD103" s="52"/>
      <c r="AZE103" s="52"/>
      <c r="AZF103" s="52"/>
      <c r="AZG103" s="52"/>
      <c r="AZH103" s="52"/>
      <c r="AZI103" s="52"/>
      <c r="AZJ103" s="52"/>
      <c r="AZK103" s="52"/>
      <c r="AZL103" s="52"/>
      <c r="AZM103" s="52"/>
      <c r="AZN103" s="52"/>
      <c r="AZO103" s="52"/>
      <c r="AZP103" s="52"/>
      <c r="AZQ103" s="52"/>
      <c r="AZR103" s="52"/>
      <c r="AZS103" s="52"/>
      <c r="AZT103" s="52"/>
      <c r="AZU103" s="52"/>
      <c r="AZV103" s="52"/>
      <c r="AZW103" s="52"/>
      <c r="AZX103" s="52"/>
      <c r="AZY103" s="52"/>
      <c r="AZZ103" s="52"/>
      <c r="BAA103" s="52"/>
      <c r="BAB103" s="52"/>
      <c r="BAC103" s="52"/>
      <c r="BAD103" s="52"/>
      <c r="BAE103" s="52"/>
      <c r="BAF103" s="52"/>
      <c r="BAG103" s="52"/>
      <c r="BAH103" s="52"/>
      <c r="BAI103" s="52"/>
      <c r="BAJ103" s="52"/>
      <c r="BAK103" s="52"/>
      <c r="BAL103" s="52"/>
      <c r="BAM103" s="52"/>
      <c r="BAN103" s="52"/>
      <c r="BAO103" s="52"/>
      <c r="BAP103" s="52"/>
      <c r="BAQ103" s="52"/>
      <c r="BAR103" s="52"/>
      <c r="BAS103" s="52"/>
      <c r="BAT103" s="52"/>
      <c r="BAU103" s="52"/>
      <c r="BAV103" s="52"/>
      <c r="BAW103" s="52"/>
      <c r="BAX103" s="52"/>
      <c r="BAY103" s="52"/>
      <c r="BAZ103" s="52"/>
      <c r="BBA103" s="52"/>
      <c r="BBB103" s="52"/>
      <c r="BBC103" s="52"/>
      <c r="BBD103" s="52"/>
      <c r="BBE103" s="52"/>
      <c r="BBF103" s="52"/>
      <c r="BBG103" s="52"/>
      <c r="BBH103" s="52"/>
      <c r="BBI103" s="52"/>
      <c r="BBJ103" s="52"/>
      <c r="BBK103" s="52"/>
      <c r="BBL103" s="52"/>
      <c r="BBM103" s="52"/>
      <c r="BBN103" s="52"/>
      <c r="BBO103" s="52"/>
      <c r="BBP103" s="52"/>
      <c r="BBQ103" s="52"/>
      <c r="BBR103" s="52"/>
      <c r="BBS103" s="52"/>
      <c r="BBT103" s="52"/>
      <c r="BBU103" s="52"/>
      <c r="BBV103" s="52"/>
      <c r="BBW103" s="52"/>
      <c r="BBX103" s="52"/>
      <c r="BBY103" s="52"/>
      <c r="BBZ103" s="52"/>
      <c r="BCA103" s="52"/>
      <c r="BCB103" s="52"/>
      <c r="BCC103" s="52"/>
      <c r="BCD103" s="52"/>
      <c r="BCE103" s="52"/>
      <c r="BCF103" s="52"/>
      <c r="BCG103" s="52"/>
      <c r="BCH103" s="52"/>
      <c r="BCI103" s="52"/>
      <c r="BCJ103" s="52"/>
      <c r="BCK103" s="52"/>
      <c r="BCL103" s="52"/>
      <c r="BCM103" s="52"/>
      <c r="BCN103" s="52"/>
      <c r="BCO103" s="52"/>
      <c r="BCP103" s="52"/>
      <c r="BCQ103" s="52"/>
      <c r="BCR103" s="52"/>
      <c r="BCS103" s="52"/>
      <c r="BCT103" s="52"/>
      <c r="BCU103" s="52"/>
      <c r="BCV103" s="52"/>
      <c r="BCW103" s="52"/>
      <c r="BCX103" s="52"/>
      <c r="BCY103" s="52"/>
      <c r="BCZ103" s="52"/>
      <c r="BDA103" s="52"/>
      <c r="BDB103" s="52"/>
      <c r="BDC103" s="52"/>
      <c r="BDD103" s="52"/>
      <c r="BDE103" s="52"/>
      <c r="BDF103" s="52"/>
      <c r="BDG103" s="52"/>
      <c r="BDH103" s="52"/>
      <c r="BDI103" s="52"/>
      <c r="BDJ103" s="52"/>
      <c r="BDK103" s="52"/>
      <c r="BDL103" s="52"/>
      <c r="BDM103" s="52"/>
      <c r="BDN103" s="52"/>
      <c r="BDO103" s="52"/>
      <c r="BDP103" s="52"/>
      <c r="BDQ103" s="52"/>
      <c r="BDR103" s="52"/>
      <c r="BDS103" s="52"/>
      <c r="BDT103" s="52"/>
      <c r="BDU103" s="52"/>
      <c r="BDV103" s="52"/>
      <c r="BDW103" s="52"/>
      <c r="BDX103" s="52"/>
      <c r="BDY103" s="52"/>
      <c r="BDZ103" s="52"/>
      <c r="BEA103" s="52"/>
      <c r="BEB103" s="52"/>
      <c r="BEC103" s="52"/>
      <c r="BED103" s="52"/>
      <c r="BEE103" s="52"/>
      <c r="BEF103" s="52"/>
      <c r="BEG103" s="52"/>
      <c r="BEH103" s="52"/>
      <c r="BEI103" s="52"/>
      <c r="BEJ103" s="52"/>
      <c r="BEK103" s="52"/>
      <c r="BEL103" s="52"/>
      <c r="BEM103" s="52"/>
      <c r="BEN103" s="52"/>
      <c r="BEO103" s="52"/>
      <c r="BEP103" s="52"/>
      <c r="BEQ103" s="52"/>
      <c r="BER103" s="52"/>
      <c r="BES103" s="52"/>
      <c r="BET103" s="52"/>
      <c r="BEU103" s="52"/>
      <c r="BEV103" s="52"/>
      <c r="BEW103" s="52"/>
      <c r="BEX103" s="52"/>
      <c r="BEY103" s="52"/>
      <c r="BEZ103" s="52"/>
      <c r="BFA103" s="52"/>
      <c r="BFB103" s="52"/>
      <c r="BFC103" s="52"/>
      <c r="BFD103" s="52"/>
      <c r="BFE103" s="52"/>
      <c r="BFF103" s="52"/>
      <c r="BFG103" s="52"/>
      <c r="BFH103" s="52"/>
      <c r="BFI103" s="52"/>
      <c r="BFJ103" s="52"/>
      <c r="BFK103" s="52"/>
      <c r="BFL103" s="52"/>
      <c r="BFM103" s="52"/>
      <c r="BFN103" s="52"/>
      <c r="BFO103" s="52"/>
      <c r="BFP103" s="52"/>
      <c r="BFQ103" s="52"/>
      <c r="BFR103" s="52"/>
      <c r="BFS103" s="52"/>
      <c r="BFT103" s="52"/>
      <c r="BFU103" s="52"/>
      <c r="BFV103" s="52"/>
      <c r="BFW103" s="52"/>
      <c r="BFX103" s="52"/>
      <c r="BFY103" s="52"/>
      <c r="BFZ103" s="52"/>
      <c r="BGA103" s="52"/>
      <c r="BGB103" s="52"/>
      <c r="BGC103" s="52"/>
      <c r="BGD103" s="52"/>
      <c r="BGE103" s="52"/>
      <c r="BGF103" s="52"/>
      <c r="BGG103" s="52"/>
      <c r="BGH103" s="52"/>
      <c r="BGI103" s="52"/>
      <c r="BGJ103" s="52"/>
      <c r="BGK103" s="52"/>
      <c r="BGL103" s="52"/>
      <c r="BGM103" s="52"/>
      <c r="BGN103" s="52"/>
      <c r="BGO103" s="52"/>
      <c r="BGP103" s="52"/>
      <c r="BGQ103" s="52"/>
      <c r="BGR103" s="52"/>
      <c r="BGS103" s="52"/>
      <c r="BGT103" s="52"/>
      <c r="BGU103" s="52"/>
      <c r="BGV103" s="52"/>
      <c r="BGW103" s="52"/>
      <c r="BGX103" s="52"/>
      <c r="BGY103" s="52"/>
      <c r="BGZ103" s="52"/>
      <c r="BHA103" s="52"/>
      <c r="BHB103" s="52"/>
      <c r="BHC103" s="52"/>
      <c r="BHD103" s="52"/>
      <c r="BHE103" s="52"/>
      <c r="BHF103" s="52"/>
      <c r="BHG103" s="52"/>
      <c r="BHH103" s="52"/>
      <c r="BHI103" s="52"/>
      <c r="BHJ103" s="52"/>
      <c r="BHK103" s="52"/>
      <c r="BHL103" s="52"/>
      <c r="BHM103" s="52"/>
      <c r="BHN103" s="52"/>
      <c r="BHO103" s="52"/>
      <c r="BHP103" s="52"/>
      <c r="BHQ103" s="52"/>
      <c r="BHR103" s="52"/>
      <c r="BHS103" s="52"/>
      <c r="BHT103" s="52"/>
      <c r="BHU103" s="52"/>
      <c r="BHV103" s="52"/>
      <c r="BHW103" s="52"/>
      <c r="BHX103" s="52"/>
      <c r="BHY103" s="52"/>
      <c r="BHZ103" s="52"/>
      <c r="BIA103" s="52"/>
      <c r="BIB103" s="52"/>
      <c r="BIC103" s="52"/>
      <c r="BID103" s="52"/>
      <c r="BIE103" s="52"/>
      <c r="BIF103" s="52"/>
      <c r="BIG103" s="52"/>
      <c r="BIH103" s="52"/>
      <c r="BII103" s="52"/>
      <c r="BIJ103" s="52"/>
      <c r="BIK103" s="52"/>
      <c r="BIL103" s="52"/>
      <c r="BIM103" s="52"/>
      <c r="BIN103" s="52"/>
      <c r="BIO103" s="52"/>
      <c r="BIP103" s="52"/>
      <c r="BIQ103" s="52"/>
      <c r="BIR103" s="52"/>
      <c r="BIS103" s="52"/>
      <c r="BIT103" s="52"/>
      <c r="BIU103" s="52"/>
      <c r="BIV103" s="52"/>
      <c r="BIW103" s="52"/>
      <c r="BIX103" s="52"/>
      <c r="BIY103" s="52"/>
      <c r="BIZ103" s="52"/>
      <c r="BJA103" s="52"/>
      <c r="BJB103" s="52"/>
      <c r="BJC103" s="52"/>
      <c r="BJD103" s="52"/>
      <c r="BJE103" s="52"/>
      <c r="BJF103" s="52"/>
      <c r="BJG103" s="52"/>
      <c r="BJH103" s="52"/>
      <c r="BJI103" s="52"/>
      <c r="BJJ103" s="52"/>
      <c r="BJK103" s="52"/>
      <c r="BJL103" s="52"/>
      <c r="BJM103" s="52"/>
      <c r="BJN103" s="52"/>
      <c r="BJO103" s="52"/>
      <c r="BJP103" s="52"/>
      <c r="BJQ103" s="52"/>
      <c r="BJR103" s="52"/>
      <c r="BJS103" s="52"/>
      <c r="BJT103" s="52"/>
      <c r="BJU103" s="52"/>
      <c r="BJV103" s="52"/>
      <c r="BJW103" s="52"/>
      <c r="BJX103" s="52"/>
      <c r="BJY103" s="52"/>
      <c r="BJZ103" s="52"/>
      <c r="BKA103" s="52"/>
      <c r="BKB103" s="52"/>
      <c r="BKC103" s="52"/>
      <c r="BKD103" s="52"/>
      <c r="BKE103" s="52"/>
      <c r="BKF103" s="52"/>
      <c r="BKG103" s="52"/>
      <c r="BKH103" s="52"/>
      <c r="BKI103" s="52"/>
      <c r="BKJ103" s="52"/>
      <c r="BKK103" s="52"/>
      <c r="BKL103" s="52"/>
      <c r="BKM103" s="52"/>
      <c r="BKN103" s="52"/>
      <c r="BKO103" s="52"/>
      <c r="BKP103" s="52"/>
      <c r="BKQ103" s="52"/>
      <c r="BKR103" s="52"/>
      <c r="BKS103" s="52"/>
      <c r="BKT103" s="52"/>
      <c r="BKU103" s="52"/>
      <c r="BKV103" s="52"/>
      <c r="BKW103" s="52"/>
      <c r="BKX103" s="52"/>
      <c r="BKY103" s="52"/>
      <c r="BKZ103" s="52"/>
      <c r="BLA103" s="52"/>
      <c r="BLB103" s="52"/>
      <c r="BLC103" s="52"/>
      <c r="BLD103" s="52"/>
      <c r="BLE103" s="52"/>
      <c r="BLF103" s="52"/>
      <c r="BLG103" s="52"/>
      <c r="BLH103" s="52"/>
      <c r="BLI103" s="52"/>
      <c r="BLJ103" s="52"/>
      <c r="BLK103" s="52"/>
      <c r="BLL103" s="52"/>
      <c r="BLM103" s="52"/>
      <c r="BLN103" s="52"/>
      <c r="BLO103" s="52"/>
      <c r="BLP103" s="52"/>
      <c r="BLQ103" s="52"/>
      <c r="BLR103" s="52"/>
      <c r="BLS103" s="52"/>
      <c r="BLT103" s="52"/>
      <c r="BLU103" s="52"/>
      <c r="BLV103" s="52"/>
      <c r="BLW103" s="52"/>
      <c r="BLX103" s="52"/>
      <c r="BLY103" s="52"/>
      <c r="BLZ103" s="52"/>
      <c r="BMA103" s="52"/>
      <c r="BMB103" s="52"/>
      <c r="BMC103" s="52"/>
      <c r="BMD103" s="52"/>
      <c r="BME103" s="52"/>
      <c r="BMF103" s="52"/>
      <c r="BMG103" s="52"/>
      <c r="BMH103" s="52"/>
      <c r="BMI103" s="52"/>
      <c r="BMJ103" s="52"/>
      <c r="BMK103" s="52"/>
      <c r="BML103" s="52"/>
      <c r="BMM103" s="52"/>
      <c r="BMN103" s="52"/>
      <c r="BMO103" s="52"/>
      <c r="BMP103" s="52"/>
      <c r="BMQ103" s="52"/>
      <c r="BMR103" s="52"/>
      <c r="BMS103" s="52"/>
      <c r="BMT103" s="52"/>
      <c r="BMU103" s="52"/>
      <c r="BMV103" s="52"/>
      <c r="BMW103" s="52"/>
      <c r="BMX103" s="52"/>
      <c r="BMY103" s="52"/>
      <c r="BMZ103" s="52"/>
      <c r="BNA103" s="52"/>
      <c r="BNB103" s="52"/>
      <c r="BNC103" s="52"/>
      <c r="BND103" s="52"/>
      <c r="BNE103" s="52"/>
      <c r="BNF103" s="52"/>
      <c r="BNG103" s="52"/>
      <c r="BNH103" s="52"/>
      <c r="BNI103" s="52"/>
      <c r="BNJ103" s="52"/>
      <c r="BNK103" s="52"/>
      <c r="BNL103" s="52"/>
      <c r="BNM103" s="52"/>
      <c r="BNN103" s="52"/>
      <c r="BNO103" s="52"/>
      <c r="BNP103" s="52"/>
      <c r="BNQ103" s="52"/>
      <c r="BNR103" s="52"/>
      <c r="BNS103" s="52"/>
      <c r="BNT103" s="52"/>
      <c r="BNU103" s="52"/>
      <c r="BNV103" s="52"/>
      <c r="BNW103" s="52"/>
      <c r="BNX103" s="52"/>
      <c r="BNY103" s="52"/>
      <c r="BNZ103" s="52"/>
      <c r="BOA103" s="52"/>
      <c r="BOB103" s="52"/>
      <c r="BOC103" s="52"/>
      <c r="BOD103" s="52"/>
      <c r="BOE103" s="52"/>
      <c r="BOF103" s="52"/>
      <c r="BOG103" s="52"/>
      <c r="BOH103" s="52"/>
      <c r="BOI103" s="52"/>
      <c r="BOJ103" s="52"/>
      <c r="BOK103" s="52"/>
      <c r="BOL103" s="52"/>
      <c r="BOM103" s="52"/>
      <c r="BON103" s="52"/>
      <c r="BOO103" s="52"/>
      <c r="BOP103" s="52"/>
      <c r="BOQ103" s="52"/>
      <c r="BOR103" s="52"/>
      <c r="BOS103" s="52"/>
      <c r="BOT103" s="52"/>
      <c r="BOU103" s="52"/>
      <c r="BOV103" s="52"/>
      <c r="BOW103" s="52"/>
      <c r="BOX103" s="52"/>
      <c r="BOY103" s="52"/>
      <c r="BOZ103" s="52"/>
      <c r="BPA103" s="52"/>
      <c r="BPB103" s="52"/>
      <c r="BPC103" s="52"/>
      <c r="BPD103" s="52"/>
      <c r="BPE103" s="52"/>
      <c r="BPF103" s="52"/>
      <c r="BPG103" s="52"/>
      <c r="BPH103" s="52"/>
      <c r="BPI103" s="52"/>
      <c r="BPJ103" s="52"/>
      <c r="BPK103" s="52"/>
      <c r="BPL103" s="52"/>
      <c r="BPM103" s="52"/>
      <c r="BPN103" s="52"/>
      <c r="BPO103" s="52"/>
      <c r="BPP103" s="52"/>
      <c r="BPQ103" s="52"/>
      <c r="BPR103" s="52"/>
      <c r="BPS103" s="52"/>
      <c r="BPT103" s="52"/>
      <c r="BPU103" s="52"/>
      <c r="BPV103" s="52"/>
      <c r="BPW103" s="52"/>
      <c r="BPX103" s="52"/>
      <c r="BPY103" s="52"/>
      <c r="BPZ103" s="52"/>
      <c r="BQA103" s="52"/>
      <c r="BQB103" s="52"/>
      <c r="BQC103" s="52"/>
      <c r="BQD103" s="52"/>
      <c r="BQE103" s="52"/>
      <c r="BQF103" s="52"/>
      <c r="BQG103" s="52"/>
      <c r="BQH103" s="52"/>
      <c r="BQI103" s="52"/>
      <c r="BQJ103" s="52"/>
      <c r="BQK103" s="52"/>
      <c r="BQL103" s="52"/>
      <c r="BQM103" s="52"/>
      <c r="BQN103" s="52"/>
      <c r="BQO103" s="52"/>
      <c r="BQP103" s="52"/>
      <c r="BQQ103" s="52"/>
      <c r="BQR103" s="52"/>
      <c r="BQS103" s="52"/>
      <c r="BQT103" s="52"/>
      <c r="BQU103" s="52"/>
      <c r="BQV103" s="52"/>
      <c r="BQW103" s="52"/>
      <c r="BQX103" s="52"/>
      <c r="BQY103" s="52"/>
      <c r="BQZ103" s="52"/>
      <c r="BRA103" s="52"/>
      <c r="BRB103" s="52"/>
      <c r="BRC103" s="52"/>
      <c r="BRD103" s="52"/>
      <c r="BRE103" s="52"/>
      <c r="BRF103" s="52"/>
      <c r="BRG103" s="52"/>
      <c r="BRH103" s="52"/>
      <c r="BRI103" s="52"/>
      <c r="BRJ103" s="52"/>
      <c r="BRK103" s="52"/>
      <c r="BRL103" s="52"/>
      <c r="BRM103" s="52"/>
      <c r="BRN103" s="52"/>
      <c r="BRO103" s="52"/>
      <c r="BRP103" s="52"/>
      <c r="BRQ103" s="52"/>
      <c r="BRR103" s="52"/>
      <c r="BRS103" s="52"/>
      <c r="BRT103" s="52"/>
      <c r="BRU103" s="52"/>
      <c r="BRV103" s="52"/>
      <c r="BRW103" s="52"/>
      <c r="BRX103" s="52"/>
      <c r="BRY103" s="52"/>
      <c r="BRZ103" s="52"/>
      <c r="BSA103" s="52"/>
      <c r="BSB103" s="52"/>
      <c r="BSC103" s="52"/>
      <c r="BSD103" s="52"/>
      <c r="BSE103" s="52"/>
      <c r="BSF103" s="52"/>
      <c r="BSG103" s="52"/>
      <c r="BSH103" s="52"/>
      <c r="BSI103" s="52"/>
      <c r="BSJ103" s="52"/>
      <c r="BSK103" s="52"/>
      <c r="BSL103" s="52"/>
      <c r="BSM103" s="52"/>
      <c r="BSN103" s="52"/>
      <c r="BSO103" s="52"/>
      <c r="BSP103" s="52"/>
      <c r="BSQ103" s="52"/>
      <c r="BSR103" s="52"/>
      <c r="BSS103" s="52"/>
      <c r="BST103" s="52"/>
      <c r="BSU103" s="52"/>
      <c r="BSV103" s="52"/>
      <c r="BSW103" s="52"/>
      <c r="BSX103" s="52"/>
      <c r="BSY103" s="52"/>
      <c r="BSZ103" s="52"/>
      <c r="BTA103" s="52"/>
      <c r="BTB103" s="52"/>
      <c r="BTC103" s="52"/>
      <c r="BTD103" s="52"/>
      <c r="BTE103" s="52"/>
      <c r="BTF103" s="52"/>
      <c r="BTG103" s="52"/>
      <c r="BTH103" s="52"/>
      <c r="BTI103" s="52"/>
      <c r="BTJ103" s="52"/>
      <c r="BTK103" s="52"/>
      <c r="BTL103" s="52"/>
      <c r="BTM103" s="52"/>
      <c r="BTN103" s="52"/>
      <c r="BTO103" s="52"/>
      <c r="BTP103" s="52"/>
      <c r="BTQ103" s="52"/>
      <c r="BTR103" s="52"/>
      <c r="BTS103" s="52"/>
      <c r="BTT103" s="52"/>
      <c r="BTU103" s="52"/>
      <c r="BTV103" s="52"/>
      <c r="BTW103" s="52"/>
      <c r="BTX103" s="52"/>
      <c r="BTY103" s="52"/>
      <c r="BTZ103" s="52"/>
      <c r="BUA103" s="52"/>
      <c r="BUB103" s="52"/>
      <c r="BUC103" s="52"/>
      <c r="BUD103" s="52"/>
      <c r="BUE103" s="52"/>
      <c r="BUF103" s="52"/>
      <c r="BUG103" s="52"/>
      <c r="BUH103" s="52"/>
      <c r="BUI103" s="52"/>
      <c r="BUJ103" s="52"/>
      <c r="BUK103" s="52"/>
      <c r="BUL103" s="52"/>
      <c r="BUM103" s="52"/>
      <c r="BUN103" s="52"/>
      <c r="BUO103" s="52"/>
      <c r="BUP103" s="52"/>
      <c r="BUQ103" s="52"/>
      <c r="BUR103" s="52"/>
      <c r="BUS103" s="52"/>
      <c r="BUT103" s="52"/>
      <c r="BUU103" s="52"/>
      <c r="BUV103" s="52"/>
      <c r="BUW103" s="52"/>
      <c r="BUX103" s="52"/>
      <c r="BUY103" s="52"/>
      <c r="BUZ103" s="52"/>
      <c r="BVA103" s="52"/>
      <c r="BVB103" s="52"/>
      <c r="BVC103" s="52"/>
      <c r="BVD103" s="52"/>
      <c r="BVE103" s="52"/>
      <c r="BVF103" s="52"/>
      <c r="BVG103" s="52"/>
      <c r="BVH103" s="52"/>
      <c r="BVI103" s="52"/>
      <c r="BVJ103" s="52"/>
      <c r="BVK103" s="52"/>
      <c r="BVL103" s="52"/>
      <c r="BVM103" s="52"/>
      <c r="BVN103" s="52"/>
      <c r="BVO103" s="52"/>
      <c r="BVP103" s="52"/>
      <c r="BVQ103" s="52"/>
      <c r="BVR103" s="52"/>
      <c r="BVS103" s="52"/>
      <c r="BVT103" s="52"/>
      <c r="BVU103" s="52"/>
      <c r="BVV103" s="52"/>
      <c r="BVW103" s="52"/>
      <c r="BVX103" s="52"/>
      <c r="BVY103" s="52"/>
      <c r="BVZ103" s="52"/>
      <c r="BWA103" s="52"/>
      <c r="BWB103" s="52"/>
      <c r="BWC103" s="52"/>
      <c r="BWD103" s="52"/>
      <c r="BWE103" s="52"/>
      <c r="BWF103" s="52"/>
      <c r="BWG103" s="52"/>
      <c r="BWH103" s="52"/>
      <c r="BWI103" s="52"/>
      <c r="BWJ103" s="52"/>
      <c r="BWK103" s="52"/>
      <c r="BWL103" s="52"/>
      <c r="BWM103" s="52"/>
      <c r="BWN103" s="52"/>
      <c r="BWO103" s="52"/>
      <c r="BWP103" s="52"/>
      <c r="BWQ103" s="52"/>
      <c r="BWR103" s="52"/>
      <c r="BWS103" s="52"/>
      <c r="BWT103" s="52"/>
      <c r="BWU103" s="52"/>
      <c r="BWV103" s="52"/>
      <c r="BWW103" s="52"/>
      <c r="BWX103" s="52"/>
      <c r="BWY103" s="52"/>
      <c r="BWZ103" s="52"/>
      <c r="BXA103" s="52"/>
      <c r="BXB103" s="52"/>
      <c r="BXC103" s="52"/>
      <c r="BXD103" s="52"/>
      <c r="BXE103" s="52"/>
      <c r="BXF103" s="52"/>
      <c r="BXG103" s="52"/>
      <c r="BXH103" s="52"/>
      <c r="BXI103" s="52"/>
      <c r="BXJ103" s="52"/>
      <c r="BXK103" s="52"/>
      <c r="BXL103" s="52"/>
      <c r="BXM103" s="52"/>
      <c r="BXN103" s="52"/>
      <c r="BXO103" s="52"/>
      <c r="BXP103" s="52"/>
      <c r="BXQ103" s="52"/>
      <c r="BXR103" s="52"/>
      <c r="BXS103" s="52"/>
      <c r="BXT103" s="52"/>
      <c r="BXU103" s="52"/>
      <c r="BXV103" s="52"/>
      <c r="BXW103" s="52"/>
      <c r="BXX103" s="52"/>
      <c r="BXY103" s="52"/>
      <c r="BXZ103" s="52"/>
      <c r="BYA103" s="52"/>
      <c r="BYB103" s="52"/>
      <c r="BYC103" s="52"/>
      <c r="BYD103" s="52"/>
      <c r="BYE103" s="52"/>
      <c r="BYF103" s="52"/>
      <c r="BYG103" s="52"/>
      <c r="BYH103" s="52"/>
      <c r="BYI103" s="52"/>
      <c r="BYJ103" s="52"/>
      <c r="BYK103" s="52"/>
      <c r="BYL103" s="52"/>
      <c r="BYM103" s="52"/>
      <c r="BYN103" s="52"/>
      <c r="BYO103" s="52"/>
      <c r="BYP103" s="52"/>
      <c r="BYQ103" s="52"/>
      <c r="BYR103" s="52"/>
      <c r="BYS103" s="52"/>
      <c r="BYT103" s="52"/>
      <c r="BYU103" s="52"/>
      <c r="BYV103" s="52"/>
      <c r="BYW103" s="52"/>
      <c r="BYX103" s="52"/>
      <c r="BYY103" s="52"/>
      <c r="BYZ103" s="52"/>
      <c r="BZA103" s="52"/>
      <c r="BZB103" s="52"/>
      <c r="BZC103" s="52"/>
      <c r="BZD103" s="52"/>
      <c r="BZE103" s="52"/>
      <c r="BZF103" s="52"/>
      <c r="BZG103" s="52"/>
      <c r="BZH103" s="52"/>
      <c r="BZI103" s="52"/>
      <c r="BZJ103" s="52"/>
      <c r="BZK103" s="52"/>
      <c r="BZL103" s="52"/>
      <c r="BZM103" s="52"/>
      <c r="BZN103" s="52"/>
      <c r="BZO103" s="52"/>
      <c r="BZP103" s="52"/>
      <c r="BZQ103" s="52"/>
      <c r="BZR103" s="52"/>
      <c r="BZS103" s="52"/>
      <c r="BZT103" s="52"/>
      <c r="BZU103" s="52"/>
      <c r="BZV103" s="52"/>
      <c r="BZW103" s="52"/>
      <c r="BZX103" s="52"/>
      <c r="BZY103" s="52"/>
      <c r="BZZ103" s="52"/>
      <c r="CAA103" s="52"/>
      <c r="CAB103" s="52"/>
      <c r="CAC103" s="52"/>
      <c r="CAD103" s="52"/>
      <c r="CAE103" s="52"/>
      <c r="CAF103" s="52"/>
      <c r="CAG103" s="52"/>
      <c r="CAH103" s="52"/>
      <c r="CAI103" s="52"/>
      <c r="CAJ103" s="52"/>
      <c r="CAK103" s="52"/>
      <c r="CAL103" s="52"/>
      <c r="CAM103" s="52"/>
      <c r="CAN103" s="52"/>
      <c r="CAO103" s="52"/>
      <c r="CAP103" s="52"/>
      <c r="CAQ103" s="52"/>
      <c r="CAR103" s="52"/>
      <c r="CAS103" s="52"/>
      <c r="CAT103" s="52"/>
      <c r="CAU103" s="52"/>
      <c r="CAV103" s="52"/>
      <c r="CAW103" s="52"/>
      <c r="CAX103" s="52"/>
      <c r="CAY103" s="52"/>
      <c r="CAZ103" s="52"/>
      <c r="CBA103" s="52"/>
      <c r="CBB103" s="52"/>
      <c r="CBC103" s="52"/>
      <c r="CBD103" s="52"/>
      <c r="CBE103" s="52"/>
      <c r="CBF103" s="52"/>
      <c r="CBG103" s="52"/>
      <c r="CBH103" s="52"/>
      <c r="CBI103" s="52"/>
      <c r="CBJ103" s="52"/>
      <c r="CBK103" s="52"/>
      <c r="CBL103" s="52"/>
      <c r="CBM103" s="52"/>
      <c r="CBN103" s="52"/>
      <c r="CBO103" s="52"/>
      <c r="CBP103" s="52"/>
      <c r="CBQ103" s="52"/>
      <c r="CBR103" s="52"/>
      <c r="CBS103" s="52"/>
      <c r="CBT103" s="52"/>
      <c r="CBU103" s="52"/>
      <c r="CBV103" s="52"/>
      <c r="CBW103" s="52"/>
      <c r="CBX103" s="52"/>
      <c r="CBY103" s="52"/>
      <c r="CBZ103" s="52"/>
      <c r="CCA103" s="52"/>
      <c r="CCB103" s="52"/>
      <c r="CCC103" s="52"/>
      <c r="CCD103" s="52"/>
      <c r="CCE103" s="52"/>
      <c r="CCF103" s="52"/>
      <c r="CCG103" s="52"/>
      <c r="CCH103" s="52"/>
      <c r="CCI103" s="52"/>
      <c r="CCJ103" s="52"/>
      <c r="CCK103" s="52"/>
      <c r="CCL103" s="52"/>
      <c r="CCM103" s="52"/>
      <c r="CCN103" s="52"/>
      <c r="CCO103" s="52"/>
      <c r="CCP103" s="52"/>
      <c r="CCQ103" s="52"/>
      <c r="CCR103" s="52"/>
      <c r="CCS103" s="52"/>
      <c r="CCT103" s="52"/>
      <c r="CCU103" s="52"/>
      <c r="CCV103" s="52"/>
      <c r="CCW103" s="52"/>
      <c r="CCX103" s="52"/>
      <c r="CCY103" s="52"/>
      <c r="CCZ103" s="52"/>
      <c r="CDA103" s="52"/>
      <c r="CDB103" s="52"/>
      <c r="CDC103" s="52"/>
      <c r="CDD103" s="52"/>
      <c r="CDE103" s="52"/>
      <c r="CDF103" s="52"/>
      <c r="CDG103" s="52"/>
      <c r="CDH103" s="52"/>
      <c r="CDI103" s="52"/>
      <c r="CDJ103" s="52"/>
      <c r="CDK103" s="52"/>
      <c r="CDL103" s="52"/>
      <c r="CDM103" s="52"/>
      <c r="CDN103" s="52"/>
      <c r="CDO103" s="52"/>
      <c r="CDP103" s="52"/>
      <c r="CDQ103" s="52"/>
      <c r="CDR103" s="52"/>
      <c r="CDS103" s="52"/>
      <c r="CDT103" s="52"/>
      <c r="CDU103" s="52"/>
      <c r="CDV103" s="52"/>
      <c r="CDW103" s="52"/>
      <c r="CDX103" s="52"/>
      <c r="CDY103" s="52"/>
      <c r="CDZ103" s="52"/>
      <c r="CEA103" s="52"/>
      <c r="CEB103" s="52"/>
      <c r="CEC103" s="52"/>
      <c r="CED103" s="52"/>
      <c r="CEE103" s="52"/>
      <c r="CEF103" s="52"/>
      <c r="CEG103" s="52"/>
      <c r="CEH103" s="52"/>
      <c r="CEI103" s="52"/>
      <c r="CEJ103" s="52"/>
      <c r="CEK103" s="52"/>
      <c r="CEL103" s="52"/>
      <c r="CEM103" s="52"/>
      <c r="CEN103" s="52"/>
      <c r="CEO103" s="52"/>
      <c r="CEP103" s="52"/>
      <c r="CEQ103" s="52"/>
      <c r="CER103" s="52"/>
      <c r="CES103" s="52"/>
      <c r="CET103" s="52"/>
      <c r="CEU103" s="52"/>
      <c r="CEV103" s="52"/>
      <c r="CEW103" s="52"/>
      <c r="CEX103" s="52"/>
      <c r="CEY103" s="52"/>
      <c r="CEZ103" s="52"/>
      <c r="CFA103" s="52"/>
      <c r="CFB103" s="52"/>
      <c r="CFC103" s="52"/>
      <c r="CFD103" s="52"/>
      <c r="CFE103" s="52"/>
      <c r="CFF103" s="52"/>
      <c r="CFG103" s="52"/>
      <c r="CFH103" s="52"/>
      <c r="CFI103" s="52"/>
      <c r="CFJ103" s="52"/>
      <c r="CFK103" s="52"/>
      <c r="CFL103" s="52"/>
      <c r="CFM103" s="52"/>
      <c r="CFN103" s="52"/>
      <c r="CFO103" s="52"/>
      <c r="CFP103" s="52"/>
      <c r="CFQ103" s="52"/>
      <c r="CFR103" s="52"/>
      <c r="CFS103" s="52"/>
      <c r="CFT103" s="52"/>
      <c r="CFU103" s="52"/>
      <c r="CFV103" s="52"/>
      <c r="CFW103" s="52"/>
      <c r="CFX103" s="52"/>
      <c r="CFY103" s="52"/>
      <c r="CFZ103" s="52"/>
      <c r="CGA103" s="52"/>
      <c r="CGB103" s="52"/>
      <c r="CGC103" s="52"/>
      <c r="CGD103" s="52"/>
      <c r="CGE103" s="52"/>
      <c r="CGF103" s="52"/>
      <c r="CGG103" s="52"/>
      <c r="CGH103" s="52"/>
      <c r="CGI103" s="52"/>
      <c r="CGJ103" s="52"/>
      <c r="CGK103" s="52"/>
      <c r="CGL103" s="52"/>
      <c r="CGM103" s="52"/>
      <c r="CGN103" s="52"/>
      <c r="CGO103" s="52"/>
      <c r="CGP103" s="52"/>
      <c r="CGQ103" s="52"/>
      <c r="CGR103" s="52"/>
      <c r="CGS103" s="52"/>
      <c r="CGT103" s="52"/>
      <c r="CGU103" s="52"/>
      <c r="CGV103" s="52"/>
      <c r="CGW103" s="52"/>
      <c r="CGX103" s="52"/>
      <c r="CGY103" s="52"/>
      <c r="CGZ103" s="52"/>
      <c r="CHA103" s="52"/>
      <c r="CHB103" s="52"/>
      <c r="CHC103" s="52"/>
      <c r="CHD103" s="52"/>
      <c r="CHE103" s="52"/>
    </row>
    <row r="104" spans="1:2241" s="50" customFormat="1" ht="191.25" x14ac:dyDescent="0.25">
      <c r="A104" s="42"/>
      <c r="B104" s="207" t="s">
        <v>496</v>
      </c>
      <c r="C104" s="103" t="s">
        <v>354</v>
      </c>
      <c r="D104" s="103" t="s">
        <v>276</v>
      </c>
      <c r="E104" s="103" t="s">
        <v>253</v>
      </c>
      <c r="F104" s="43" t="s">
        <v>390</v>
      </c>
      <c r="G104" s="102">
        <v>9.4</v>
      </c>
      <c r="H104" s="42"/>
      <c r="I104" s="167">
        <v>4888826</v>
      </c>
      <c r="J104" s="167">
        <f t="shared" si="25"/>
        <v>401684.16999999993</v>
      </c>
      <c r="K104" s="110">
        <f t="shared" si="26"/>
        <v>8.2163728060683674</v>
      </c>
      <c r="L104" s="167">
        <v>4487141.83</v>
      </c>
      <c r="M104" s="218"/>
      <c r="N104" s="108">
        <v>41394</v>
      </c>
      <c r="O104" s="102" t="s">
        <v>299</v>
      </c>
      <c r="P104" s="42"/>
      <c r="Q104" s="42"/>
      <c r="R104" s="42"/>
      <c r="S104" s="42"/>
      <c r="T104" s="42"/>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8"/>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c r="DG104" s="36"/>
      <c r="DH104" s="36"/>
      <c r="DI104" s="36"/>
      <c r="DJ104" s="36"/>
      <c r="DK104" s="36"/>
      <c r="DL104" s="36"/>
      <c r="DM104" s="36"/>
      <c r="DN104" s="36"/>
      <c r="DO104" s="36"/>
      <c r="DP104" s="36"/>
      <c r="DQ104" s="36"/>
      <c r="DR104" s="36"/>
      <c r="DS104" s="36"/>
      <c r="DT104" s="36"/>
      <c r="DU104" s="36"/>
      <c r="DV104" s="36"/>
      <c r="DW104" s="36"/>
      <c r="DX104" s="36"/>
      <c r="DY104" s="36"/>
      <c r="DZ104" s="36"/>
      <c r="EA104" s="36"/>
      <c r="EB104" s="36"/>
      <c r="EC104" s="36"/>
      <c r="ED104" s="36"/>
      <c r="EE104" s="36"/>
      <c r="EF104" s="36"/>
      <c r="EG104" s="36"/>
      <c r="EH104" s="36"/>
      <c r="EI104" s="36"/>
      <c r="EJ104" s="36"/>
      <c r="EK104" s="36"/>
      <c r="EL104" s="36"/>
      <c r="EM104" s="36"/>
      <c r="EN104" s="36"/>
      <c r="EO104" s="52"/>
      <c r="EP104" s="52"/>
      <c r="EQ104" s="52"/>
      <c r="ER104" s="52"/>
      <c r="ES104" s="52"/>
      <c r="ET104" s="52"/>
      <c r="EU104" s="52"/>
      <c r="EV104" s="52"/>
      <c r="EW104" s="52"/>
      <c r="EX104" s="52"/>
      <c r="EY104" s="52"/>
      <c r="EZ104" s="52"/>
      <c r="FA104" s="52"/>
      <c r="FB104" s="52"/>
      <c r="FC104" s="52"/>
      <c r="FD104" s="52"/>
      <c r="FE104" s="52"/>
      <c r="FF104" s="52"/>
      <c r="FG104" s="52"/>
      <c r="FH104" s="52"/>
      <c r="FI104" s="52"/>
      <c r="FJ104" s="52"/>
      <c r="FK104" s="52"/>
      <c r="FL104" s="52"/>
      <c r="FM104" s="52"/>
      <c r="FN104" s="52"/>
      <c r="FO104" s="52"/>
      <c r="FP104" s="52"/>
      <c r="FQ104" s="52"/>
      <c r="FR104" s="52"/>
      <c r="FS104" s="52"/>
      <c r="FT104" s="52"/>
      <c r="FU104" s="52"/>
      <c r="FV104" s="52"/>
      <c r="FW104" s="52"/>
      <c r="FX104" s="52"/>
      <c r="FY104" s="52"/>
      <c r="FZ104" s="52"/>
      <c r="GA104" s="52"/>
      <c r="GB104" s="52"/>
      <c r="GC104" s="52"/>
      <c r="GD104" s="52"/>
      <c r="GE104" s="52"/>
      <c r="GF104" s="52"/>
      <c r="GG104" s="52"/>
      <c r="GH104" s="52"/>
      <c r="GI104" s="52"/>
      <c r="GJ104" s="52"/>
      <c r="GK104" s="52"/>
      <c r="GL104" s="52"/>
      <c r="GM104" s="52"/>
      <c r="GN104" s="52"/>
      <c r="GO104" s="52"/>
      <c r="GP104" s="52"/>
      <c r="GQ104" s="52"/>
      <c r="GR104" s="52"/>
      <c r="GS104" s="52"/>
      <c r="GT104" s="52"/>
      <c r="GU104" s="52"/>
      <c r="GV104" s="52"/>
      <c r="GW104" s="52"/>
      <c r="GX104" s="52"/>
      <c r="GY104" s="52"/>
      <c r="GZ104" s="52"/>
      <c r="HA104" s="52"/>
      <c r="HB104" s="52"/>
      <c r="HC104" s="52"/>
      <c r="HD104" s="52"/>
      <c r="HE104" s="52"/>
      <c r="HF104" s="52"/>
      <c r="HG104" s="52"/>
      <c r="HH104" s="52"/>
      <c r="HI104" s="52"/>
      <c r="HJ104" s="52"/>
      <c r="HK104" s="52"/>
      <c r="HL104" s="52"/>
      <c r="HM104" s="52"/>
      <c r="HN104" s="52"/>
      <c r="HO104" s="52"/>
      <c r="HP104" s="52"/>
      <c r="HQ104" s="52"/>
      <c r="HR104" s="52"/>
      <c r="HS104" s="52"/>
      <c r="HT104" s="52"/>
      <c r="HU104" s="52"/>
      <c r="HV104" s="52"/>
      <c r="HW104" s="52"/>
      <c r="HX104" s="52"/>
      <c r="HY104" s="52"/>
      <c r="HZ104" s="52"/>
      <c r="IA104" s="52"/>
      <c r="IB104" s="52"/>
      <c r="IC104" s="52"/>
      <c r="ID104" s="52"/>
      <c r="IE104" s="52"/>
      <c r="IF104" s="52"/>
      <c r="IG104" s="52"/>
      <c r="IH104" s="52"/>
      <c r="II104" s="52"/>
      <c r="IJ104" s="52"/>
      <c r="IK104" s="52"/>
      <c r="IL104" s="52"/>
      <c r="IM104" s="52"/>
      <c r="IN104" s="52"/>
      <c r="IO104" s="52"/>
      <c r="IP104" s="52"/>
      <c r="IQ104" s="52"/>
      <c r="IR104" s="52"/>
      <c r="IS104" s="52"/>
      <c r="IT104" s="52"/>
      <c r="IU104" s="52"/>
      <c r="IV104" s="52"/>
      <c r="IW104" s="52"/>
      <c r="IX104" s="52"/>
      <c r="IY104" s="52"/>
      <c r="IZ104" s="52"/>
      <c r="JA104" s="52"/>
      <c r="JB104" s="52"/>
      <c r="JC104" s="52"/>
      <c r="JD104" s="52"/>
      <c r="JE104" s="52"/>
      <c r="JF104" s="52"/>
      <c r="JG104" s="52"/>
      <c r="JH104" s="52"/>
      <c r="JI104" s="52"/>
      <c r="JJ104" s="52"/>
      <c r="JK104" s="52"/>
      <c r="JL104" s="52"/>
      <c r="JM104" s="52"/>
      <c r="JN104" s="52"/>
      <c r="JO104" s="52"/>
      <c r="JP104" s="52"/>
      <c r="JQ104" s="52"/>
      <c r="JR104" s="52"/>
      <c r="JS104" s="52"/>
      <c r="JT104" s="52"/>
      <c r="JU104" s="52"/>
      <c r="JV104" s="52"/>
      <c r="JW104" s="52"/>
      <c r="JX104" s="52"/>
      <c r="JY104" s="52"/>
      <c r="JZ104" s="52"/>
      <c r="KA104" s="52"/>
      <c r="KB104" s="52"/>
      <c r="KC104" s="52"/>
      <c r="KD104" s="52"/>
      <c r="KE104" s="52"/>
      <c r="KF104" s="52"/>
      <c r="KG104" s="52"/>
      <c r="KH104" s="52"/>
      <c r="KI104" s="52"/>
      <c r="KJ104" s="52"/>
      <c r="KK104" s="52"/>
      <c r="KL104" s="52"/>
      <c r="KM104" s="52"/>
      <c r="KN104" s="52"/>
      <c r="KO104" s="52"/>
      <c r="KP104" s="52"/>
      <c r="KQ104" s="52"/>
      <c r="KR104" s="52"/>
      <c r="KS104" s="52"/>
      <c r="KT104" s="52"/>
      <c r="KU104" s="52"/>
      <c r="KV104" s="52"/>
      <c r="KW104" s="52"/>
      <c r="KX104" s="52"/>
      <c r="KY104" s="52"/>
      <c r="KZ104" s="52"/>
      <c r="LA104" s="52"/>
      <c r="LB104" s="52"/>
      <c r="LC104" s="52"/>
      <c r="LD104" s="52"/>
      <c r="LE104" s="52"/>
      <c r="LF104" s="52"/>
      <c r="LG104" s="52"/>
      <c r="LH104" s="52"/>
      <c r="LI104" s="52"/>
      <c r="LJ104" s="52"/>
      <c r="LK104" s="52"/>
      <c r="LL104" s="52"/>
      <c r="LM104" s="52"/>
      <c r="LN104" s="52"/>
      <c r="LO104" s="52"/>
      <c r="LP104" s="52"/>
      <c r="LQ104" s="52"/>
      <c r="LR104" s="52"/>
      <c r="LS104" s="52"/>
      <c r="LT104" s="52"/>
      <c r="LU104" s="52"/>
      <c r="LV104" s="52"/>
      <c r="LW104" s="52"/>
      <c r="LX104" s="52"/>
      <c r="LY104" s="52"/>
      <c r="LZ104" s="52"/>
      <c r="MA104" s="52"/>
      <c r="MB104" s="52"/>
      <c r="MC104" s="52"/>
      <c r="MD104" s="52"/>
      <c r="ME104" s="52"/>
      <c r="MF104" s="52"/>
      <c r="MG104" s="52"/>
      <c r="MH104" s="52"/>
      <c r="MI104" s="52"/>
      <c r="MJ104" s="52"/>
      <c r="MK104" s="52"/>
      <c r="ML104" s="52"/>
      <c r="MM104" s="52"/>
      <c r="MN104" s="52"/>
      <c r="MO104" s="52"/>
      <c r="MP104" s="52"/>
      <c r="MQ104" s="52"/>
      <c r="MR104" s="52"/>
      <c r="MS104" s="52"/>
      <c r="MT104" s="52"/>
      <c r="MU104" s="52"/>
      <c r="MV104" s="52"/>
      <c r="MW104" s="52"/>
      <c r="MX104" s="52"/>
      <c r="MY104" s="52"/>
      <c r="MZ104" s="52"/>
      <c r="NA104" s="52"/>
      <c r="NB104" s="52"/>
      <c r="NC104" s="52"/>
      <c r="ND104" s="52"/>
      <c r="NE104" s="52"/>
      <c r="NF104" s="52"/>
      <c r="NG104" s="52"/>
      <c r="NH104" s="52"/>
      <c r="NI104" s="52"/>
      <c r="NJ104" s="52"/>
      <c r="NK104" s="52"/>
      <c r="NL104" s="52"/>
      <c r="NM104" s="52"/>
      <c r="NN104" s="52"/>
      <c r="NO104" s="52"/>
      <c r="NP104" s="52"/>
      <c r="NQ104" s="52"/>
      <c r="NR104" s="52"/>
      <c r="NS104" s="52"/>
      <c r="NT104" s="52"/>
      <c r="NU104" s="52"/>
      <c r="NV104" s="52"/>
      <c r="NW104" s="52"/>
      <c r="NX104" s="52"/>
      <c r="NY104" s="52"/>
      <c r="NZ104" s="52"/>
      <c r="OA104" s="52"/>
      <c r="OB104" s="52"/>
      <c r="OC104" s="52"/>
      <c r="OD104" s="52"/>
      <c r="OE104" s="52"/>
      <c r="OF104" s="52"/>
      <c r="OG104" s="52"/>
      <c r="OH104" s="52"/>
      <c r="OI104" s="52"/>
      <c r="OJ104" s="52"/>
      <c r="OK104" s="52"/>
      <c r="OL104" s="52"/>
      <c r="OM104" s="52"/>
      <c r="ON104" s="52"/>
      <c r="OO104" s="52"/>
      <c r="OP104" s="52"/>
      <c r="OQ104" s="52"/>
      <c r="OR104" s="52"/>
      <c r="OS104" s="52"/>
      <c r="OT104" s="52"/>
      <c r="OU104" s="52"/>
      <c r="OV104" s="52"/>
      <c r="OW104" s="52"/>
      <c r="OX104" s="52"/>
      <c r="OY104" s="52"/>
      <c r="OZ104" s="52"/>
      <c r="PA104" s="52"/>
      <c r="PB104" s="52"/>
      <c r="PC104" s="52"/>
      <c r="PD104" s="52"/>
      <c r="PE104" s="52"/>
      <c r="PF104" s="52"/>
      <c r="PG104" s="52"/>
      <c r="PH104" s="52"/>
      <c r="PI104" s="52"/>
      <c r="PJ104" s="52"/>
      <c r="PK104" s="52"/>
      <c r="PL104" s="52"/>
      <c r="PM104" s="52"/>
      <c r="PN104" s="52"/>
      <c r="PO104" s="52"/>
      <c r="PP104" s="52"/>
      <c r="PQ104" s="52"/>
      <c r="PR104" s="52"/>
      <c r="PS104" s="52"/>
      <c r="PT104" s="52"/>
      <c r="PU104" s="52"/>
      <c r="PV104" s="52"/>
      <c r="PW104" s="52"/>
      <c r="PX104" s="52"/>
      <c r="PY104" s="52"/>
      <c r="PZ104" s="52"/>
      <c r="QA104" s="52"/>
      <c r="QB104" s="52"/>
      <c r="QC104" s="52"/>
      <c r="QD104" s="52"/>
      <c r="QE104" s="52"/>
      <c r="QF104" s="52"/>
      <c r="QG104" s="52"/>
      <c r="QH104" s="52"/>
      <c r="QI104" s="52"/>
      <c r="QJ104" s="52"/>
      <c r="QK104" s="52"/>
      <c r="QL104" s="52"/>
      <c r="QM104" s="52"/>
      <c r="QN104" s="52"/>
      <c r="QO104" s="52"/>
      <c r="QP104" s="52"/>
      <c r="QQ104" s="52"/>
      <c r="QR104" s="52"/>
      <c r="QS104" s="52"/>
      <c r="QT104" s="52"/>
      <c r="QU104" s="52"/>
      <c r="QV104" s="52"/>
      <c r="QW104" s="52"/>
      <c r="QX104" s="52"/>
      <c r="QY104" s="52"/>
      <c r="QZ104" s="52"/>
      <c r="RA104" s="52"/>
      <c r="RB104" s="52"/>
      <c r="RC104" s="52"/>
      <c r="RD104" s="52"/>
      <c r="RE104" s="52"/>
      <c r="RF104" s="52"/>
      <c r="RG104" s="52"/>
      <c r="RH104" s="52"/>
      <c r="RI104" s="52"/>
      <c r="RJ104" s="52"/>
      <c r="RK104" s="52"/>
      <c r="RL104" s="52"/>
      <c r="RM104" s="52"/>
      <c r="RN104" s="52"/>
      <c r="RO104" s="52"/>
      <c r="RP104" s="52"/>
      <c r="RQ104" s="52"/>
      <c r="RR104" s="52"/>
      <c r="RS104" s="52"/>
      <c r="RT104" s="52"/>
      <c r="RU104" s="52"/>
      <c r="RV104" s="52"/>
      <c r="RW104" s="52"/>
      <c r="RX104" s="52"/>
      <c r="RY104" s="52"/>
      <c r="RZ104" s="52"/>
      <c r="SA104" s="52"/>
      <c r="SB104" s="52"/>
      <c r="SC104" s="52"/>
      <c r="SD104" s="52"/>
      <c r="SE104" s="52"/>
      <c r="SF104" s="52"/>
      <c r="SG104" s="52"/>
      <c r="SH104" s="52"/>
      <c r="SI104" s="52"/>
      <c r="SJ104" s="52"/>
      <c r="SK104" s="52"/>
      <c r="SL104" s="52"/>
      <c r="SM104" s="52"/>
      <c r="SN104" s="52"/>
      <c r="SO104" s="52"/>
      <c r="SP104" s="52"/>
      <c r="SQ104" s="52"/>
      <c r="SR104" s="52"/>
      <c r="SS104" s="52"/>
      <c r="ST104" s="52"/>
      <c r="SU104" s="52"/>
      <c r="SV104" s="52"/>
      <c r="SW104" s="52"/>
      <c r="SX104" s="52"/>
      <c r="SY104" s="52"/>
      <c r="SZ104" s="52"/>
      <c r="TA104" s="52"/>
      <c r="TB104" s="52"/>
      <c r="TC104" s="52"/>
      <c r="TD104" s="52"/>
      <c r="TE104" s="52"/>
      <c r="TF104" s="52"/>
      <c r="TG104" s="52"/>
      <c r="TH104" s="52"/>
      <c r="TI104" s="52"/>
      <c r="TJ104" s="52"/>
      <c r="TK104" s="52"/>
      <c r="TL104" s="52"/>
      <c r="TM104" s="52"/>
      <c r="TN104" s="52"/>
      <c r="TO104" s="52"/>
      <c r="TP104" s="52"/>
      <c r="TQ104" s="52"/>
      <c r="TR104" s="52"/>
      <c r="TS104" s="52"/>
      <c r="TT104" s="52"/>
      <c r="TU104" s="52"/>
      <c r="TV104" s="52"/>
      <c r="TW104" s="52"/>
      <c r="TX104" s="52"/>
      <c r="TY104" s="52"/>
      <c r="TZ104" s="52"/>
      <c r="UA104" s="52"/>
      <c r="UB104" s="52"/>
      <c r="UC104" s="52"/>
      <c r="UD104" s="52"/>
      <c r="UE104" s="52"/>
      <c r="UF104" s="52"/>
      <c r="UG104" s="52"/>
      <c r="UH104" s="52"/>
      <c r="UI104" s="52"/>
      <c r="UJ104" s="52"/>
      <c r="UK104" s="52"/>
      <c r="UL104" s="52"/>
      <c r="UM104" s="52"/>
      <c r="UN104" s="52"/>
      <c r="UO104" s="52"/>
      <c r="UP104" s="52"/>
      <c r="UQ104" s="52"/>
      <c r="UR104" s="52"/>
      <c r="US104" s="52"/>
      <c r="UT104" s="52"/>
      <c r="UU104" s="52"/>
      <c r="UV104" s="52"/>
      <c r="UW104" s="52"/>
      <c r="UX104" s="52"/>
      <c r="UY104" s="52"/>
      <c r="UZ104" s="52"/>
      <c r="VA104" s="52"/>
      <c r="VB104" s="52"/>
      <c r="VC104" s="52"/>
      <c r="VD104" s="52"/>
      <c r="VE104" s="52"/>
      <c r="VF104" s="52"/>
      <c r="VG104" s="52"/>
      <c r="VH104" s="52"/>
      <c r="VI104" s="52"/>
      <c r="VJ104" s="52"/>
      <c r="VK104" s="52"/>
      <c r="VL104" s="52"/>
      <c r="VM104" s="52"/>
      <c r="VN104" s="52"/>
      <c r="VO104" s="52"/>
      <c r="VP104" s="52"/>
      <c r="VQ104" s="52"/>
      <c r="VR104" s="52"/>
      <c r="VS104" s="52"/>
      <c r="VT104" s="52"/>
      <c r="VU104" s="52"/>
      <c r="VV104" s="52"/>
      <c r="VW104" s="52"/>
      <c r="VX104" s="52"/>
      <c r="VY104" s="52"/>
      <c r="VZ104" s="52"/>
      <c r="WA104" s="52"/>
      <c r="WB104" s="52"/>
      <c r="WC104" s="52"/>
      <c r="WD104" s="52"/>
      <c r="WE104" s="52"/>
      <c r="WF104" s="52"/>
      <c r="WG104" s="52"/>
      <c r="WH104" s="52"/>
      <c r="WI104" s="52"/>
      <c r="WJ104" s="52"/>
      <c r="WK104" s="52"/>
      <c r="WL104" s="52"/>
      <c r="WM104" s="52"/>
      <c r="WN104" s="52"/>
      <c r="WO104" s="52"/>
      <c r="WP104" s="52"/>
      <c r="WQ104" s="52"/>
      <c r="WR104" s="52"/>
      <c r="WS104" s="52"/>
      <c r="WT104" s="52"/>
      <c r="WU104" s="52"/>
      <c r="WV104" s="52"/>
      <c r="WW104" s="52"/>
      <c r="WX104" s="52"/>
      <c r="WY104" s="52"/>
      <c r="WZ104" s="52"/>
      <c r="XA104" s="52"/>
      <c r="XB104" s="52"/>
      <c r="XC104" s="52"/>
      <c r="XD104" s="52"/>
      <c r="XE104" s="52"/>
      <c r="XF104" s="52"/>
      <c r="XG104" s="52"/>
      <c r="XH104" s="52"/>
      <c r="XI104" s="52"/>
      <c r="XJ104" s="52"/>
      <c r="XK104" s="52"/>
      <c r="XL104" s="52"/>
      <c r="XM104" s="52"/>
      <c r="XN104" s="52"/>
      <c r="XO104" s="52"/>
      <c r="XP104" s="52"/>
      <c r="XQ104" s="52"/>
      <c r="XR104" s="52"/>
      <c r="XS104" s="52"/>
      <c r="XT104" s="52"/>
      <c r="XU104" s="52"/>
      <c r="XV104" s="52"/>
      <c r="XW104" s="52"/>
      <c r="XX104" s="52"/>
      <c r="XY104" s="52"/>
      <c r="XZ104" s="52"/>
      <c r="YA104" s="52"/>
      <c r="YB104" s="52"/>
      <c r="YC104" s="52"/>
      <c r="YD104" s="52"/>
      <c r="YE104" s="52"/>
      <c r="YF104" s="52"/>
      <c r="YG104" s="52"/>
      <c r="YH104" s="52"/>
      <c r="YI104" s="52"/>
      <c r="YJ104" s="52"/>
      <c r="YK104" s="52"/>
      <c r="YL104" s="52"/>
      <c r="YM104" s="52"/>
      <c r="YN104" s="52"/>
      <c r="YO104" s="52"/>
      <c r="YP104" s="52"/>
      <c r="YQ104" s="52"/>
      <c r="YR104" s="52"/>
      <c r="YS104" s="52"/>
      <c r="YT104" s="52"/>
      <c r="YU104" s="52"/>
      <c r="YV104" s="52"/>
      <c r="YW104" s="52"/>
      <c r="YX104" s="52"/>
      <c r="YY104" s="52"/>
      <c r="YZ104" s="52"/>
      <c r="ZA104" s="52"/>
      <c r="ZB104" s="52"/>
      <c r="ZC104" s="52"/>
      <c r="ZD104" s="52"/>
      <c r="ZE104" s="52"/>
      <c r="ZF104" s="52"/>
      <c r="ZG104" s="52"/>
      <c r="ZH104" s="52"/>
      <c r="ZI104" s="52"/>
      <c r="ZJ104" s="52"/>
      <c r="ZK104" s="52"/>
      <c r="ZL104" s="52"/>
      <c r="ZM104" s="52"/>
      <c r="ZN104" s="52"/>
      <c r="ZO104" s="52"/>
      <c r="ZP104" s="52"/>
      <c r="ZQ104" s="52"/>
      <c r="ZR104" s="52"/>
      <c r="ZS104" s="52"/>
      <c r="ZT104" s="52"/>
      <c r="ZU104" s="52"/>
      <c r="ZV104" s="52"/>
      <c r="ZW104" s="52"/>
      <c r="ZX104" s="52"/>
      <c r="ZY104" s="52"/>
      <c r="ZZ104" s="52"/>
      <c r="AAA104" s="52"/>
      <c r="AAB104" s="52"/>
      <c r="AAC104" s="52"/>
      <c r="AAD104" s="52"/>
      <c r="AAE104" s="52"/>
      <c r="AAF104" s="52"/>
      <c r="AAG104" s="52"/>
      <c r="AAH104" s="52"/>
      <c r="AAI104" s="52"/>
      <c r="AAJ104" s="52"/>
      <c r="AAK104" s="52"/>
      <c r="AAL104" s="52"/>
      <c r="AAM104" s="52"/>
      <c r="AAN104" s="52"/>
      <c r="AAO104" s="52"/>
      <c r="AAP104" s="52"/>
      <c r="AAQ104" s="52"/>
      <c r="AAR104" s="52"/>
      <c r="AAS104" s="52"/>
      <c r="AAT104" s="52"/>
      <c r="AAU104" s="52"/>
      <c r="AAV104" s="52"/>
      <c r="AAW104" s="52"/>
      <c r="AAX104" s="52"/>
      <c r="AAY104" s="52"/>
      <c r="AAZ104" s="52"/>
      <c r="ABA104" s="52"/>
      <c r="ABB104" s="52"/>
      <c r="ABC104" s="52"/>
      <c r="ABD104" s="52"/>
      <c r="ABE104" s="52"/>
      <c r="ABF104" s="52"/>
      <c r="ABG104" s="52"/>
      <c r="ABH104" s="52"/>
      <c r="ABI104" s="52"/>
      <c r="ABJ104" s="52"/>
      <c r="ABK104" s="52"/>
      <c r="ABL104" s="52"/>
      <c r="ABM104" s="52"/>
      <c r="ABN104" s="52"/>
      <c r="ABO104" s="52"/>
      <c r="ABP104" s="52"/>
      <c r="ABQ104" s="52"/>
      <c r="ABR104" s="52"/>
      <c r="ABS104" s="52"/>
      <c r="ABT104" s="52"/>
      <c r="ABU104" s="52"/>
      <c r="ABV104" s="52"/>
      <c r="ABW104" s="52"/>
      <c r="ABX104" s="52"/>
      <c r="ABY104" s="52"/>
      <c r="ABZ104" s="52"/>
      <c r="ACA104" s="52"/>
      <c r="ACB104" s="52"/>
      <c r="ACC104" s="52"/>
      <c r="ACD104" s="52"/>
      <c r="ACE104" s="52"/>
      <c r="ACF104" s="52"/>
      <c r="ACG104" s="52"/>
      <c r="ACH104" s="52"/>
      <c r="ACI104" s="52"/>
      <c r="ACJ104" s="52"/>
      <c r="ACK104" s="52"/>
      <c r="ACL104" s="52"/>
      <c r="ACM104" s="52"/>
      <c r="ACN104" s="52"/>
      <c r="ACO104" s="52"/>
      <c r="ACP104" s="52"/>
      <c r="ACQ104" s="52"/>
      <c r="ACR104" s="52"/>
      <c r="ACS104" s="52"/>
      <c r="ACT104" s="52"/>
      <c r="ACU104" s="52"/>
      <c r="ACV104" s="52"/>
      <c r="ACW104" s="52"/>
      <c r="ACX104" s="52"/>
      <c r="ACY104" s="52"/>
      <c r="ACZ104" s="52"/>
      <c r="ADA104" s="52"/>
      <c r="ADB104" s="52"/>
      <c r="ADC104" s="52"/>
      <c r="ADD104" s="52"/>
      <c r="ADE104" s="52"/>
      <c r="ADF104" s="52"/>
      <c r="ADG104" s="52"/>
      <c r="ADH104" s="52"/>
      <c r="ADI104" s="52"/>
      <c r="ADJ104" s="52"/>
      <c r="ADK104" s="52"/>
      <c r="ADL104" s="52"/>
      <c r="ADM104" s="52"/>
      <c r="ADN104" s="52"/>
      <c r="ADO104" s="52"/>
      <c r="ADP104" s="52"/>
      <c r="ADQ104" s="52"/>
      <c r="ADR104" s="52"/>
      <c r="ADS104" s="52"/>
      <c r="ADT104" s="52"/>
      <c r="ADU104" s="52"/>
      <c r="ADV104" s="52"/>
      <c r="ADW104" s="52"/>
      <c r="ADX104" s="52"/>
      <c r="ADY104" s="52"/>
      <c r="ADZ104" s="52"/>
      <c r="AEA104" s="52"/>
      <c r="AEB104" s="52"/>
      <c r="AEC104" s="52"/>
      <c r="AED104" s="52"/>
      <c r="AEE104" s="52"/>
      <c r="AEF104" s="52"/>
      <c r="AEG104" s="52"/>
      <c r="AEH104" s="52"/>
      <c r="AEI104" s="52"/>
      <c r="AEJ104" s="52"/>
      <c r="AEK104" s="52"/>
      <c r="AEL104" s="52"/>
      <c r="AEM104" s="52"/>
      <c r="AEN104" s="52"/>
      <c r="AEO104" s="52"/>
      <c r="AEP104" s="52"/>
      <c r="AEQ104" s="52"/>
      <c r="AER104" s="52"/>
      <c r="AES104" s="52"/>
      <c r="AET104" s="52"/>
      <c r="AEU104" s="52"/>
      <c r="AEV104" s="52"/>
      <c r="AEW104" s="52"/>
      <c r="AEX104" s="52"/>
      <c r="AEY104" s="52"/>
      <c r="AEZ104" s="52"/>
      <c r="AFA104" s="52"/>
      <c r="AFB104" s="52"/>
      <c r="AFC104" s="52"/>
      <c r="AFD104" s="52"/>
      <c r="AFE104" s="52"/>
      <c r="AFF104" s="52"/>
      <c r="AFG104" s="52"/>
      <c r="AFH104" s="52"/>
      <c r="AFI104" s="52"/>
      <c r="AFJ104" s="52"/>
      <c r="AFK104" s="52"/>
      <c r="AFL104" s="52"/>
      <c r="AFM104" s="52"/>
      <c r="AFN104" s="52"/>
      <c r="AFO104" s="52"/>
      <c r="AFP104" s="52"/>
      <c r="AFQ104" s="52"/>
      <c r="AFR104" s="52"/>
      <c r="AFS104" s="52"/>
      <c r="AFT104" s="52"/>
      <c r="AFU104" s="52"/>
      <c r="AFV104" s="52"/>
      <c r="AFW104" s="52"/>
      <c r="AFX104" s="52"/>
      <c r="AFY104" s="52"/>
      <c r="AFZ104" s="52"/>
      <c r="AGA104" s="52"/>
      <c r="AGB104" s="52"/>
      <c r="AGC104" s="52"/>
      <c r="AGD104" s="52"/>
      <c r="AGE104" s="52"/>
      <c r="AGF104" s="52"/>
      <c r="AGG104" s="52"/>
      <c r="AGH104" s="52"/>
      <c r="AGI104" s="52"/>
      <c r="AGJ104" s="52"/>
      <c r="AGK104" s="52"/>
      <c r="AGL104" s="52"/>
      <c r="AGM104" s="52"/>
      <c r="AGN104" s="52"/>
      <c r="AGO104" s="52"/>
      <c r="AGP104" s="52"/>
      <c r="AGQ104" s="52"/>
      <c r="AGR104" s="52"/>
      <c r="AGS104" s="52"/>
      <c r="AGT104" s="52"/>
      <c r="AGU104" s="52"/>
      <c r="AGV104" s="52"/>
      <c r="AGW104" s="52"/>
      <c r="AGX104" s="52"/>
      <c r="AGY104" s="52"/>
      <c r="AGZ104" s="52"/>
      <c r="AHA104" s="52"/>
      <c r="AHB104" s="52"/>
      <c r="AHC104" s="52"/>
      <c r="AHD104" s="52"/>
      <c r="AHE104" s="52"/>
      <c r="AHF104" s="52"/>
      <c r="AHG104" s="52"/>
      <c r="AHH104" s="52"/>
      <c r="AHI104" s="52"/>
      <c r="AHJ104" s="52"/>
      <c r="AHK104" s="52"/>
      <c r="AHL104" s="52"/>
      <c r="AHM104" s="52"/>
      <c r="AHN104" s="52"/>
      <c r="AHO104" s="52"/>
      <c r="AHP104" s="52"/>
      <c r="AHQ104" s="52"/>
      <c r="AHR104" s="52"/>
      <c r="AHS104" s="52"/>
      <c r="AHT104" s="52"/>
      <c r="AHU104" s="52"/>
      <c r="AHV104" s="52"/>
      <c r="AHW104" s="52"/>
      <c r="AHX104" s="52"/>
      <c r="AHY104" s="52"/>
      <c r="AHZ104" s="52"/>
      <c r="AIA104" s="52"/>
      <c r="AIB104" s="52"/>
      <c r="AIC104" s="52"/>
      <c r="AID104" s="52"/>
      <c r="AIE104" s="52"/>
      <c r="AIF104" s="52"/>
      <c r="AIG104" s="52"/>
      <c r="AIH104" s="52"/>
      <c r="AII104" s="52"/>
      <c r="AIJ104" s="52"/>
      <c r="AIK104" s="52"/>
      <c r="AIL104" s="52"/>
      <c r="AIM104" s="52"/>
      <c r="AIN104" s="52"/>
      <c r="AIO104" s="52"/>
      <c r="AIP104" s="52"/>
      <c r="AIQ104" s="52"/>
      <c r="AIR104" s="52"/>
      <c r="AIS104" s="52"/>
      <c r="AIT104" s="52"/>
      <c r="AIU104" s="52"/>
      <c r="AIV104" s="52"/>
      <c r="AIW104" s="52"/>
      <c r="AIX104" s="52"/>
      <c r="AIY104" s="52"/>
      <c r="AIZ104" s="52"/>
      <c r="AJA104" s="52"/>
      <c r="AJB104" s="52"/>
      <c r="AJC104" s="52"/>
      <c r="AJD104" s="52"/>
      <c r="AJE104" s="52"/>
      <c r="AJF104" s="52"/>
      <c r="AJG104" s="52"/>
      <c r="AJH104" s="52"/>
      <c r="AJI104" s="52"/>
      <c r="AJJ104" s="52"/>
      <c r="AJK104" s="52"/>
      <c r="AJL104" s="52"/>
      <c r="AJM104" s="52"/>
      <c r="AJN104" s="52"/>
      <c r="AJO104" s="52"/>
      <c r="AJP104" s="52"/>
      <c r="AJQ104" s="52"/>
      <c r="AJR104" s="52"/>
      <c r="AJS104" s="52"/>
      <c r="AJT104" s="52"/>
      <c r="AJU104" s="52"/>
      <c r="AJV104" s="52"/>
      <c r="AJW104" s="52"/>
      <c r="AJX104" s="52"/>
      <c r="AJY104" s="52"/>
      <c r="AJZ104" s="52"/>
      <c r="AKA104" s="52"/>
      <c r="AKB104" s="52"/>
      <c r="AKC104" s="52"/>
      <c r="AKD104" s="52"/>
      <c r="AKE104" s="52"/>
      <c r="AKF104" s="52"/>
      <c r="AKG104" s="52"/>
      <c r="AKH104" s="52"/>
      <c r="AKI104" s="52"/>
      <c r="AKJ104" s="52"/>
      <c r="AKK104" s="52"/>
      <c r="AKL104" s="52"/>
      <c r="AKM104" s="52"/>
      <c r="AKN104" s="52"/>
      <c r="AKO104" s="52"/>
      <c r="AKP104" s="52"/>
      <c r="AKQ104" s="52"/>
      <c r="AKR104" s="52"/>
      <c r="AKS104" s="52"/>
      <c r="AKT104" s="52"/>
      <c r="AKU104" s="52"/>
      <c r="AKV104" s="52"/>
      <c r="AKW104" s="52"/>
      <c r="AKX104" s="52"/>
      <c r="AKY104" s="52"/>
      <c r="AKZ104" s="52"/>
      <c r="ALA104" s="52"/>
      <c r="ALB104" s="52"/>
      <c r="ALC104" s="52"/>
      <c r="ALD104" s="52"/>
      <c r="ALE104" s="52"/>
      <c r="ALF104" s="52"/>
      <c r="ALG104" s="52"/>
      <c r="ALH104" s="52"/>
      <c r="ALI104" s="52"/>
      <c r="ALJ104" s="52"/>
      <c r="ALK104" s="52"/>
      <c r="ALL104" s="52"/>
      <c r="ALM104" s="52"/>
      <c r="ALN104" s="52"/>
      <c r="ALO104" s="52"/>
      <c r="ALP104" s="52"/>
      <c r="ALQ104" s="52"/>
      <c r="ALR104" s="52"/>
      <c r="ALS104" s="52"/>
      <c r="ALT104" s="52"/>
      <c r="ALU104" s="52"/>
      <c r="ALV104" s="52"/>
      <c r="ALW104" s="52"/>
      <c r="ALX104" s="52"/>
      <c r="ALY104" s="52"/>
      <c r="ALZ104" s="52"/>
      <c r="AMA104" s="52"/>
      <c r="AMB104" s="52"/>
      <c r="AMC104" s="52"/>
      <c r="AMD104" s="52"/>
      <c r="AME104" s="52"/>
      <c r="AMF104" s="52"/>
      <c r="AMG104" s="52"/>
      <c r="AMH104" s="52"/>
      <c r="AMI104" s="52"/>
      <c r="AMJ104" s="52"/>
      <c r="AMK104" s="52"/>
      <c r="AML104" s="52"/>
      <c r="AMM104" s="52"/>
      <c r="AMN104" s="52"/>
      <c r="AMO104" s="52"/>
      <c r="AMP104" s="52"/>
      <c r="AMQ104" s="52"/>
      <c r="AMR104" s="52"/>
      <c r="AMS104" s="52"/>
      <c r="AMT104" s="52"/>
      <c r="AMU104" s="52"/>
      <c r="AMV104" s="52"/>
      <c r="AMW104" s="52"/>
      <c r="AMX104" s="52"/>
      <c r="AMY104" s="52"/>
      <c r="AMZ104" s="52"/>
      <c r="ANA104" s="52"/>
      <c r="ANB104" s="52"/>
      <c r="ANC104" s="52"/>
      <c r="AND104" s="52"/>
      <c r="ANE104" s="52"/>
      <c r="ANF104" s="52"/>
      <c r="ANG104" s="52"/>
      <c r="ANH104" s="52"/>
      <c r="ANI104" s="52"/>
      <c r="ANJ104" s="52"/>
      <c r="ANK104" s="52"/>
      <c r="ANL104" s="52"/>
      <c r="ANM104" s="52"/>
      <c r="ANN104" s="52"/>
      <c r="ANO104" s="52"/>
      <c r="ANP104" s="52"/>
      <c r="ANQ104" s="52"/>
      <c r="ANR104" s="52"/>
      <c r="ANS104" s="52"/>
      <c r="ANT104" s="52"/>
      <c r="ANU104" s="52"/>
      <c r="ANV104" s="52"/>
      <c r="ANW104" s="52"/>
      <c r="ANX104" s="52"/>
      <c r="ANY104" s="52"/>
      <c r="ANZ104" s="52"/>
      <c r="AOA104" s="52"/>
      <c r="AOB104" s="52"/>
      <c r="AOC104" s="52"/>
      <c r="AOD104" s="52"/>
      <c r="AOE104" s="52"/>
      <c r="AOF104" s="52"/>
      <c r="AOG104" s="52"/>
      <c r="AOH104" s="52"/>
      <c r="AOI104" s="52"/>
      <c r="AOJ104" s="52"/>
      <c r="AOK104" s="52"/>
      <c r="AOL104" s="52"/>
      <c r="AOM104" s="52"/>
      <c r="AON104" s="52"/>
      <c r="AOO104" s="52"/>
      <c r="AOP104" s="52"/>
      <c r="AOQ104" s="52"/>
      <c r="AOR104" s="52"/>
      <c r="AOS104" s="52"/>
      <c r="AOT104" s="52"/>
      <c r="AOU104" s="52"/>
      <c r="AOV104" s="52"/>
      <c r="AOW104" s="52"/>
      <c r="AOX104" s="52"/>
      <c r="AOY104" s="52"/>
      <c r="AOZ104" s="52"/>
      <c r="APA104" s="52"/>
      <c r="APB104" s="52"/>
      <c r="APC104" s="52"/>
      <c r="APD104" s="52"/>
      <c r="APE104" s="52"/>
      <c r="APF104" s="52"/>
      <c r="APG104" s="52"/>
      <c r="APH104" s="52"/>
      <c r="API104" s="52"/>
      <c r="APJ104" s="52"/>
      <c r="APK104" s="52"/>
      <c r="APL104" s="52"/>
      <c r="APM104" s="52"/>
      <c r="APN104" s="52"/>
      <c r="APO104" s="52"/>
      <c r="APP104" s="52"/>
      <c r="APQ104" s="52"/>
      <c r="APR104" s="52"/>
      <c r="APS104" s="52"/>
      <c r="APT104" s="52"/>
      <c r="APU104" s="52"/>
      <c r="APV104" s="52"/>
      <c r="APW104" s="52"/>
      <c r="APX104" s="52"/>
      <c r="APY104" s="52"/>
      <c r="APZ104" s="52"/>
      <c r="AQA104" s="52"/>
      <c r="AQB104" s="52"/>
      <c r="AQC104" s="52"/>
      <c r="AQD104" s="52"/>
      <c r="AQE104" s="52"/>
      <c r="AQF104" s="52"/>
      <c r="AQG104" s="52"/>
      <c r="AQH104" s="52"/>
      <c r="AQI104" s="52"/>
      <c r="AQJ104" s="52"/>
      <c r="AQK104" s="52"/>
      <c r="AQL104" s="52"/>
      <c r="AQM104" s="52"/>
      <c r="AQN104" s="52"/>
      <c r="AQO104" s="52"/>
      <c r="AQP104" s="52"/>
      <c r="AQQ104" s="52"/>
      <c r="AQR104" s="52"/>
      <c r="AQS104" s="52"/>
      <c r="AQT104" s="52"/>
      <c r="AQU104" s="52"/>
      <c r="AQV104" s="52"/>
      <c r="AQW104" s="52"/>
      <c r="AQX104" s="52"/>
      <c r="AQY104" s="52"/>
      <c r="AQZ104" s="52"/>
      <c r="ARA104" s="52"/>
      <c r="ARB104" s="52"/>
      <c r="ARC104" s="52"/>
      <c r="ARD104" s="52"/>
      <c r="ARE104" s="52"/>
      <c r="ARF104" s="52"/>
      <c r="ARG104" s="52"/>
      <c r="ARH104" s="52"/>
      <c r="ARI104" s="52"/>
      <c r="ARJ104" s="52"/>
      <c r="ARK104" s="52"/>
      <c r="ARL104" s="52"/>
      <c r="ARM104" s="52"/>
      <c r="ARN104" s="52"/>
      <c r="ARO104" s="52"/>
      <c r="ARP104" s="52"/>
      <c r="ARQ104" s="52"/>
      <c r="ARR104" s="52"/>
      <c r="ARS104" s="52"/>
      <c r="ART104" s="52"/>
      <c r="ARU104" s="52"/>
      <c r="ARV104" s="52"/>
      <c r="ARW104" s="52"/>
      <c r="ARX104" s="52"/>
      <c r="ARY104" s="52"/>
      <c r="ARZ104" s="52"/>
      <c r="ASA104" s="52"/>
      <c r="ASB104" s="52"/>
      <c r="ASC104" s="52"/>
      <c r="ASD104" s="52"/>
      <c r="ASE104" s="52"/>
      <c r="ASF104" s="52"/>
      <c r="ASG104" s="52"/>
      <c r="ASH104" s="52"/>
      <c r="ASI104" s="52"/>
      <c r="ASJ104" s="52"/>
      <c r="ASK104" s="52"/>
      <c r="ASL104" s="52"/>
      <c r="ASM104" s="52"/>
      <c r="ASN104" s="52"/>
      <c r="ASO104" s="52"/>
      <c r="ASP104" s="52"/>
      <c r="ASQ104" s="52"/>
      <c r="ASR104" s="52"/>
      <c r="ASS104" s="52"/>
      <c r="AST104" s="52"/>
      <c r="ASU104" s="52"/>
      <c r="ASV104" s="52"/>
      <c r="ASW104" s="52"/>
      <c r="ASX104" s="52"/>
      <c r="ASY104" s="52"/>
      <c r="ASZ104" s="52"/>
      <c r="ATA104" s="52"/>
      <c r="ATB104" s="52"/>
      <c r="ATC104" s="52"/>
      <c r="ATD104" s="52"/>
      <c r="ATE104" s="52"/>
      <c r="ATF104" s="52"/>
      <c r="ATG104" s="52"/>
      <c r="ATH104" s="52"/>
      <c r="ATI104" s="52"/>
      <c r="ATJ104" s="52"/>
      <c r="ATK104" s="52"/>
      <c r="ATL104" s="52"/>
      <c r="ATM104" s="52"/>
      <c r="ATN104" s="52"/>
      <c r="ATO104" s="52"/>
      <c r="ATP104" s="52"/>
      <c r="ATQ104" s="52"/>
      <c r="ATR104" s="52"/>
      <c r="ATS104" s="52"/>
      <c r="ATT104" s="52"/>
      <c r="ATU104" s="52"/>
      <c r="ATV104" s="52"/>
      <c r="ATW104" s="52"/>
      <c r="ATX104" s="52"/>
      <c r="ATY104" s="52"/>
      <c r="ATZ104" s="52"/>
      <c r="AUA104" s="52"/>
      <c r="AUB104" s="52"/>
      <c r="AUC104" s="52"/>
      <c r="AUD104" s="52"/>
      <c r="AUE104" s="52"/>
      <c r="AUF104" s="52"/>
      <c r="AUG104" s="52"/>
      <c r="AUH104" s="52"/>
      <c r="AUI104" s="52"/>
      <c r="AUJ104" s="52"/>
      <c r="AUK104" s="52"/>
      <c r="AUL104" s="52"/>
      <c r="AUM104" s="52"/>
      <c r="AUN104" s="52"/>
      <c r="AUO104" s="52"/>
      <c r="AUP104" s="52"/>
      <c r="AUQ104" s="52"/>
      <c r="AUR104" s="52"/>
      <c r="AUS104" s="52"/>
      <c r="AUT104" s="52"/>
      <c r="AUU104" s="52"/>
      <c r="AUV104" s="52"/>
      <c r="AUW104" s="52"/>
      <c r="AUX104" s="52"/>
      <c r="AUY104" s="52"/>
      <c r="AUZ104" s="52"/>
      <c r="AVA104" s="52"/>
      <c r="AVB104" s="52"/>
      <c r="AVC104" s="52"/>
      <c r="AVD104" s="52"/>
      <c r="AVE104" s="52"/>
      <c r="AVF104" s="52"/>
      <c r="AVG104" s="52"/>
      <c r="AVH104" s="52"/>
      <c r="AVI104" s="52"/>
      <c r="AVJ104" s="52"/>
      <c r="AVK104" s="52"/>
      <c r="AVL104" s="52"/>
      <c r="AVM104" s="52"/>
      <c r="AVN104" s="52"/>
      <c r="AVO104" s="52"/>
      <c r="AVP104" s="52"/>
      <c r="AVQ104" s="52"/>
      <c r="AVR104" s="52"/>
      <c r="AVS104" s="52"/>
      <c r="AVT104" s="52"/>
      <c r="AVU104" s="52"/>
      <c r="AVV104" s="52"/>
      <c r="AVW104" s="52"/>
      <c r="AVX104" s="52"/>
      <c r="AVY104" s="52"/>
      <c r="AVZ104" s="52"/>
      <c r="AWA104" s="52"/>
      <c r="AWB104" s="52"/>
      <c r="AWC104" s="52"/>
      <c r="AWD104" s="52"/>
      <c r="AWE104" s="52"/>
      <c r="AWF104" s="52"/>
      <c r="AWG104" s="52"/>
      <c r="AWH104" s="52"/>
      <c r="AWI104" s="52"/>
      <c r="AWJ104" s="52"/>
      <c r="AWK104" s="52"/>
      <c r="AWL104" s="52"/>
      <c r="AWM104" s="52"/>
      <c r="AWN104" s="52"/>
      <c r="AWO104" s="52"/>
      <c r="AWP104" s="52"/>
      <c r="AWQ104" s="52"/>
      <c r="AWR104" s="52"/>
      <c r="AWS104" s="52"/>
      <c r="AWT104" s="52"/>
      <c r="AWU104" s="52"/>
      <c r="AWV104" s="52"/>
      <c r="AWW104" s="52"/>
      <c r="AWX104" s="52"/>
      <c r="AWY104" s="52"/>
      <c r="AWZ104" s="52"/>
      <c r="AXA104" s="52"/>
      <c r="AXB104" s="52"/>
      <c r="AXC104" s="52"/>
      <c r="AXD104" s="52"/>
      <c r="AXE104" s="52"/>
      <c r="AXF104" s="52"/>
      <c r="AXG104" s="52"/>
      <c r="AXH104" s="52"/>
      <c r="AXI104" s="52"/>
      <c r="AXJ104" s="52"/>
      <c r="AXK104" s="52"/>
      <c r="AXL104" s="52"/>
      <c r="AXM104" s="52"/>
      <c r="AXN104" s="52"/>
      <c r="AXO104" s="52"/>
      <c r="AXP104" s="52"/>
      <c r="AXQ104" s="52"/>
      <c r="AXR104" s="52"/>
      <c r="AXS104" s="52"/>
      <c r="AXT104" s="52"/>
      <c r="AXU104" s="52"/>
      <c r="AXV104" s="52"/>
      <c r="AXW104" s="52"/>
      <c r="AXX104" s="52"/>
      <c r="AXY104" s="52"/>
      <c r="AXZ104" s="52"/>
      <c r="AYA104" s="52"/>
      <c r="AYB104" s="52"/>
      <c r="AYC104" s="52"/>
      <c r="AYD104" s="52"/>
      <c r="AYE104" s="52"/>
      <c r="AYF104" s="52"/>
      <c r="AYG104" s="52"/>
      <c r="AYH104" s="52"/>
      <c r="AYI104" s="52"/>
      <c r="AYJ104" s="52"/>
      <c r="AYK104" s="52"/>
      <c r="AYL104" s="52"/>
      <c r="AYM104" s="52"/>
      <c r="AYN104" s="52"/>
      <c r="AYO104" s="52"/>
      <c r="AYP104" s="52"/>
      <c r="AYQ104" s="52"/>
      <c r="AYR104" s="52"/>
      <c r="AYS104" s="52"/>
      <c r="AYT104" s="52"/>
      <c r="AYU104" s="52"/>
      <c r="AYV104" s="52"/>
      <c r="AYW104" s="52"/>
      <c r="AYX104" s="52"/>
      <c r="AYY104" s="52"/>
      <c r="AYZ104" s="52"/>
      <c r="AZA104" s="52"/>
      <c r="AZB104" s="52"/>
      <c r="AZC104" s="52"/>
      <c r="AZD104" s="52"/>
      <c r="AZE104" s="52"/>
      <c r="AZF104" s="52"/>
      <c r="AZG104" s="52"/>
      <c r="AZH104" s="52"/>
      <c r="AZI104" s="52"/>
      <c r="AZJ104" s="52"/>
      <c r="AZK104" s="52"/>
      <c r="AZL104" s="52"/>
      <c r="AZM104" s="52"/>
      <c r="AZN104" s="52"/>
      <c r="AZO104" s="52"/>
      <c r="AZP104" s="52"/>
      <c r="AZQ104" s="52"/>
      <c r="AZR104" s="52"/>
      <c r="AZS104" s="52"/>
      <c r="AZT104" s="52"/>
      <c r="AZU104" s="52"/>
      <c r="AZV104" s="52"/>
      <c r="AZW104" s="52"/>
      <c r="AZX104" s="52"/>
      <c r="AZY104" s="52"/>
      <c r="AZZ104" s="52"/>
      <c r="BAA104" s="52"/>
      <c r="BAB104" s="52"/>
      <c r="BAC104" s="52"/>
      <c r="BAD104" s="52"/>
      <c r="BAE104" s="52"/>
      <c r="BAF104" s="52"/>
      <c r="BAG104" s="52"/>
      <c r="BAH104" s="52"/>
      <c r="BAI104" s="52"/>
      <c r="BAJ104" s="52"/>
      <c r="BAK104" s="52"/>
      <c r="BAL104" s="52"/>
      <c r="BAM104" s="52"/>
      <c r="BAN104" s="52"/>
      <c r="BAO104" s="52"/>
      <c r="BAP104" s="52"/>
      <c r="BAQ104" s="52"/>
      <c r="BAR104" s="52"/>
      <c r="BAS104" s="52"/>
      <c r="BAT104" s="52"/>
      <c r="BAU104" s="52"/>
      <c r="BAV104" s="52"/>
      <c r="BAW104" s="52"/>
      <c r="BAX104" s="52"/>
      <c r="BAY104" s="52"/>
      <c r="BAZ104" s="52"/>
      <c r="BBA104" s="52"/>
      <c r="BBB104" s="52"/>
      <c r="BBC104" s="52"/>
      <c r="BBD104" s="52"/>
      <c r="BBE104" s="52"/>
      <c r="BBF104" s="52"/>
      <c r="BBG104" s="52"/>
      <c r="BBH104" s="52"/>
      <c r="BBI104" s="52"/>
      <c r="BBJ104" s="52"/>
      <c r="BBK104" s="52"/>
      <c r="BBL104" s="52"/>
      <c r="BBM104" s="52"/>
      <c r="BBN104" s="52"/>
      <c r="BBO104" s="52"/>
      <c r="BBP104" s="52"/>
      <c r="BBQ104" s="52"/>
      <c r="BBR104" s="52"/>
      <c r="BBS104" s="52"/>
      <c r="BBT104" s="52"/>
      <c r="BBU104" s="52"/>
      <c r="BBV104" s="52"/>
      <c r="BBW104" s="52"/>
      <c r="BBX104" s="52"/>
      <c r="BBY104" s="52"/>
      <c r="BBZ104" s="52"/>
      <c r="BCA104" s="52"/>
      <c r="BCB104" s="52"/>
      <c r="BCC104" s="52"/>
      <c r="BCD104" s="52"/>
      <c r="BCE104" s="52"/>
      <c r="BCF104" s="52"/>
      <c r="BCG104" s="52"/>
      <c r="BCH104" s="52"/>
      <c r="BCI104" s="52"/>
      <c r="BCJ104" s="52"/>
      <c r="BCK104" s="52"/>
      <c r="BCL104" s="52"/>
      <c r="BCM104" s="52"/>
      <c r="BCN104" s="52"/>
      <c r="BCO104" s="52"/>
      <c r="BCP104" s="52"/>
      <c r="BCQ104" s="52"/>
      <c r="BCR104" s="52"/>
      <c r="BCS104" s="52"/>
      <c r="BCT104" s="52"/>
      <c r="BCU104" s="52"/>
      <c r="BCV104" s="52"/>
      <c r="BCW104" s="52"/>
      <c r="BCX104" s="52"/>
      <c r="BCY104" s="52"/>
      <c r="BCZ104" s="52"/>
      <c r="BDA104" s="52"/>
      <c r="BDB104" s="52"/>
      <c r="BDC104" s="52"/>
      <c r="BDD104" s="52"/>
      <c r="BDE104" s="52"/>
      <c r="BDF104" s="52"/>
      <c r="BDG104" s="52"/>
      <c r="BDH104" s="52"/>
      <c r="BDI104" s="52"/>
      <c r="BDJ104" s="52"/>
      <c r="BDK104" s="52"/>
      <c r="BDL104" s="52"/>
      <c r="BDM104" s="52"/>
      <c r="BDN104" s="52"/>
      <c r="BDO104" s="52"/>
      <c r="BDP104" s="52"/>
      <c r="BDQ104" s="52"/>
      <c r="BDR104" s="52"/>
      <c r="BDS104" s="52"/>
      <c r="BDT104" s="52"/>
      <c r="BDU104" s="52"/>
      <c r="BDV104" s="52"/>
      <c r="BDW104" s="52"/>
      <c r="BDX104" s="52"/>
      <c r="BDY104" s="52"/>
      <c r="BDZ104" s="52"/>
      <c r="BEA104" s="52"/>
      <c r="BEB104" s="52"/>
      <c r="BEC104" s="52"/>
      <c r="BED104" s="52"/>
      <c r="BEE104" s="52"/>
      <c r="BEF104" s="52"/>
      <c r="BEG104" s="52"/>
      <c r="BEH104" s="52"/>
      <c r="BEI104" s="52"/>
      <c r="BEJ104" s="52"/>
      <c r="BEK104" s="52"/>
      <c r="BEL104" s="52"/>
      <c r="BEM104" s="52"/>
      <c r="BEN104" s="52"/>
      <c r="BEO104" s="52"/>
      <c r="BEP104" s="52"/>
      <c r="BEQ104" s="52"/>
      <c r="BER104" s="52"/>
      <c r="BES104" s="52"/>
      <c r="BET104" s="52"/>
      <c r="BEU104" s="52"/>
      <c r="BEV104" s="52"/>
      <c r="BEW104" s="52"/>
      <c r="BEX104" s="52"/>
      <c r="BEY104" s="52"/>
      <c r="BEZ104" s="52"/>
      <c r="BFA104" s="52"/>
      <c r="BFB104" s="52"/>
      <c r="BFC104" s="52"/>
      <c r="BFD104" s="52"/>
      <c r="BFE104" s="52"/>
      <c r="BFF104" s="52"/>
      <c r="BFG104" s="52"/>
      <c r="BFH104" s="52"/>
      <c r="BFI104" s="52"/>
      <c r="BFJ104" s="52"/>
      <c r="BFK104" s="52"/>
      <c r="BFL104" s="52"/>
      <c r="BFM104" s="52"/>
      <c r="BFN104" s="52"/>
      <c r="BFO104" s="52"/>
      <c r="BFP104" s="52"/>
      <c r="BFQ104" s="52"/>
      <c r="BFR104" s="52"/>
      <c r="BFS104" s="52"/>
      <c r="BFT104" s="52"/>
      <c r="BFU104" s="52"/>
      <c r="BFV104" s="52"/>
      <c r="BFW104" s="52"/>
      <c r="BFX104" s="52"/>
      <c r="BFY104" s="52"/>
      <c r="BFZ104" s="52"/>
      <c r="BGA104" s="52"/>
      <c r="BGB104" s="52"/>
      <c r="BGC104" s="52"/>
      <c r="BGD104" s="52"/>
      <c r="BGE104" s="52"/>
      <c r="BGF104" s="52"/>
      <c r="BGG104" s="52"/>
      <c r="BGH104" s="52"/>
      <c r="BGI104" s="52"/>
      <c r="BGJ104" s="52"/>
      <c r="BGK104" s="52"/>
      <c r="BGL104" s="52"/>
      <c r="BGM104" s="52"/>
      <c r="BGN104" s="52"/>
      <c r="BGO104" s="52"/>
      <c r="BGP104" s="52"/>
      <c r="BGQ104" s="52"/>
      <c r="BGR104" s="52"/>
      <c r="BGS104" s="52"/>
      <c r="BGT104" s="52"/>
      <c r="BGU104" s="52"/>
      <c r="BGV104" s="52"/>
      <c r="BGW104" s="52"/>
      <c r="BGX104" s="52"/>
      <c r="BGY104" s="52"/>
      <c r="BGZ104" s="52"/>
      <c r="BHA104" s="52"/>
      <c r="BHB104" s="52"/>
      <c r="BHC104" s="52"/>
      <c r="BHD104" s="52"/>
      <c r="BHE104" s="52"/>
      <c r="BHF104" s="52"/>
      <c r="BHG104" s="52"/>
      <c r="BHH104" s="52"/>
      <c r="BHI104" s="52"/>
      <c r="BHJ104" s="52"/>
      <c r="BHK104" s="52"/>
      <c r="BHL104" s="52"/>
      <c r="BHM104" s="52"/>
      <c r="BHN104" s="52"/>
      <c r="BHO104" s="52"/>
      <c r="BHP104" s="52"/>
      <c r="BHQ104" s="52"/>
      <c r="BHR104" s="52"/>
      <c r="BHS104" s="52"/>
      <c r="BHT104" s="52"/>
      <c r="BHU104" s="52"/>
      <c r="BHV104" s="52"/>
      <c r="BHW104" s="52"/>
      <c r="BHX104" s="52"/>
      <c r="BHY104" s="52"/>
      <c r="BHZ104" s="52"/>
      <c r="BIA104" s="52"/>
      <c r="BIB104" s="52"/>
      <c r="BIC104" s="52"/>
      <c r="BID104" s="52"/>
      <c r="BIE104" s="52"/>
      <c r="BIF104" s="52"/>
      <c r="BIG104" s="52"/>
      <c r="BIH104" s="52"/>
      <c r="BII104" s="52"/>
      <c r="BIJ104" s="52"/>
      <c r="BIK104" s="52"/>
      <c r="BIL104" s="52"/>
      <c r="BIM104" s="52"/>
      <c r="BIN104" s="52"/>
      <c r="BIO104" s="52"/>
      <c r="BIP104" s="52"/>
      <c r="BIQ104" s="52"/>
      <c r="BIR104" s="52"/>
      <c r="BIS104" s="52"/>
      <c r="BIT104" s="52"/>
      <c r="BIU104" s="52"/>
      <c r="BIV104" s="52"/>
      <c r="BIW104" s="52"/>
      <c r="BIX104" s="52"/>
      <c r="BIY104" s="52"/>
      <c r="BIZ104" s="52"/>
      <c r="BJA104" s="52"/>
      <c r="BJB104" s="52"/>
      <c r="BJC104" s="52"/>
      <c r="BJD104" s="52"/>
      <c r="BJE104" s="52"/>
      <c r="BJF104" s="52"/>
      <c r="BJG104" s="52"/>
      <c r="BJH104" s="52"/>
      <c r="BJI104" s="52"/>
      <c r="BJJ104" s="52"/>
      <c r="BJK104" s="52"/>
      <c r="BJL104" s="52"/>
      <c r="BJM104" s="52"/>
      <c r="BJN104" s="52"/>
      <c r="BJO104" s="52"/>
      <c r="BJP104" s="52"/>
      <c r="BJQ104" s="52"/>
      <c r="BJR104" s="52"/>
      <c r="BJS104" s="52"/>
      <c r="BJT104" s="52"/>
      <c r="BJU104" s="52"/>
      <c r="BJV104" s="52"/>
      <c r="BJW104" s="52"/>
      <c r="BJX104" s="52"/>
      <c r="BJY104" s="52"/>
      <c r="BJZ104" s="52"/>
      <c r="BKA104" s="52"/>
      <c r="BKB104" s="52"/>
      <c r="BKC104" s="52"/>
      <c r="BKD104" s="52"/>
      <c r="BKE104" s="52"/>
      <c r="BKF104" s="52"/>
      <c r="BKG104" s="52"/>
      <c r="BKH104" s="52"/>
      <c r="BKI104" s="52"/>
      <c r="BKJ104" s="52"/>
      <c r="BKK104" s="52"/>
      <c r="BKL104" s="52"/>
      <c r="BKM104" s="52"/>
      <c r="BKN104" s="52"/>
      <c r="BKO104" s="52"/>
      <c r="BKP104" s="52"/>
      <c r="BKQ104" s="52"/>
      <c r="BKR104" s="52"/>
      <c r="BKS104" s="52"/>
      <c r="BKT104" s="52"/>
      <c r="BKU104" s="52"/>
      <c r="BKV104" s="52"/>
      <c r="BKW104" s="52"/>
      <c r="BKX104" s="52"/>
      <c r="BKY104" s="52"/>
      <c r="BKZ104" s="52"/>
      <c r="BLA104" s="52"/>
      <c r="BLB104" s="52"/>
      <c r="BLC104" s="52"/>
      <c r="BLD104" s="52"/>
      <c r="BLE104" s="52"/>
      <c r="BLF104" s="52"/>
      <c r="BLG104" s="52"/>
      <c r="BLH104" s="52"/>
      <c r="BLI104" s="52"/>
      <c r="BLJ104" s="52"/>
      <c r="BLK104" s="52"/>
      <c r="BLL104" s="52"/>
      <c r="BLM104" s="52"/>
      <c r="BLN104" s="52"/>
      <c r="BLO104" s="52"/>
      <c r="BLP104" s="52"/>
      <c r="BLQ104" s="52"/>
      <c r="BLR104" s="52"/>
      <c r="BLS104" s="52"/>
      <c r="BLT104" s="52"/>
      <c r="BLU104" s="52"/>
      <c r="BLV104" s="52"/>
      <c r="BLW104" s="52"/>
      <c r="BLX104" s="52"/>
      <c r="BLY104" s="52"/>
      <c r="BLZ104" s="52"/>
      <c r="BMA104" s="52"/>
      <c r="BMB104" s="52"/>
      <c r="BMC104" s="52"/>
      <c r="BMD104" s="52"/>
      <c r="BME104" s="52"/>
      <c r="BMF104" s="52"/>
      <c r="BMG104" s="52"/>
      <c r="BMH104" s="52"/>
      <c r="BMI104" s="52"/>
      <c r="BMJ104" s="52"/>
      <c r="BMK104" s="52"/>
      <c r="BML104" s="52"/>
      <c r="BMM104" s="52"/>
      <c r="BMN104" s="52"/>
      <c r="BMO104" s="52"/>
      <c r="BMP104" s="52"/>
      <c r="BMQ104" s="52"/>
      <c r="BMR104" s="52"/>
      <c r="BMS104" s="52"/>
      <c r="BMT104" s="52"/>
      <c r="BMU104" s="52"/>
      <c r="BMV104" s="52"/>
      <c r="BMW104" s="52"/>
      <c r="BMX104" s="52"/>
      <c r="BMY104" s="52"/>
      <c r="BMZ104" s="52"/>
      <c r="BNA104" s="52"/>
      <c r="BNB104" s="52"/>
      <c r="BNC104" s="52"/>
      <c r="BND104" s="52"/>
      <c r="BNE104" s="52"/>
      <c r="BNF104" s="52"/>
      <c r="BNG104" s="52"/>
      <c r="BNH104" s="52"/>
      <c r="BNI104" s="52"/>
      <c r="BNJ104" s="52"/>
      <c r="BNK104" s="52"/>
      <c r="BNL104" s="52"/>
      <c r="BNM104" s="52"/>
      <c r="BNN104" s="52"/>
      <c r="BNO104" s="52"/>
      <c r="BNP104" s="52"/>
      <c r="BNQ104" s="52"/>
      <c r="BNR104" s="52"/>
      <c r="BNS104" s="52"/>
      <c r="BNT104" s="52"/>
      <c r="BNU104" s="52"/>
      <c r="BNV104" s="52"/>
      <c r="BNW104" s="52"/>
      <c r="BNX104" s="52"/>
      <c r="BNY104" s="52"/>
      <c r="BNZ104" s="52"/>
      <c r="BOA104" s="52"/>
      <c r="BOB104" s="52"/>
      <c r="BOC104" s="52"/>
      <c r="BOD104" s="52"/>
      <c r="BOE104" s="52"/>
      <c r="BOF104" s="52"/>
      <c r="BOG104" s="52"/>
      <c r="BOH104" s="52"/>
      <c r="BOI104" s="52"/>
      <c r="BOJ104" s="52"/>
      <c r="BOK104" s="52"/>
      <c r="BOL104" s="52"/>
      <c r="BOM104" s="52"/>
      <c r="BON104" s="52"/>
      <c r="BOO104" s="52"/>
      <c r="BOP104" s="52"/>
      <c r="BOQ104" s="52"/>
      <c r="BOR104" s="52"/>
      <c r="BOS104" s="52"/>
      <c r="BOT104" s="52"/>
      <c r="BOU104" s="52"/>
      <c r="BOV104" s="52"/>
      <c r="BOW104" s="52"/>
      <c r="BOX104" s="52"/>
      <c r="BOY104" s="52"/>
      <c r="BOZ104" s="52"/>
      <c r="BPA104" s="52"/>
      <c r="BPB104" s="52"/>
      <c r="BPC104" s="52"/>
      <c r="BPD104" s="52"/>
      <c r="BPE104" s="52"/>
      <c r="BPF104" s="52"/>
      <c r="BPG104" s="52"/>
      <c r="BPH104" s="52"/>
      <c r="BPI104" s="52"/>
      <c r="BPJ104" s="52"/>
      <c r="BPK104" s="52"/>
      <c r="BPL104" s="52"/>
      <c r="BPM104" s="52"/>
      <c r="BPN104" s="52"/>
      <c r="BPO104" s="52"/>
      <c r="BPP104" s="52"/>
      <c r="BPQ104" s="52"/>
      <c r="BPR104" s="52"/>
      <c r="BPS104" s="52"/>
      <c r="BPT104" s="52"/>
      <c r="BPU104" s="52"/>
      <c r="BPV104" s="52"/>
      <c r="BPW104" s="52"/>
      <c r="BPX104" s="52"/>
      <c r="BPY104" s="52"/>
      <c r="BPZ104" s="52"/>
      <c r="BQA104" s="52"/>
      <c r="BQB104" s="52"/>
      <c r="BQC104" s="52"/>
      <c r="BQD104" s="52"/>
      <c r="BQE104" s="52"/>
      <c r="BQF104" s="52"/>
      <c r="BQG104" s="52"/>
      <c r="BQH104" s="52"/>
      <c r="BQI104" s="52"/>
      <c r="BQJ104" s="52"/>
      <c r="BQK104" s="52"/>
      <c r="BQL104" s="52"/>
      <c r="BQM104" s="52"/>
      <c r="BQN104" s="52"/>
      <c r="BQO104" s="52"/>
      <c r="BQP104" s="52"/>
      <c r="BQQ104" s="52"/>
      <c r="BQR104" s="52"/>
      <c r="BQS104" s="52"/>
      <c r="BQT104" s="52"/>
      <c r="BQU104" s="52"/>
      <c r="BQV104" s="52"/>
      <c r="BQW104" s="52"/>
      <c r="BQX104" s="52"/>
      <c r="BQY104" s="52"/>
      <c r="BQZ104" s="52"/>
      <c r="BRA104" s="52"/>
      <c r="BRB104" s="52"/>
      <c r="BRC104" s="52"/>
      <c r="BRD104" s="52"/>
      <c r="BRE104" s="52"/>
      <c r="BRF104" s="52"/>
      <c r="BRG104" s="52"/>
      <c r="BRH104" s="52"/>
      <c r="BRI104" s="52"/>
      <c r="BRJ104" s="52"/>
      <c r="BRK104" s="52"/>
      <c r="BRL104" s="52"/>
      <c r="BRM104" s="52"/>
      <c r="BRN104" s="52"/>
      <c r="BRO104" s="52"/>
      <c r="BRP104" s="52"/>
      <c r="BRQ104" s="52"/>
      <c r="BRR104" s="52"/>
      <c r="BRS104" s="52"/>
      <c r="BRT104" s="52"/>
      <c r="BRU104" s="52"/>
      <c r="BRV104" s="52"/>
      <c r="BRW104" s="52"/>
      <c r="BRX104" s="52"/>
      <c r="BRY104" s="52"/>
      <c r="BRZ104" s="52"/>
      <c r="BSA104" s="52"/>
      <c r="BSB104" s="52"/>
      <c r="BSC104" s="52"/>
      <c r="BSD104" s="52"/>
      <c r="BSE104" s="52"/>
      <c r="BSF104" s="52"/>
      <c r="BSG104" s="52"/>
      <c r="BSH104" s="52"/>
      <c r="BSI104" s="52"/>
      <c r="BSJ104" s="52"/>
      <c r="BSK104" s="52"/>
      <c r="BSL104" s="52"/>
      <c r="BSM104" s="52"/>
      <c r="BSN104" s="52"/>
      <c r="BSO104" s="52"/>
      <c r="BSP104" s="52"/>
      <c r="BSQ104" s="52"/>
      <c r="BSR104" s="52"/>
      <c r="BSS104" s="52"/>
      <c r="BST104" s="52"/>
      <c r="BSU104" s="52"/>
      <c r="BSV104" s="52"/>
      <c r="BSW104" s="52"/>
      <c r="BSX104" s="52"/>
      <c r="BSY104" s="52"/>
      <c r="BSZ104" s="52"/>
      <c r="BTA104" s="52"/>
      <c r="BTB104" s="52"/>
      <c r="BTC104" s="52"/>
      <c r="BTD104" s="52"/>
      <c r="BTE104" s="52"/>
      <c r="BTF104" s="52"/>
      <c r="BTG104" s="52"/>
      <c r="BTH104" s="52"/>
      <c r="BTI104" s="52"/>
      <c r="BTJ104" s="52"/>
      <c r="BTK104" s="52"/>
      <c r="BTL104" s="52"/>
      <c r="BTM104" s="52"/>
      <c r="BTN104" s="52"/>
      <c r="BTO104" s="52"/>
      <c r="BTP104" s="52"/>
      <c r="BTQ104" s="52"/>
      <c r="BTR104" s="52"/>
      <c r="BTS104" s="52"/>
      <c r="BTT104" s="52"/>
      <c r="BTU104" s="52"/>
      <c r="BTV104" s="52"/>
      <c r="BTW104" s="52"/>
      <c r="BTX104" s="52"/>
      <c r="BTY104" s="52"/>
      <c r="BTZ104" s="52"/>
      <c r="BUA104" s="52"/>
      <c r="BUB104" s="52"/>
      <c r="BUC104" s="52"/>
      <c r="BUD104" s="52"/>
      <c r="BUE104" s="52"/>
      <c r="BUF104" s="52"/>
      <c r="BUG104" s="52"/>
      <c r="BUH104" s="52"/>
      <c r="BUI104" s="52"/>
      <c r="BUJ104" s="52"/>
      <c r="BUK104" s="52"/>
      <c r="BUL104" s="52"/>
      <c r="BUM104" s="52"/>
      <c r="BUN104" s="52"/>
      <c r="BUO104" s="52"/>
      <c r="BUP104" s="52"/>
      <c r="BUQ104" s="52"/>
      <c r="BUR104" s="52"/>
      <c r="BUS104" s="52"/>
      <c r="BUT104" s="52"/>
      <c r="BUU104" s="52"/>
      <c r="BUV104" s="52"/>
      <c r="BUW104" s="52"/>
      <c r="BUX104" s="52"/>
      <c r="BUY104" s="52"/>
      <c r="BUZ104" s="52"/>
      <c r="BVA104" s="52"/>
      <c r="BVB104" s="52"/>
      <c r="BVC104" s="52"/>
      <c r="BVD104" s="52"/>
      <c r="BVE104" s="52"/>
      <c r="BVF104" s="52"/>
      <c r="BVG104" s="52"/>
      <c r="BVH104" s="52"/>
      <c r="BVI104" s="52"/>
      <c r="BVJ104" s="52"/>
      <c r="BVK104" s="52"/>
      <c r="BVL104" s="52"/>
      <c r="BVM104" s="52"/>
      <c r="BVN104" s="52"/>
      <c r="BVO104" s="52"/>
      <c r="BVP104" s="52"/>
      <c r="BVQ104" s="52"/>
      <c r="BVR104" s="52"/>
      <c r="BVS104" s="52"/>
      <c r="BVT104" s="52"/>
      <c r="BVU104" s="52"/>
      <c r="BVV104" s="52"/>
      <c r="BVW104" s="52"/>
      <c r="BVX104" s="52"/>
      <c r="BVY104" s="52"/>
      <c r="BVZ104" s="52"/>
      <c r="BWA104" s="52"/>
      <c r="BWB104" s="52"/>
      <c r="BWC104" s="52"/>
      <c r="BWD104" s="52"/>
      <c r="BWE104" s="52"/>
      <c r="BWF104" s="52"/>
      <c r="BWG104" s="52"/>
      <c r="BWH104" s="52"/>
      <c r="BWI104" s="52"/>
      <c r="BWJ104" s="52"/>
      <c r="BWK104" s="52"/>
      <c r="BWL104" s="52"/>
      <c r="BWM104" s="52"/>
      <c r="BWN104" s="52"/>
      <c r="BWO104" s="52"/>
      <c r="BWP104" s="52"/>
      <c r="BWQ104" s="52"/>
      <c r="BWR104" s="52"/>
      <c r="BWS104" s="52"/>
      <c r="BWT104" s="52"/>
      <c r="BWU104" s="52"/>
      <c r="BWV104" s="52"/>
      <c r="BWW104" s="52"/>
      <c r="BWX104" s="52"/>
      <c r="BWY104" s="52"/>
      <c r="BWZ104" s="52"/>
      <c r="BXA104" s="52"/>
      <c r="BXB104" s="52"/>
      <c r="BXC104" s="52"/>
      <c r="BXD104" s="52"/>
      <c r="BXE104" s="52"/>
      <c r="BXF104" s="52"/>
      <c r="BXG104" s="52"/>
      <c r="BXH104" s="52"/>
      <c r="BXI104" s="52"/>
      <c r="BXJ104" s="52"/>
      <c r="BXK104" s="52"/>
      <c r="BXL104" s="52"/>
      <c r="BXM104" s="52"/>
      <c r="BXN104" s="52"/>
      <c r="BXO104" s="52"/>
      <c r="BXP104" s="52"/>
      <c r="BXQ104" s="52"/>
      <c r="BXR104" s="52"/>
      <c r="BXS104" s="52"/>
      <c r="BXT104" s="52"/>
      <c r="BXU104" s="52"/>
      <c r="BXV104" s="52"/>
      <c r="BXW104" s="52"/>
      <c r="BXX104" s="52"/>
      <c r="BXY104" s="52"/>
      <c r="BXZ104" s="52"/>
      <c r="BYA104" s="52"/>
      <c r="BYB104" s="52"/>
      <c r="BYC104" s="52"/>
      <c r="BYD104" s="52"/>
      <c r="BYE104" s="52"/>
      <c r="BYF104" s="52"/>
      <c r="BYG104" s="52"/>
      <c r="BYH104" s="52"/>
      <c r="BYI104" s="52"/>
      <c r="BYJ104" s="52"/>
      <c r="BYK104" s="52"/>
      <c r="BYL104" s="52"/>
      <c r="BYM104" s="52"/>
      <c r="BYN104" s="52"/>
      <c r="BYO104" s="52"/>
      <c r="BYP104" s="52"/>
      <c r="BYQ104" s="52"/>
      <c r="BYR104" s="52"/>
      <c r="BYS104" s="52"/>
      <c r="BYT104" s="52"/>
      <c r="BYU104" s="52"/>
      <c r="BYV104" s="52"/>
      <c r="BYW104" s="52"/>
      <c r="BYX104" s="52"/>
      <c r="BYY104" s="52"/>
      <c r="BYZ104" s="52"/>
      <c r="BZA104" s="52"/>
      <c r="BZB104" s="52"/>
      <c r="BZC104" s="52"/>
      <c r="BZD104" s="52"/>
      <c r="BZE104" s="52"/>
      <c r="BZF104" s="52"/>
      <c r="BZG104" s="52"/>
      <c r="BZH104" s="52"/>
      <c r="BZI104" s="52"/>
      <c r="BZJ104" s="52"/>
      <c r="BZK104" s="52"/>
      <c r="BZL104" s="52"/>
      <c r="BZM104" s="52"/>
      <c r="BZN104" s="52"/>
      <c r="BZO104" s="52"/>
      <c r="BZP104" s="52"/>
      <c r="BZQ104" s="52"/>
      <c r="BZR104" s="52"/>
      <c r="BZS104" s="52"/>
      <c r="BZT104" s="52"/>
      <c r="BZU104" s="52"/>
      <c r="BZV104" s="52"/>
      <c r="BZW104" s="52"/>
      <c r="BZX104" s="52"/>
      <c r="BZY104" s="52"/>
      <c r="BZZ104" s="52"/>
      <c r="CAA104" s="52"/>
      <c r="CAB104" s="52"/>
      <c r="CAC104" s="52"/>
      <c r="CAD104" s="52"/>
      <c r="CAE104" s="52"/>
      <c r="CAF104" s="52"/>
      <c r="CAG104" s="52"/>
      <c r="CAH104" s="52"/>
      <c r="CAI104" s="52"/>
      <c r="CAJ104" s="52"/>
      <c r="CAK104" s="52"/>
      <c r="CAL104" s="52"/>
      <c r="CAM104" s="52"/>
      <c r="CAN104" s="52"/>
      <c r="CAO104" s="52"/>
      <c r="CAP104" s="52"/>
      <c r="CAQ104" s="52"/>
      <c r="CAR104" s="52"/>
      <c r="CAS104" s="52"/>
      <c r="CAT104" s="52"/>
      <c r="CAU104" s="52"/>
      <c r="CAV104" s="52"/>
      <c r="CAW104" s="52"/>
      <c r="CAX104" s="52"/>
      <c r="CAY104" s="52"/>
      <c r="CAZ104" s="52"/>
      <c r="CBA104" s="52"/>
      <c r="CBB104" s="52"/>
      <c r="CBC104" s="52"/>
      <c r="CBD104" s="52"/>
      <c r="CBE104" s="52"/>
      <c r="CBF104" s="52"/>
      <c r="CBG104" s="52"/>
      <c r="CBH104" s="52"/>
      <c r="CBI104" s="52"/>
      <c r="CBJ104" s="52"/>
      <c r="CBK104" s="52"/>
      <c r="CBL104" s="52"/>
      <c r="CBM104" s="52"/>
      <c r="CBN104" s="52"/>
      <c r="CBO104" s="52"/>
      <c r="CBP104" s="52"/>
      <c r="CBQ104" s="52"/>
      <c r="CBR104" s="52"/>
      <c r="CBS104" s="52"/>
      <c r="CBT104" s="52"/>
      <c r="CBU104" s="52"/>
      <c r="CBV104" s="52"/>
      <c r="CBW104" s="52"/>
      <c r="CBX104" s="52"/>
      <c r="CBY104" s="52"/>
      <c r="CBZ104" s="52"/>
      <c r="CCA104" s="52"/>
      <c r="CCB104" s="52"/>
      <c r="CCC104" s="52"/>
      <c r="CCD104" s="52"/>
      <c r="CCE104" s="52"/>
      <c r="CCF104" s="52"/>
      <c r="CCG104" s="52"/>
      <c r="CCH104" s="52"/>
      <c r="CCI104" s="52"/>
      <c r="CCJ104" s="52"/>
      <c r="CCK104" s="52"/>
      <c r="CCL104" s="52"/>
      <c r="CCM104" s="52"/>
      <c r="CCN104" s="52"/>
      <c r="CCO104" s="52"/>
      <c r="CCP104" s="52"/>
      <c r="CCQ104" s="52"/>
      <c r="CCR104" s="52"/>
      <c r="CCS104" s="52"/>
      <c r="CCT104" s="52"/>
      <c r="CCU104" s="52"/>
      <c r="CCV104" s="52"/>
      <c r="CCW104" s="52"/>
      <c r="CCX104" s="52"/>
      <c r="CCY104" s="52"/>
      <c r="CCZ104" s="52"/>
      <c r="CDA104" s="52"/>
      <c r="CDB104" s="52"/>
      <c r="CDC104" s="52"/>
      <c r="CDD104" s="52"/>
      <c r="CDE104" s="52"/>
      <c r="CDF104" s="52"/>
      <c r="CDG104" s="52"/>
      <c r="CDH104" s="52"/>
      <c r="CDI104" s="52"/>
      <c r="CDJ104" s="52"/>
      <c r="CDK104" s="52"/>
      <c r="CDL104" s="52"/>
      <c r="CDM104" s="52"/>
      <c r="CDN104" s="52"/>
      <c r="CDO104" s="52"/>
      <c r="CDP104" s="52"/>
      <c r="CDQ104" s="52"/>
      <c r="CDR104" s="52"/>
      <c r="CDS104" s="52"/>
      <c r="CDT104" s="52"/>
      <c r="CDU104" s="52"/>
      <c r="CDV104" s="52"/>
      <c r="CDW104" s="52"/>
      <c r="CDX104" s="52"/>
      <c r="CDY104" s="52"/>
      <c r="CDZ104" s="52"/>
      <c r="CEA104" s="52"/>
      <c r="CEB104" s="52"/>
      <c r="CEC104" s="52"/>
      <c r="CED104" s="52"/>
      <c r="CEE104" s="52"/>
      <c r="CEF104" s="52"/>
      <c r="CEG104" s="52"/>
      <c r="CEH104" s="52"/>
      <c r="CEI104" s="52"/>
      <c r="CEJ104" s="52"/>
      <c r="CEK104" s="52"/>
      <c r="CEL104" s="52"/>
      <c r="CEM104" s="52"/>
      <c r="CEN104" s="52"/>
      <c r="CEO104" s="52"/>
      <c r="CEP104" s="52"/>
      <c r="CEQ104" s="52"/>
      <c r="CER104" s="52"/>
      <c r="CES104" s="52"/>
      <c r="CET104" s="52"/>
      <c r="CEU104" s="52"/>
      <c r="CEV104" s="52"/>
      <c r="CEW104" s="52"/>
      <c r="CEX104" s="52"/>
      <c r="CEY104" s="52"/>
      <c r="CEZ104" s="52"/>
      <c r="CFA104" s="52"/>
      <c r="CFB104" s="52"/>
      <c r="CFC104" s="52"/>
      <c r="CFD104" s="52"/>
      <c r="CFE104" s="52"/>
      <c r="CFF104" s="52"/>
      <c r="CFG104" s="52"/>
      <c r="CFH104" s="52"/>
      <c r="CFI104" s="52"/>
      <c r="CFJ104" s="52"/>
      <c r="CFK104" s="52"/>
      <c r="CFL104" s="52"/>
      <c r="CFM104" s="52"/>
      <c r="CFN104" s="52"/>
      <c r="CFO104" s="52"/>
      <c r="CFP104" s="52"/>
      <c r="CFQ104" s="52"/>
      <c r="CFR104" s="52"/>
      <c r="CFS104" s="52"/>
      <c r="CFT104" s="52"/>
      <c r="CFU104" s="52"/>
      <c r="CFV104" s="52"/>
      <c r="CFW104" s="52"/>
      <c r="CFX104" s="52"/>
      <c r="CFY104" s="52"/>
      <c r="CFZ104" s="52"/>
      <c r="CGA104" s="52"/>
      <c r="CGB104" s="52"/>
      <c r="CGC104" s="52"/>
      <c r="CGD104" s="52"/>
      <c r="CGE104" s="52"/>
      <c r="CGF104" s="52"/>
      <c r="CGG104" s="52"/>
      <c r="CGH104" s="52"/>
      <c r="CGI104" s="52"/>
      <c r="CGJ104" s="52"/>
      <c r="CGK104" s="52"/>
      <c r="CGL104" s="52"/>
      <c r="CGM104" s="52"/>
      <c r="CGN104" s="52"/>
      <c r="CGO104" s="52"/>
      <c r="CGP104" s="52"/>
      <c r="CGQ104" s="52"/>
      <c r="CGR104" s="52"/>
      <c r="CGS104" s="52"/>
      <c r="CGT104" s="52"/>
      <c r="CGU104" s="52"/>
      <c r="CGV104" s="52"/>
      <c r="CGW104" s="52"/>
      <c r="CGX104" s="52"/>
      <c r="CGY104" s="52"/>
      <c r="CGZ104" s="52"/>
      <c r="CHA104" s="52"/>
      <c r="CHB104" s="52"/>
      <c r="CHC104" s="52"/>
      <c r="CHD104" s="52"/>
      <c r="CHE104" s="52"/>
    </row>
    <row r="105" spans="1:2241" s="50" customFormat="1" ht="76.5" customHeight="1" x14ac:dyDescent="0.25">
      <c r="A105" s="42"/>
      <c r="B105" s="207" t="s">
        <v>497</v>
      </c>
      <c r="C105" s="103" t="s">
        <v>355</v>
      </c>
      <c r="D105" s="103" t="s">
        <v>277</v>
      </c>
      <c r="E105" s="103" t="s">
        <v>253</v>
      </c>
      <c r="F105" s="42" t="s">
        <v>394</v>
      </c>
      <c r="G105" s="102">
        <v>118.7</v>
      </c>
      <c r="H105" s="42"/>
      <c r="I105" s="167">
        <v>0.01</v>
      </c>
      <c r="J105" s="167">
        <f t="shared" ref="J105:J111" si="27">I105-L105</f>
        <v>0.01</v>
      </c>
      <c r="K105" s="110">
        <f t="shared" ref="K105:K111" si="28">J105/I105*100</f>
        <v>100</v>
      </c>
      <c r="L105" s="167">
        <v>0</v>
      </c>
      <c r="M105" s="218"/>
      <c r="N105" s="108">
        <v>41394</v>
      </c>
      <c r="O105" s="102" t="s">
        <v>292</v>
      </c>
      <c r="P105" s="42"/>
      <c r="Q105" s="42"/>
      <c r="R105" s="42"/>
      <c r="S105" s="42"/>
      <c r="T105" s="42"/>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8"/>
      <c r="BR105" s="36"/>
      <c r="BS105" s="36"/>
      <c r="BT105" s="36"/>
      <c r="BU105" s="36"/>
      <c r="BV105" s="36"/>
      <c r="BW105" s="36"/>
      <c r="BX105" s="36"/>
      <c r="BY105" s="36"/>
      <c r="BZ105" s="36"/>
      <c r="CA105" s="36"/>
      <c r="CB105" s="36"/>
      <c r="CC105" s="36"/>
      <c r="CD105" s="36"/>
      <c r="CE105" s="36"/>
      <c r="CF105" s="36"/>
      <c r="CG105" s="36"/>
      <c r="CH105" s="36"/>
      <c r="CI105" s="36"/>
      <c r="CJ105" s="36"/>
      <c r="CK105" s="36"/>
      <c r="CL105" s="36"/>
      <c r="CM105" s="36"/>
      <c r="CN105" s="36"/>
      <c r="CO105" s="36"/>
      <c r="CP105" s="36"/>
      <c r="CQ105" s="36"/>
      <c r="CR105" s="36"/>
      <c r="CS105" s="36"/>
      <c r="CT105" s="36"/>
      <c r="CU105" s="36"/>
      <c r="CV105" s="36"/>
      <c r="CW105" s="36"/>
      <c r="CX105" s="36"/>
      <c r="CY105" s="36"/>
      <c r="CZ105" s="36"/>
      <c r="DA105" s="36"/>
      <c r="DB105" s="36"/>
      <c r="DC105" s="36"/>
      <c r="DD105" s="36"/>
      <c r="DE105" s="36"/>
      <c r="DF105" s="36"/>
      <c r="DG105" s="36"/>
      <c r="DH105" s="36"/>
      <c r="DI105" s="36"/>
      <c r="DJ105" s="36"/>
      <c r="DK105" s="36"/>
      <c r="DL105" s="36"/>
      <c r="DM105" s="36"/>
      <c r="DN105" s="36"/>
      <c r="DO105" s="36"/>
      <c r="DP105" s="36"/>
      <c r="DQ105" s="36"/>
      <c r="DR105" s="36"/>
      <c r="DS105" s="36"/>
      <c r="DT105" s="36"/>
      <c r="DU105" s="36"/>
      <c r="DV105" s="36"/>
      <c r="DW105" s="36"/>
      <c r="DX105" s="36"/>
      <c r="DY105" s="36"/>
      <c r="DZ105" s="36"/>
      <c r="EA105" s="36"/>
      <c r="EB105" s="36"/>
      <c r="EC105" s="36"/>
      <c r="ED105" s="36"/>
      <c r="EE105" s="36"/>
      <c r="EF105" s="36"/>
      <c r="EG105" s="36"/>
      <c r="EH105" s="36"/>
      <c r="EI105" s="36"/>
      <c r="EJ105" s="36"/>
      <c r="EK105" s="36"/>
      <c r="EL105" s="36"/>
      <c r="EM105" s="36"/>
      <c r="EN105" s="36"/>
      <c r="EO105" s="52"/>
      <c r="EP105" s="52"/>
      <c r="EQ105" s="52"/>
      <c r="ER105" s="52"/>
      <c r="ES105" s="52"/>
      <c r="ET105" s="52"/>
      <c r="EU105" s="52"/>
      <c r="EV105" s="52"/>
      <c r="EW105" s="52"/>
      <c r="EX105" s="52"/>
      <c r="EY105" s="52"/>
      <c r="EZ105" s="52"/>
      <c r="FA105" s="52"/>
      <c r="FB105" s="52"/>
      <c r="FC105" s="52"/>
      <c r="FD105" s="52"/>
      <c r="FE105" s="52"/>
      <c r="FF105" s="52"/>
      <c r="FG105" s="52"/>
      <c r="FH105" s="52"/>
      <c r="FI105" s="52"/>
      <c r="FJ105" s="52"/>
      <c r="FK105" s="52"/>
      <c r="FL105" s="52"/>
      <c r="FM105" s="52"/>
      <c r="FN105" s="52"/>
      <c r="FO105" s="52"/>
      <c r="FP105" s="52"/>
      <c r="FQ105" s="52"/>
      <c r="FR105" s="52"/>
      <c r="FS105" s="52"/>
      <c r="FT105" s="52"/>
      <c r="FU105" s="52"/>
      <c r="FV105" s="52"/>
      <c r="FW105" s="52"/>
      <c r="FX105" s="52"/>
      <c r="FY105" s="52"/>
      <c r="FZ105" s="52"/>
      <c r="GA105" s="52"/>
      <c r="GB105" s="52"/>
      <c r="GC105" s="52"/>
      <c r="GD105" s="52"/>
      <c r="GE105" s="52"/>
      <c r="GF105" s="52"/>
      <c r="GG105" s="52"/>
      <c r="GH105" s="52"/>
      <c r="GI105" s="52"/>
      <c r="GJ105" s="52"/>
      <c r="GK105" s="52"/>
      <c r="GL105" s="52"/>
      <c r="GM105" s="52"/>
      <c r="GN105" s="52"/>
      <c r="GO105" s="52"/>
      <c r="GP105" s="52"/>
      <c r="GQ105" s="52"/>
      <c r="GR105" s="52"/>
      <c r="GS105" s="52"/>
      <c r="GT105" s="52"/>
      <c r="GU105" s="52"/>
      <c r="GV105" s="52"/>
      <c r="GW105" s="52"/>
      <c r="GX105" s="52"/>
      <c r="GY105" s="52"/>
      <c r="GZ105" s="52"/>
      <c r="HA105" s="52"/>
      <c r="HB105" s="52"/>
      <c r="HC105" s="52"/>
      <c r="HD105" s="52"/>
      <c r="HE105" s="52"/>
      <c r="HF105" s="52"/>
      <c r="HG105" s="52"/>
      <c r="HH105" s="52"/>
      <c r="HI105" s="52"/>
      <c r="HJ105" s="52"/>
      <c r="HK105" s="52"/>
      <c r="HL105" s="52"/>
      <c r="HM105" s="52"/>
      <c r="HN105" s="52"/>
      <c r="HO105" s="52"/>
      <c r="HP105" s="52"/>
      <c r="HQ105" s="52"/>
      <c r="HR105" s="52"/>
      <c r="HS105" s="52"/>
      <c r="HT105" s="52"/>
      <c r="HU105" s="52"/>
      <c r="HV105" s="52"/>
      <c r="HW105" s="52"/>
      <c r="HX105" s="52"/>
      <c r="HY105" s="52"/>
      <c r="HZ105" s="52"/>
      <c r="IA105" s="52"/>
      <c r="IB105" s="52"/>
      <c r="IC105" s="52"/>
      <c r="ID105" s="52"/>
      <c r="IE105" s="52"/>
      <c r="IF105" s="52"/>
      <c r="IG105" s="52"/>
      <c r="IH105" s="52"/>
      <c r="II105" s="52"/>
      <c r="IJ105" s="52"/>
      <c r="IK105" s="52"/>
      <c r="IL105" s="52"/>
      <c r="IM105" s="52"/>
      <c r="IN105" s="52"/>
      <c r="IO105" s="52"/>
      <c r="IP105" s="52"/>
      <c r="IQ105" s="52"/>
      <c r="IR105" s="52"/>
      <c r="IS105" s="52"/>
      <c r="IT105" s="52"/>
      <c r="IU105" s="52"/>
      <c r="IV105" s="52"/>
      <c r="IW105" s="52"/>
      <c r="IX105" s="52"/>
      <c r="IY105" s="52"/>
      <c r="IZ105" s="52"/>
      <c r="JA105" s="52"/>
      <c r="JB105" s="52"/>
      <c r="JC105" s="52"/>
      <c r="JD105" s="52"/>
      <c r="JE105" s="52"/>
      <c r="JF105" s="52"/>
      <c r="JG105" s="52"/>
      <c r="JH105" s="52"/>
      <c r="JI105" s="52"/>
      <c r="JJ105" s="52"/>
      <c r="JK105" s="52"/>
      <c r="JL105" s="52"/>
      <c r="JM105" s="52"/>
      <c r="JN105" s="52"/>
      <c r="JO105" s="52"/>
      <c r="JP105" s="52"/>
      <c r="JQ105" s="52"/>
      <c r="JR105" s="52"/>
      <c r="JS105" s="52"/>
      <c r="JT105" s="52"/>
      <c r="JU105" s="52"/>
      <c r="JV105" s="52"/>
      <c r="JW105" s="52"/>
      <c r="JX105" s="52"/>
      <c r="JY105" s="52"/>
      <c r="JZ105" s="52"/>
      <c r="KA105" s="52"/>
      <c r="KB105" s="52"/>
      <c r="KC105" s="52"/>
      <c r="KD105" s="52"/>
      <c r="KE105" s="52"/>
      <c r="KF105" s="52"/>
      <c r="KG105" s="52"/>
      <c r="KH105" s="52"/>
      <c r="KI105" s="52"/>
      <c r="KJ105" s="52"/>
      <c r="KK105" s="52"/>
      <c r="KL105" s="52"/>
      <c r="KM105" s="52"/>
      <c r="KN105" s="52"/>
      <c r="KO105" s="52"/>
      <c r="KP105" s="52"/>
      <c r="KQ105" s="52"/>
      <c r="KR105" s="52"/>
      <c r="KS105" s="52"/>
      <c r="KT105" s="52"/>
      <c r="KU105" s="52"/>
      <c r="KV105" s="52"/>
      <c r="KW105" s="52"/>
      <c r="KX105" s="52"/>
      <c r="KY105" s="52"/>
      <c r="KZ105" s="52"/>
      <c r="LA105" s="52"/>
      <c r="LB105" s="52"/>
      <c r="LC105" s="52"/>
      <c r="LD105" s="52"/>
      <c r="LE105" s="52"/>
      <c r="LF105" s="52"/>
      <c r="LG105" s="52"/>
      <c r="LH105" s="52"/>
      <c r="LI105" s="52"/>
      <c r="LJ105" s="52"/>
      <c r="LK105" s="52"/>
      <c r="LL105" s="52"/>
      <c r="LM105" s="52"/>
      <c r="LN105" s="52"/>
      <c r="LO105" s="52"/>
      <c r="LP105" s="52"/>
      <c r="LQ105" s="52"/>
      <c r="LR105" s="52"/>
      <c r="LS105" s="52"/>
      <c r="LT105" s="52"/>
      <c r="LU105" s="52"/>
      <c r="LV105" s="52"/>
      <c r="LW105" s="52"/>
      <c r="LX105" s="52"/>
      <c r="LY105" s="52"/>
      <c r="LZ105" s="52"/>
      <c r="MA105" s="52"/>
      <c r="MB105" s="52"/>
      <c r="MC105" s="52"/>
      <c r="MD105" s="52"/>
      <c r="ME105" s="52"/>
      <c r="MF105" s="52"/>
      <c r="MG105" s="52"/>
      <c r="MH105" s="52"/>
      <c r="MI105" s="52"/>
      <c r="MJ105" s="52"/>
      <c r="MK105" s="52"/>
      <c r="ML105" s="52"/>
      <c r="MM105" s="52"/>
      <c r="MN105" s="52"/>
      <c r="MO105" s="52"/>
      <c r="MP105" s="52"/>
      <c r="MQ105" s="52"/>
      <c r="MR105" s="52"/>
      <c r="MS105" s="52"/>
      <c r="MT105" s="52"/>
      <c r="MU105" s="52"/>
      <c r="MV105" s="52"/>
      <c r="MW105" s="52"/>
      <c r="MX105" s="52"/>
      <c r="MY105" s="52"/>
      <c r="MZ105" s="52"/>
      <c r="NA105" s="52"/>
      <c r="NB105" s="52"/>
      <c r="NC105" s="52"/>
      <c r="ND105" s="52"/>
      <c r="NE105" s="52"/>
      <c r="NF105" s="52"/>
      <c r="NG105" s="52"/>
      <c r="NH105" s="52"/>
      <c r="NI105" s="52"/>
      <c r="NJ105" s="52"/>
      <c r="NK105" s="52"/>
      <c r="NL105" s="52"/>
      <c r="NM105" s="52"/>
      <c r="NN105" s="52"/>
      <c r="NO105" s="52"/>
      <c r="NP105" s="52"/>
      <c r="NQ105" s="52"/>
      <c r="NR105" s="52"/>
      <c r="NS105" s="52"/>
      <c r="NT105" s="52"/>
      <c r="NU105" s="52"/>
      <c r="NV105" s="52"/>
      <c r="NW105" s="52"/>
      <c r="NX105" s="52"/>
      <c r="NY105" s="52"/>
      <c r="NZ105" s="52"/>
      <c r="OA105" s="52"/>
      <c r="OB105" s="52"/>
      <c r="OC105" s="52"/>
      <c r="OD105" s="52"/>
      <c r="OE105" s="52"/>
      <c r="OF105" s="52"/>
      <c r="OG105" s="52"/>
      <c r="OH105" s="52"/>
      <c r="OI105" s="52"/>
      <c r="OJ105" s="52"/>
      <c r="OK105" s="52"/>
      <c r="OL105" s="52"/>
      <c r="OM105" s="52"/>
      <c r="ON105" s="52"/>
      <c r="OO105" s="52"/>
      <c r="OP105" s="52"/>
      <c r="OQ105" s="52"/>
      <c r="OR105" s="52"/>
      <c r="OS105" s="52"/>
      <c r="OT105" s="52"/>
      <c r="OU105" s="52"/>
      <c r="OV105" s="52"/>
      <c r="OW105" s="52"/>
      <c r="OX105" s="52"/>
      <c r="OY105" s="52"/>
      <c r="OZ105" s="52"/>
      <c r="PA105" s="52"/>
      <c r="PB105" s="52"/>
      <c r="PC105" s="52"/>
      <c r="PD105" s="52"/>
      <c r="PE105" s="52"/>
      <c r="PF105" s="52"/>
      <c r="PG105" s="52"/>
      <c r="PH105" s="52"/>
      <c r="PI105" s="52"/>
      <c r="PJ105" s="52"/>
      <c r="PK105" s="52"/>
      <c r="PL105" s="52"/>
      <c r="PM105" s="52"/>
      <c r="PN105" s="52"/>
      <c r="PO105" s="52"/>
      <c r="PP105" s="52"/>
      <c r="PQ105" s="52"/>
      <c r="PR105" s="52"/>
      <c r="PS105" s="52"/>
      <c r="PT105" s="52"/>
      <c r="PU105" s="52"/>
      <c r="PV105" s="52"/>
      <c r="PW105" s="52"/>
      <c r="PX105" s="52"/>
      <c r="PY105" s="52"/>
      <c r="PZ105" s="52"/>
      <c r="QA105" s="52"/>
      <c r="QB105" s="52"/>
      <c r="QC105" s="52"/>
      <c r="QD105" s="52"/>
      <c r="QE105" s="52"/>
      <c r="QF105" s="52"/>
      <c r="QG105" s="52"/>
      <c r="QH105" s="52"/>
      <c r="QI105" s="52"/>
      <c r="QJ105" s="52"/>
      <c r="QK105" s="52"/>
      <c r="QL105" s="52"/>
      <c r="QM105" s="52"/>
      <c r="QN105" s="52"/>
      <c r="QO105" s="52"/>
      <c r="QP105" s="52"/>
      <c r="QQ105" s="52"/>
      <c r="QR105" s="52"/>
      <c r="QS105" s="52"/>
      <c r="QT105" s="52"/>
      <c r="QU105" s="52"/>
      <c r="QV105" s="52"/>
      <c r="QW105" s="52"/>
      <c r="QX105" s="52"/>
      <c r="QY105" s="52"/>
      <c r="QZ105" s="52"/>
      <c r="RA105" s="52"/>
      <c r="RB105" s="52"/>
      <c r="RC105" s="52"/>
      <c r="RD105" s="52"/>
      <c r="RE105" s="52"/>
      <c r="RF105" s="52"/>
      <c r="RG105" s="52"/>
      <c r="RH105" s="52"/>
      <c r="RI105" s="52"/>
      <c r="RJ105" s="52"/>
      <c r="RK105" s="52"/>
      <c r="RL105" s="52"/>
      <c r="RM105" s="52"/>
      <c r="RN105" s="52"/>
      <c r="RO105" s="52"/>
      <c r="RP105" s="52"/>
      <c r="RQ105" s="52"/>
      <c r="RR105" s="52"/>
      <c r="RS105" s="52"/>
      <c r="RT105" s="52"/>
      <c r="RU105" s="52"/>
      <c r="RV105" s="52"/>
      <c r="RW105" s="52"/>
      <c r="RX105" s="52"/>
      <c r="RY105" s="52"/>
      <c r="RZ105" s="52"/>
      <c r="SA105" s="52"/>
      <c r="SB105" s="52"/>
      <c r="SC105" s="52"/>
      <c r="SD105" s="52"/>
      <c r="SE105" s="52"/>
      <c r="SF105" s="52"/>
      <c r="SG105" s="52"/>
      <c r="SH105" s="52"/>
      <c r="SI105" s="52"/>
      <c r="SJ105" s="52"/>
      <c r="SK105" s="52"/>
      <c r="SL105" s="52"/>
      <c r="SM105" s="52"/>
      <c r="SN105" s="52"/>
      <c r="SO105" s="52"/>
      <c r="SP105" s="52"/>
      <c r="SQ105" s="52"/>
      <c r="SR105" s="52"/>
      <c r="SS105" s="52"/>
      <c r="ST105" s="52"/>
      <c r="SU105" s="52"/>
      <c r="SV105" s="52"/>
      <c r="SW105" s="52"/>
      <c r="SX105" s="52"/>
      <c r="SY105" s="52"/>
      <c r="SZ105" s="52"/>
      <c r="TA105" s="52"/>
      <c r="TB105" s="52"/>
      <c r="TC105" s="52"/>
      <c r="TD105" s="52"/>
      <c r="TE105" s="52"/>
      <c r="TF105" s="52"/>
      <c r="TG105" s="52"/>
      <c r="TH105" s="52"/>
      <c r="TI105" s="52"/>
      <c r="TJ105" s="52"/>
      <c r="TK105" s="52"/>
      <c r="TL105" s="52"/>
      <c r="TM105" s="52"/>
      <c r="TN105" s="52"/>
      <c r="TO105" s="52"/>
      <c r="TP105" s="52"/>
      <c r="TQ105" s="52"/>
      <c r="TR105" s="52"/>
      <c r="TS105" s="52"/>
      <c r="TT105" s="52"/>
      <c r="TU105" s="52"/>
      <c r="TV105" s="52"/>
      <c r="TW105" s="52"/>
      <c r="TX105" s="52"/>
      <c r="TY105" s="52"/>
      <c r="TZ105" s="52"/>
      <c r="UA105" s="52"/>
      <c r="UB105" s="52"/>
      <c r="UC105" s="52"/>
      <c r="UD105" s="52"/>
      <c r="UE105" s="52"/>
      <c r="UF105" s="52"/>
      <c r="UG105" s="52"/>
      <c r="UH105" s="52"/>
      <c r="UI105" s="52"/>
      <c r="UJ105" s="52"/>
      <c r="UK105" s="52"/>
      <c r="UL105" s="52"/>
      <c r="UM105" s="52"/>
      <c r="UN105" s="52"/>
      <c r="UO105" s="52"/>
      <c r="UP105" s="52"/>
      <c r="UQ105" s="52"/>
      <c r="UR105" s="52"/>
      <c r="US105" s="52"/>
      <c r="UT105" s="52"/>
      <c r="UU105" s="52"/>
      <c r="UV105" s="52"/>
      <c r="UW105" s="52"/>
      <c r="UX105" s="52"/>
      <c r="UY105" s="52"/>
      <c r="UZ105" s="52"/>
      <c r="VA105" s="52"/>
      <c r="VB105" s="52"/>
      <c r="VC105" s="52"/>
      <c r="VD105" s="52"/>
      <c r="VE105" s="52"/>
      <c r="VF105" s="52"/>
      <c r="VG105" s="52"/>
      <c r="VH105" s="52"/>
      <c r="VI105" s="52"/>
      <c r="VJ105" s="52"/>
      <c r="VK105" s="52"/>
      <c r="VL105" s="52"/>
      <c r="VM105" s="52"/>
      <c r="VN105" s="52"/>
      <c r="VO105" s="52"/>
      <c r="VP105" s="52"/>
      <c r="VQ105" s="52"/>
      <c r="VR105" s="52"/>
      <c r="VS105" s="52"/>
      <c r="VT105" s="52"/>
      <c r="VU105" s="52"/>
      <c r="VV105" s="52"/>
      <c r="VW105" s="52"/>
      <c r="VX105" s="52"/>
      <c r="VY105" s="52"/>
      <c r="VZ105" s="52"/>
      <c r="WA105" s="52"/>
      <c r="WB105" s="52"/>
      <c r="WC105" s="52"/>
      <c r="WD105" s="52"/>
      <c r="WE105" s="52"/>
      <c r="WF105" s="52"/>
      <c r="WG105" s="52"/>
      <c r="WH105" s="52"/>
      <c r="WI105" s="52"/>
      <c r="WJ105" s="52"/>
      <c r="WK105" s="52"/>
      <c r="WL105" s="52"/>
      <c r="WM105" s="52"/>
      <c r="WN105" s="52"/>
      <c r="WO105" s="52"/>
      <c r="WP105" s="52"/>
      <c r="WQ105" s="52"/>
      <c r="WR105" s="52"/>
      <c r="WS105" s="52"/>
      <c r="WT105" s="52"/>
      <c r="WU105" s="52"/>
      <c r="WV105" s="52"/>
      <c r="WW105" s="52"/>
      <c r="WX105" s="52"/>
      <c r="WY105" s="52"/>
      <c r="WZ105" s="52"/>
      <c r="XA105" s="52"/>
      <c r="XB105" s="52"/>
      <c r="XC105" s="52"/>
      <c r="XD105" s="52"/>
      <c r="XE105" s="52"/>
      <c r="XF105" s="52"/>
      <c r="XG105" s="52"/>
      <c r="XH105" s="52"/>
      <c r="XI105" s="52"/>
      <c r="XJ105" s="52"/>
      <c r="XK105" s="52"/>
      <c r="XL105" s="52"/>
      <c r="XM105" s="52"/>
      <c r="XN105" s="52"/>
      <c r="XO105" s="52"/>
      <c r="XP105" s="52"/>
      <c r="XQ105" s="52"/>
      <c r="XR105" s="52"/>
      <c r="XS105" s="52"/>
      <c r="XT105" s="52"/>
      <c r="XU105" s="52"/>
      <c r="XV105" s="52"/>
      <c r="XW105" s="52"/>
      <c r="XX105" s="52"/>
      <c r="XY105" s="52"/>
      <c r="XZ105" s="52"/>
      <c r="YA105" s="52"/>
      <c r="YB105" s="52"/>
      <c r="YC105" s="52"/>
      <c r="YD105" s="52"/>
      <c r="YE105" s="52"/>
      <c r="YF105" s="52"/>
      <c r="YG105" s="52"/>
      <c r="YH105" s="52"/>
      <c r="YI105" s="52"/>
      <c r="YJ105" s="52"/>
      <c r="YK105" s="52"/>
      <c r="YL105" s="52"/>
      <c r="YM105" s="52"/>
      <c r="YN105" s="52"/>
      <c r="YO105" s="52"/>
      <c r="YP105" s="52"/>
      <c r="YQ105" s="52"/>
      <c r="YR105" s="52"/>
      <c r="YS105" s="52"/>
      <c r="YT105" s="52"/>
      <c r="YU105" s="52"/>
      <c r="YV105" s="52"/>
      <c r="YW105" s="52"/>
      <c r="YX105" s="52"/>
      <c r="YY105" s="52"/>
      <c r="YZ105" s="52"/>
      <c r="ZA105" s="52"/>
      <c r="ZB105" s="52"/>
      <c r="ZC105" s="52"/>
      <c r="ZD105" s="52"/>
      <c r="ZE105" s="52"/>
      <c r="ZF105" s="52"/>
      <c r="ZG105" s="52"/>
      <c r="ZH105" s="52"/>
      <c r="ZI105" s="52"/>
      <c r="ZJ105" s="52"/>
      <c r="ZK105" s="52"/>
      <c r="ZL105" s="52"/>
      <c r="ZM105" s="52"/>
      <c r="ZN105" s="52"/>
      <c r="ZO105" s="52"/>
      <c r="ZP105" s="52"/>
      <c r="ZQ105" s="52"/>
      <c r="ZR105" s="52"/>
      <c r="ZS105" s="52"/>
      <c r="ZT105" s="52"/>
      <c r="ZU105" s="52"/>
      <c r="ZV105" s="52"/>
      <c r="ZW105" s="52"/>
      <c r="ZX105" s="52"/>
      <c r="ZY105" s="52"/>
      <c r="ZZ105" s="52"/>
      <c r="AAA105" s="52"/>
      <c r="AAB105" s="52"/>
      <c r="AAC105" s="52"/>
      <c r="AAD105" s="52"/>
      <c r="AAE105" s="52"/>
      <c r="AAF105" s="52"/>
      <c r="AAG105" s="52"/>
      <c r="AAH105" s="52"/>
      <c r="AAI105" s="52"/>
      <c r="AAJ105" s="52"/>
      <c r="AAK105" s="52"/>
      <c r="AAL105" s="52"/>
      <c r="AAM105" s="52"/>
      <c r="AAN105" s="52"/>
      <c r="AAO105" s="52"/>
      <c r="AAP105" s="52"/>
      <c r="AAQ105" s="52"/>
      <c r="AAR105" s="52"/>
      <c r="AAS105" s="52"/>
      <c r="AAT105" s="52"/>
      <c r="AAU105" s="52"/>
      <c r="AAV105" s="52"/>
      <c r="AAW105" s="52"/>
      <c r="AAX105" s="52"/>
      <c r="AAY105" s="52"/>
      <c r="AAZ105" s="52"/>
      <c r="ABA105" s="52"/>
      <c r="ABB105" s="52"/>
      <c r="ABC105" s="52"/>
      <c r="ABD105" s="52"/>
      <c r="ABE105" s="52"/>
      <c r="ABF105" s="52"/>
      <c r="ABG105" s="52"/>
      <c r="ABH105" s="52"/>
      <c r="ABI105" s="52"/>
      <c r="ABJ105" s="52"/>
      <c r="ABK105" s="52"/>
      <c r="ABL105" s="52"/>
      <c r="ABM105" s="52"/>
      <c r="ABN105" s="52"/>
      <c r="ABO105" s="52"/>
      <c r="ABP105" s="52"/>
      <c r="ABQ105" s="52"/>
      <c r="ABR105" s="52"/>
      <c r="ABS105" s="52"/>
      <c r="ABT105" s="52"/>
      <c r="ABU105" s="52"/>
      <c r="ABV105" s="52"/>
      <c r="ABW105" s="52"/>
      <c r="ABX105" s="52"/>
      <c r="ABY105" s="52"/>
      <c r="ABZ105" s="52"/>
      <c r="ACA105" s="52"/>
      <c r="ACB105" s="52"/>
      <c r="ACC105" s="52"/>
      <c r="ACD105" s="52"/>
      <c r="ACE105" s="52"/>
      <c r="ACF105" s="52"/>
      <c r="ACG105" s="52"/>
      <c r="ACH105" s="52"/>
      <c r="ACI105" s="52"/>
      <c r="ACJ105" s="52"/>
      <c r="ACK105" s="52"/>
      <c r="ACL105" s="52"/>
      <c r="ACM105" s="52"/>
      <c r="ACN105" s="52"/>
      <c r="ACO105" s="52"/>
      <c r="ACP105" s="52"/>
      <c r="ACQ105" s="52"/>
      <c r="ACR105" s="52"/>
      <c r="ACS105" s="52"/>
      <c r="ACT105" s="52"/>
      <c r="ACU105" s="52"/>
      <c r="ACV105" s="52"/>
      <c r="ACW105" s="52"/>
      <c r="ACX105" s="52"/>
      <c r="ACY105" s="52"/>
      <c r="ACZ105" s="52"/>
      <c r="ADA105" s="52"/>
      <c r="ADB105" s="52"/>
      <c r="ADC105" s="52"/>
      <c r="ADD105" s="52"/>
      <c r="ADE105" s="52"/>
      <c r="ADF105" s="52"/>
      <c r="ADG105" s="52"/>
      <c r="ADH105" s="52"/>
      <c r="ADI105" s="52"/>
      <c r="ADJ105" s="52"/>
      <c r="ADK105" s="52"/>
      <c r="ADL105" s="52"/>
      <c r="ADM105" s="52"/>
      <c r="ADN105" s="52"/>
      <c r="ADO105" s="52"/>
      <c r="ADP105" s="52"/>
      <c r="ADQ105" s="52"/>
      <c r="ADR105" s="52"/>
      <c r="ADS105" s="52"/>
      <c r="ADT105" s="52"/>
      <c r="ADU105" s="52"/>
      <c r="ADV105" s="52"/>
      <c r="ADW105" s="52"/>
      <c r="ADX105" s="52"/>
      <c r="ADY105" s="52"/>
      <c r="ADZ105" s="52"/>
      <c r="AEA105" s="52"/>
      <c r="AEB105" s="52"/>
      <c r="AEC105" s="52"/>
      <c r="AED105" s="52"/>
      <c r="AEE105" s="52"/>
      <c r="AEF105" s="52"/>
      <c r="AEG105" s="52"/>
      <c r="AEH105" s="52"/>
      <c r="AEI105" s="52"/>
      <c r="AEJ105" s="52"/>
      <c r="AEK105" s="52"/>
      <c r="AEL105" s="52"/>
      <c r="AEM105" s="52"/>
      <c r="AEN105" s="52"/>
      <c r="AEO105" s="52"/>
      <c r="AEP105" s="52"/>
      <c r="AEQ105" s="52"/>
      <c r="AER105" s="52"/>
      <c r="AES105" s="52"/>
      <c r="AET105" s="52"/>
      <c r="AEU105" s="52"/>
      <c r="AEV105" s="52"/>
      <c r="AEW105" s="52"/>
      <c r="AEX105" s="52"/>
      <c r="AEY105" s="52"/>
      <c r="AEZ105" s="52"/>
      <c r="AFA105" s="52"/>
      <c r="AFB105" s="52"/>
      <c r="AFC105" s="52"/>
      <c r="AFD105" s="52"/>
      <c r="AFE105" s="52"/>
      <c r="AFF105" s="52"/>
      <c r="AFG105" s="52"/>
      <c r="AFH105" s="52"/>
      <c r="AFI105" s="52"/>
      <c r="AFJ105" s="52"/>
      <c r="AFK105" s="52"/>
      <c r="AFL105" s="52"/>
      <c r="AFM105" s="52"/>
      <c r="AFN105" s="52"/>
      <c r="AFO105" s="52"/>
      <c r="AFP105" s="52"/>
      <c r="AFQ105" s="52"/>
      <c r="AFR105" s="52"/>
      <c r="AFS105" s="52"/>
      <c r="AFT105" s="52"/>
      <c r="AFU105" s="52"/>
      <c r="AFV105" s="52"/>
      <c r="AFW105" s="52"/>
      <c r="AFX105" s="52"/>
      <c r="AFY105" s="52"/>
      <c r="AFZ105" s="52"/>
      <c r="AGA105" s="52"/>
      <c r="AGB105" s="52"/>
      <c r="AGC105" s="52"/>
      <c r="AGD105" s="52"/>
      <c r="AGE105" s="52"/>
      <c r="AGF105" s="52"/>
      <c r="AGG105" s="52"/>
      <c r="AGH105" s="52"/>
      <c r="AGI105" s="52"/>
      <c r="AGJ105" s="52"/>
      <c r="AGK105" s="52"/>
      <c r="AGL105" s="52"/>
      <c r="AGM105" s="52"/>
      <c r="AGN105" s="52"/>
      <c r="AGO105" s="52"/>
      <c r="AGP105" s="52"/>
      <c r="AGQ105" s="52"/>
      <c r="AGR105" s="52"/>
      <c r="AGS105" s="52"/>
      <c r="AGT105" s="52"/>
      <c r="AGU105" s="52"/>
      <c r="AGV105" s="52"/>
      <c r="AGW105" s="52"/>
      <c r="AGX105" s="52"/>
      <c r="AGY105" s="52"/>
      <c r="AGZ105" s="52"/>
      <c r="AHA105" s="52"/>
      <c r="AHB105" s="52"/>
      <c r="AHC105" s="52"/>
      <c r="AHD105" s="52"/>
      <c r="AHE105" s="52"/>
      <c r="AHF105" s="52"/>
      <c r="AHG105" s="52"/>
      <c r="AHH105" s="52"/>
      <c r="AHI105" s="52"/>
      <c r="AHJ105" s="52"/>
      <c r="AHK105" s="52"/>
      <c r="AHL105" s="52"/>
      <c r="AHM105" s="52"/>
      <c r="AHN105" s="52"/>
      <c r="AHO105" s="52"/>
      <c r="AHP105" s="52"/>
      <c r="AHQ105" s="52"/>
      <c r="AHR105" s="52"/>
      <c r="AHS105" s="52"/>
      <c r="AHT105" s="52"/>
      <c r="AHU105" s="52"/>
      <c r="AHV105" s="52"/>
      <c r="AHW105" s="52"/>
      <c r="AHX105" s="52"/>
      <c r="AHY105" s="52"/>
      <c r="AHZ105" s="52"/>
      <c r="AIA105" s="52"/>
      <c r="AIB105" s="52"/>
      <c r="AIC105" s="52"/>
      <c r="AID105" s="52"/>
      <c r="AIE105" s="52"/>
      <c r="AIF105" s="52"/>
      <c r="AIG105" s="52"/>
      <c r="AIH105" s="52"/>
      <c r="AII105" s="52"/>
      <c r="AIJ105" s="52"/>
      <c r="AIK105" s="52"/>
      <c r="AIL105" s="52"/>
      <c r="AIM105" s="52"/>
      <c r="AIN105" s="52"/>
      <c r="AIO105" s="52"/>
      <c r="AIP105" s="52"/>
      <c r="AIQ105" s="52"/>
      <c r="AIR105" s="52"/>
      <c r="AIS105" s="52"/>
      <c r="AIT105" s="52"/>
      <c r="AIU105" s="52"/>
      <c r="AIV105" s="52"/>
      <c r="AIW105" s="52"/>
      <c r="AIX105" s="52"/>
      <c r="AIY105" s="52"/>
      <c r="AIZ105" s="52"/>
      <c r="AJA105" s="52"/>
      <c r="AJB105" s="52"/>
      <c r="AJC105" s="52"/>
      <c r="AJD105" s="52"/>
      <c r="AJE105" s="52"/>
      <c r="AJF105" s="52"/>
      <c r="AJG105" s="52"/>
      <c r="AJH105" s="52"/>
      <c r="AJI105" s="52"/>
      <c r="AJJ105" s="52"/>
      <c r="AJK105" s="52"/>
      <c r="AJL105" s="52"/>
      <c r="AJM105" s="52"/>
      <c r="AJN105" s="52"/>
      <c r="AJO105" s="52"/>
      <c r="AJP105" s="52"/>
      <c r="AJQ105" s="52"/>
      <c r="AJR105" s="52"/>
      <c r="AJS105" s="52"/>
      <c r="AJT105" s="52"/>
      <c r="AJU105" s="52"/>
      <c r="AJV105" s="52"/>
      <c r="AJW105" s="52"/>
      <c r="AJX105" s="52"/>
      <c r="AJY105" s="52"/>
      <c r="AJZ105" s="52"/>
      <c r="AKA105" s="52"/>
      <c r="AKB105" s="52"/>
      <c r="AKC105" s="52"/>
      <c r="AKD105" s="52"/>
      <c r="AKE105" s="52"/>
      <c r="AKF105" s="52"/>
      <c r="AKG105" s="52"/>
      <c r="AKH105" s="52"/>
      <c r="AKI105" s="52"/>
      <c r="AKJ105" s="52"/>
      <c r="AKK105" s="52"/>
      <c r="AKL105" s="52"/>
      <c r="AKM105" s="52"/>
      <c r="AKN105" s="52"/>
      <c r="AKO105" s="52"/>
      <c r="AKP105" s="52"/>
      <c r="AKQ105" s="52"/>
      <c r="AKR105" s="52"/>
      <c r="AKS105" s="52"/>
      <c r="AKT105" s="52"/>
      <c r="AKU105" s="52"/>
      <c r="AKV105" s="52"/>
      <c r="AKW105" s="52"/>
      <c r="AKX105" s="52"/>
      <c r="AKY105" s="52"/>
      <c r="AKZ105" s="52"/>
      <c r="ALA105" s="52"/>
      <c r="ALB105" s="52"/>
      <c r="ALC105" s="52"/>
      <c r="ALD105" s="52"/>
      <c r="ALE105" s="52"/>
      <c r="ALF105" s="52"/>
      <c r="ALG105" s="52"/>
      <c r="ALH105" s="52"/>
      <c r="ALI105" s="52"/>
      <c r="ALJ105" s="52"/>
      <c r="ALK105" s="52"/>
      <c r="ALL105" s="52"/>
      <c r="ALM105" s="52"/>
      <c r="ALN105" s="52"/>
      <c r="ALO105" s="52"/>
      <c r="ALP105" s="52"/>
      <c r="ALQ105" s="52"/>
      <c r="ALR105" s="52"/>
      <c r="ALS105" s="52"/>
      <c r="ALT105" s="52"/>
      <c r="ALU105" s="52"/>
      <c r="ALV105" s="52"/>
      <c r="ALW105" s="52"/>
      <c r="ALX105" s="52"/>
      <c r="ALY105" s="52"/>
      <c r="ALZ105" s="52"/>
      <c r="AMA105" s="52"/>
      <c r="AMB105" s="52"/>
      <c r="AMC105" s="52"/>
      <c r="AMD105" s="52"/>
      <c r="AME105" s="52"/>
      <c r="AMF105" s="52"/>
      <c r="AMG105" s="52"/>
      <c r="AMH105" s="52"/>
      <c r="AMI105" s="52"/>
      <c r="AMJ105" s="52"/>
      <c r="AMK105" s="52"/>
      <c r="AML105" s="52"/>
      <c r="AMM105" s="52"/>
      <c r="AMN105" s="52"/>
      <c r="AMO105" s="52"/>
      <c r="AMP105" s="52"/>
      <c r="AMQ105" s="52"/>
      <c r="AMR105" s="52"/>
      <c r="AMS105" s="52"/>
      <c r="AMT105" s="52"/>
      <c r="AMU105" s="52"/>
      <c r="AMV105" s="52"/>
      <c r="AMW105" s="52"/>
      <c r="AMX105" s="52"/>
      <c r="AMY105" s="52"/>
      <c r="AMZ105" s="52"/>
      <c r="ANA105" s="52"/>
      <c r="ANB105" s="52"/>
      <c r="ANC105" s="52"/>
      <c r="AND105" s="52"/>
      <c r="ANE105" s="52"/>
      <c r="ANF105" s="52"/>
      <c r="ANG105" s="52"/>
      <c r="ANH105" s="52"/>
      <c r="ANI105" s="52"/>
      <c r="ANJ105" s="52"/>
      <c r="ANK105" s="52"/>
      <c r="ANL105" s="52"/>
      <c r="ANM105" s="52"/>
      <c r="ANN105" s="52"/>
      <c r="ANO105" s="52"/>
      <c r="ANP105" s="52"/>
      <c r="ANQ105" s="52"/>
      <c r="ANR105" s="52"/>
      <c r="ANS105" s="52"/>
      <c r="ANT105" s="52"/>
      <c r="ANU105" s="52"/>
      <c r="ANV105" s="52"/>
      <c r="ANW105" s="52"/>
      <c r="ANX105" s="52"/>
      <c r="ANY105" s="52"/>
      <c r="ANZ105" s="52"/>
      <c r="AOA105" s="52"/>
      <c r="AOB105" s="52"/>
      <c r="AOC105" s="52"/>
      <c r="AOD105" s="52"/>
      <c r="AOE105" s="52"/>
      <c r="AOF105" s="52"/>
      <c r="AOG105" s="52"/>
      <c r="AOH105" s="52"/>
      <c r="AOI105" s="52"/>
      <c r="AOJ105" s="52"/>
      <c r="AOK105" s="52"/>
      <c r="AOL105" s="52"/>
      <c r="AOM105" s="52"/>
      <c r="AON105" s="52"/>
      <c r="AOO105" s="52"/>
      <c r="AOP105" s="52"/>
      <c r="AOQ105" s="52"/>
      <c r="AOR105" s="52"/>
      <c r="AOS105" s="52"/>
      <c r="AOT105" s="52"/>
      <c r="AOU105" s="52"/>
      <c r="AOV105" s="52"/>
      <c r="AOW105" s="52"/>
      <c r="AOX105" s="52"/>
      <c r="AOY105" s="52"/>
      <c r="AOZ105" s="52"/>
      <c r="APA105" s="52"/>
      <c r="APB105" s="52"/>
      <c r="APC105" s="52"/>
      <c r="APD105" s="52"/>
      <c r="APE105" s="52"/>
      <c r="APF105" s="52"/>
      <c r="APG105" s="52"/>
      <c r="APH105" s="52"/>
      <c r="API105" s="52"/>
      <c r="APJ105" s="52"/>
      <c r="APK105" s="52"/>
      <c r="APL105" s="52"/>
      <c r="APM105" s="52"/>
      <c r="APN105" s="52"/>
      <c r="APO105" s="52"/>
      <c r="APP105" s="52"/>
      <c r="APQ105" s="52"/>
      <c r="APR105" s="52"/>
      <c r="APS105" s="52"/>
      <c r="APT105" s="52"/>
      <c r="APU105" s="52"/>
      <c r="APV105" s="52"/>
      <c r="APW105" s="52"/>
      <c r="APX105" s="52"/>
      <c r="APY105" s="52"/>
      <c r="APZ105" s="52"/>
      <c r="AQA105" s="52"/>
      <c r="AQB105" s="52"/>
      <c r="AQC105" s="52"/>
      <c r="AQD105" s="52"/>
      <c r="AQE105" s="52"/>
      <c r="AQF105" s="52"/>
      <c r="AQG105" s="52"/>
      <c r="AQH105" s="52"/>
      <c r="AQI105" s="52"/>
      <c r="AQJ105" s="52"/>
      <c r="AQK105" s="52"/>
      <c r="AQL105" s="52"/>
      <c r="AQM105" s="52"/>
      <c r="AQN105" s="52"/>
      <c r="AQO105" s="52"/>
      <c r="AQP105" s="52"/>
      <c r="AQQ105" s="52"/>
      <c r="AQR105" s="52"/>
      <c r="AQS105" s="52"/>
      <c r="AQT105" s="52"/>
      <c r="AQU105" s="52"/>
      <c r="AQV105" s="52"/>
      <c r="AQW105" s="52"/>
      <c r="AQX105" s="52"/>
      <c r="AQY105" s="52"/>
      <c r="AQZ105" s="52"/>
      <c r="ARA105" s="52"/>
      <c r="ARB105" s="52"/>
      <c r="ARC105" s="52"/>
      <c r="ARD105" s="52"/>
      <c r="ARE105" s="52"/>
      <c r="ARF105" s="52"/>
      <c r="ARG105" s="52"/>
      <c r="ARH105" s="52"/>
      <c r="ARI105" s="52"/>
      <c r="ARJ105" s="52"/>
      <c r="ARK105" s="52"/>
      <c r="ARL105" s="52"/>
      <c r="ARM105" s="52"/>
      <c r="ARN105" s="52"/>
      <c r="ARO105" s="52"/>
      <c r="ARP105" s="52"/>
      <c r="ARQ105" s="52"/>
      <c r="ARR105" s="52"/>
      <c r="ARS105" s="52"/>
      <c r="ART105" s="52"/>
      <c r="ARU105" s="52"/>
      <c r="ARV105" s="52"/>
      <c r="ARW105" s="52"/>
      <c r="ARX105" s="52"/>
      <c r="ARY105" s="52"/>
      <c r="ARZ105" s="52"/>
      <c r="ASA105" s="52"/>
      <c r="ASB105" s="52"/>
      <c r="ASC105" s="52"/>
      <c r="ASD105" s="52"/>
      <c r="ASE105" s="52"/>
      <c r="ASF105" s="52"/>
      <c r="ASG105" s="52"/>
      <c r="ASH105" s="52"/>
      <c r="ASI105" s="52"/>
      <c r="ASJ105" s="52"/>
      <c r="ASK105" s="52"/>
      <c r="ASL105" s="52"/>
      <c r="ASM105" s="52"/>
      <c r="ASN105" s="52"/>
      <c r="ASO105" s="52"/>
      <c r="ASP105" s="52"/>
      <c r="ASQ105" s="52"/>
      <c r="ASR105" s="52"/>
      <c r="ASS105" s="52"/>
      <c r="AST105" s="52"/>
      <c r="ASU105" s="52"/>
      <c r="ASV105" s="52"/>
      <c r="ASW105" s="52"/>
      <c r="ASX105" s="52"/>
      <c r="ASY105" s="52"/>
      <c r="ASZ105" s="52"/>
      <c r="ATA105" s="52"/>
      <c r="ATB105" s="52"/>
      <c r="ATC105" s="52"/>
      <c r="ATD105" s="52"/>
      <c r="ATE105" s="52"/>
      <c r="ATF105" s="52"/>
      <c r="ATG105" s="52"/>
      <c r="ATH105" s="52"/>
      <c r="ATI105" s="52"/>
      <c r="ATJ105" s="52"/>
      <c r="ATK105" s="52"/>
      <c r="ATL105" s="52"/>
      <c r="ATM105" s="52"/>
      <c r="ATN105" s="52"/>
      <c r="ATO105" s="52"/>
      <c r="ATP105" s="52"/>
      <c r="ATQ105" s="52"/>
      <c r="ATR105" s="52"/>
      <c r="ATS105" s="52"/>
      <c r="ATT105" s="52"/>
      <c r="ATU105" s="52"/>
      <c r="ATV105" s="52"/>
      <c r="ATW105" s="52"/>
      <c r="ATX105" s="52"/>
      <c r="ATY105" s="52"/>
      <c r="ATZ105" s="52"/>
      <c r="AUA105" s="52"/>
      <c r="AUB105" s="52"/>
      <c r="AUC105" s="52"/>
      <c r="AUD105" s="52"/>
      <c r="AUE105" s="52"/>
      <c r="AUF105" s="52"/>
      <c r="AUG105" s="52"/>
      <c r="AUH105" s="52"/>
      <c r="AUI105" s="52"/>
      <c r="AUJ105" s="52"/>
      <c r="AUK105" s="52"/>
      <c r="AUL105" s="52"/>
      <c r="AUM105" s="52"/>
      <c r="AUN105" s="52"/>
      <c r="AUO105" s="52"/>
      <c r="AUP105" s="52"/>
      <c r="AUQ105" s="52"/>
      <c r="AUR105" s="52"/>
      <c r="AUS105" s="52"/>
      <c r="AUT105" s="52"/>
      <c r="AUU105" s="52"/>
      <c r="AUV105" s="52"/>
      <c r="AUW105" s="52"/>
      <c r="AUX105" s="52"/>
      <c r="AUY105" s="52"/>
      <c r="AUZ105" s="52"/>
      <c r="AVA105" s="52"/>
      <c r="AVB105" s="52"/>
      <c r="AVC105" s="52"/>
      <c r="AVD105" s="52"/>
      <c r="AVE105" s="52"/>
      <c r="AVF105" s="52"/>
      <c r="AVG105" s="52"/>
      <c r="AVH105" s="52"/>
      <c r="AVI105" s="52"/>
      <c r="AVJ105" s="52"/>
      <c r="AVK105" s="52"/>
      <c r="AVL105" s="52"/>
      <c r="AVM105" s="52"/>
      <c r="AVN105" s="52"/>
      <c r="AVO105" s="52"/>
      <c r="AVP105" s="52"/>
      <c r="AVQ105" s="52"/>
      <c r="AVR105" s="52"/>
      <c r="AVS105" s="52"/>
      <c r="AVT105" s="52"/>
      <c r="AVU105" s="52"/>
      <c r="AVV105" s="52"/>
      <c r="AVW105" s="52"/>
      <c r="AVX105" s="52"/>
      <c r="AVY105" s="52"/>
      <c r="AVZ105" s="52"/>
      <c r="AWA105" s="52"/>
      <c r="AWB105" s="52"/>
      <c r="AWC105" s="52"/>
      <c r="AWD105" s="52"/>
      <c r="AWE105" s="52"/>
      <c r="AWF105" s="52"/>
      <c r="AWG105" s="52"/>
      <c r="AWH105" s="52"/>
      <c r="AWI105" s="52"/>
      <c r="AWJ105" s="52"/>
      <c r="AWK105" s="52"/>
      <c r="AWL105" s="52"/>
      <c r="AWM105" s="52"/>
      <c r="AWN105" s="52"/>
      <c r="AWO105" s="52"/>
      <c r="AWP105" s="52"/>
      <c r="AWQ105" s="52"/>
      <c r="AWR105" s="52"/>
      <c r="AWS105" s="52"/>
      <c r="AWT105" s="52"/>
      <c r="AWU105" s="52"/>
      <c r="AWV105" s="52"/>
      <c r="AWW105" s="52"/>
      <c r="AWX105" s="52"/>
      <c r="AWY105" s="52"/>
      <c r="AWZ105" s="52"/>
      <c r="AXA105" s="52"/>
      <c r="AXB105" s="52"/>
      <c r="AXC105" s="52"/>
      <c r="AXD105" s="52"/>
      <c r="AXE105" s="52"/>
      <c r="AXF105" s="52"/>
      <c r="AXG105" s="52"/>
      <c r="AXH105" s="52"/>
      <c r="AXI105" s="52"/>
      <c r="AXJ105" s="52"/>
      <c r="AXK105" s="52"/>
      <c r="AXL105" s="52"/>
      <c r="AXM105" s="52"/>
      <c r="AXN105" s="52"/>
      <c r="AXO105" s="52"/>
      <c r="AXP105" s="52"/>
      <c r="AXQ105" s="52"/>
      <c r="AXR105" s="52"/>
      <c r="AXS105" s="52"/>
      <c r="AXT105" s="52"/>
      <c r="AXU105" s="52"/>
      <c r="AXV105" s="52"/>
      <c r="AXW105" s="52"/>
      <c r="AXX105" s="52"/>
      <c r="AXY105" s="52"/>
      <c r="AXZ105" s="52"/>
      <c r="AYA105" s="52"/>
      <c r="AYB105" s="52"/>
      <c r="AYC105" s="52"/>
      <c r="AYD105" s="52"/>
      <c r="AYE105" s="52"/>
      <c r="AYF105" s="52"/>
      <c r="AYG105" s="52"/>
      <c r="AYH105" s="52"/>
      <c r="AYI105" s="52"/>
      <c r="AYJ105" s="52"/>
      <c r="AYK105" s="52"/>
      <c r="AYL105" s="52"/>
      <c r="AYM105" s="52"/>
      <c r="AYN105" s="52"/>
      <c r="AYO105" s="52"/>
      <c r="AYP105" s="52"/>
      <c r="AYQ105" s="52"/>
      <c r="AYR105" s="52"/>
      <c r="AYS105" s="52"/>
      <c r="AYT105" s="52"/>
      <c r="AYU105" s="52"/>
      <c r="AYV105" s="52"/>
      <c r="AYW105" s="52"/>
      <c r="AYX105" s="52"/>
      <c r="AYY105" s="52"/>
      <c r="AYZ105" s="52"/>
      <c r="AZA105" s="52"/>
      <c r="AZB105" s="52"/>
      <c r="AZC105" s="52"/>
      <c r="AZD105" s="52"/>
      <c r="AZE105" s="52"/>
      <c r="AZF105" s="52"/>
      <c r="AZG105" s="52"/>
      <c r="AZH105" s="52"/>
      <c r="AZI105" s="52"/>
      <c r="AZJ105" s="52"/>
      <c r="AZK105" s="52"/>
      <c r="AZL105" s="52"/>
      <c r="AZM105" s="52"/>
      <c r="AZN105" s="52"/>
      <c r="AZO105" s="52"/>
      <c r="AZP105" s="52"/>
      <c r="AZQ105" s="52"/>
      <c r="AZR105" s="52"/>
      <c r="AZS105" s="52"/>
      <c r="AZT105" s="52"/>
      <c r="AZU105" s="52"/>
      <c r="AZV105" s="52"/>
      <c r="AZW105" s="52"/>
      <c r="AZX105" s="52"/>
      <c r="AZY105" s="52"/>
      <c r="AZZ105" s="52"/>
      <c r="BAA105" s="52"/>
      <c r="BAB105" s="52"/>
      <c r="BAC105" s="52"/>
      <c r="BAD105" s="52"/>
      <c r="BAE105" s="52"/>
      <c r="BAF105" s="52"/>
      <c r="BAG105" s="52"/>
      <c r="BAH105" s="52"/>
      <c r="BAI105" s="52"/>
      <c r="BAJ105" s="52"/>
      <c r="BAK105" s="52"/>
      <c r="BAL105" s="52"/>
      <c r="BAM105" s="52"/>
      <c r="BAN105" s="52"/>
      <c r="BAO105" s="52"/>
      <c r="BAP105" s="52"/>
      <c r="BAQ105" s="52"/>
      <c r="BAR105" s="52"/>
      <c r="BAS105" s="52"/>
      <c r="BAT105" s="52"/>
      <c r="BAU105" s="52"/>
      <c r="BAV105" s="52"/>
      <c r="BAW105" s="52"/>
      <c r="BAX105" s="52"/>
      <c r="BAY105" s="52"/>
      <c r="BAZ105" s="52"/>
      <c r="BBA105" s="52"/>
      <c r="BBB105" s="52"/>
      <c r="BBC105" s="52"/>
      <c r="BBD105" s="52"/>
      <c r="BBE105" s="52"/>
      <c r="BBF105" s="52"/>
      <c r="BBG105" s="52"/>
      <c r="BBH105" s="52"/>
      <c r="BBI105" s="52"/>
      <c r="BBJ105" s="52"/>
      <c r="BBK105" s="52"/>
      <c r="BBL105" s="52"/>
      <c r="BBM105" s="52"/>
      <c r="BBN105" s="52"/>
      <c r="BBO105" s="52"/>
      <c r="BBP105" s="52"/>
      <c r="BBQ105" s="52"/>
      <c r="BBR105" s="52"/>
      <c r="BBS105" s="52"/>
      <c r="BBT105" s="52"/>
      <c r="BBU105" s="52"/>
      <c r="BBV105" s="52"/>
      <c r="BBW105" s="52"/>
      <c r="BBX105" s="52"/>
      <c r="BBY105" s="52"/>
      <c r="BBZ105" s="52"/>
      <c r="BCA105" s="52"/>
      <c r="BCB105" s="52"/>
      <c r="BCC105" s="52"/>
      <c r="BCD105" s="52"/>
      <c r="BCE105" s="52"/>
      <c r="BCF105" s="52"/>
      <c r="BCG105" s="52"/>
      <c r="BCH105" s="52"/>
      <c r="BCI105" s="52"/>
      <c r="BCJ105" s="52"/>
      <c r="BCK105" s="52"/>
      <c r="BCL105" s="52"/>
      <c r="BCM105" s="52"/>
      <c r="BCN105" s="52"/>
      <c r="BCO105" s="52"/>
      <c r="BCP105" s="52"/>
      <c r="BCQ105" s="52"/>
      <c r="BCR105" s="52"/>
      <c r="BCS105" s="52"/>
      <c r="BCT105" s="52"/>
      <c r="BCU105" s="52"/>
      <c r="BCV105" s="52"/>
      <c r="BCW105" s="52"/>
      <c r="BCX105" s="52"/>
      <c r="BCY105" s="52"/>
      <c r="BCZ105" s="52"/>
      <c r="BDA105" s="52"/>
      <c r="BDB105" s="52"/>
      <c r="BDC105" s="52"/>
      <c r="BDD105" s="52"/>
      <c r="BDE105" s="52"/>
      <c r="BDF105" s="52"/>
      <c r="BDG105" s="52"/>
      <c r="BDH105" s="52"/>
      <c r="BDI105" s="52"/>
      <c r="BDJ105" s="52"/>
      <c r="BDK105" s="52"/>
      <c r="BDL105" s="52"/>
      <c r="BDM105" s="52"/>
      <c r="BDN105" s="52"/>
      <c r="BDO105" s="52"/>
      <c r="BDP105" s="52"/>
      <c r="BDQ105" s="52"/>
      <c r="BDR105" s="52"/>
      <c r="BDS105" s="52"/>
      <c r="BDT105" s="52"/>
      <c r="BDU105" s="52"/>
      <c r="BDV105" s="52"/>
      <c r="BDW105" s="52"/>
      <c r="BDX105" s="52"/>
      <c r="BDY105" s="52"/>
      <c r="BDZ105" s="52"/>
      <c r="BEA105" s="52"/>
      <c r="BEB105" s="52"/>
      <c r="BEC105" s="52"/>
      <c r="BED105" s="52"/>
      <c r="BEE105" s="52"/>
      <c r="BEF105" s="52"/>
      <c r="BEG105" s="52"/>
      <c r="BEH105" s="52"/>
      <c r="BEI105" s="52"/>
      <c r="BEJ105" s="52"/>
      <c r="BEK105" s="52"/>
      <c r="BEL105" s="52"/>
      <c r="BEM105" s="52"/>
      <c r="BEN105" s="52"/>
      <c r="BEO105" s="52"/>
      <c r="BEP105" s="52"/>
      <c r="BEQ105" s="52"/>
      <c r="BER105" s="52"/>
      <c r="BES105" s="52"/>
      <c r="BET105" s="52"/>
      <c r="BEU105" s="52"/>
      <c r="BEV105" s="52"/>
      <c r="BEW105" s="52"/>
      <c r="BEX105" s="52"/>
      <c r="BEY105" s="52"/>
      <c r="BEZ105" s="52"/>
      <c r="BFA105" s="52"/>
      <c r="BFB105" s="52"/>
      <c r="BFC105" s="52"/>
      <c r="BFD105" s="52"/>
      <c r="BFE105" s="52"/>
      <c r="BFF105" s="52"/>
      <c r="BFG105" s="52"/>
      <c r="BFH105" s="52"/>
      <c r="BFI105" s="52"/>
      <c r="BFJ105" s="52"/>
      <c r="BFK105" s="52"/>
      <c r="BFL105" s="52"/>
      <c r="BFM105" s="52"/>
      <c r="BFN105" s="52"/>
      <c r="BFO105" s="52"/>
      <c r="BFP105" s="52"/>
      <c r="BFQ105" s="52"/>
      <c r="BFR105" s="52"/>
      <c r="BFS105" s="52"/>
      <c r="BFT105" s="52"/>
      <c r="BFU105" s="52"/>
      <c r="BFV105" s="52"/>
      <c r="BFW105" s="52"/>
      <c r="BFX105" s="52"/>
      <c r="BFY105" s="52"/>
      <c r="BFZ105" s="52"/>
      <c r="BGA105" s="52"/>
      <c r="BGB105" s="52"/>
      <c r="BGC105" s="52"/>
      <c r="BGD105" s="52"/>
      <c r="BGE105" s="52"/>
      <c r="BGF105" s="52"/>
      <c r="BGG105" s="52"/>
      <c r="BGH105" s="52"/>
      <c r="BGI105" s="52"/>
      <c r="BGJ105" s="52"/>
      <c r="BGK105" s="52"/>
      <c r="BGL105" s="52"/>
      <c r="BGM105" s="52"/>
      <c r="BGN105" s="52"/>
      <c r="BGO105" s="52"/>
      <c r="BGP105" s="52"/>
      <c r="BGQ105" s="52"/>
      <c r="BGR105" s="52"/>
      <c r="BGS105" s="52"/>
      <c r="BGT105" s="52"/>
      <c r="BGU105" s="52"/>
      <c r="BGV105" s="52"/>
      <c r="BGW105" s="52"/>
      <c r="BGX105" s="52"/>
      <c r="BGY105" s="52"/>
      <c r="BGZ105" s="52"/>
      <c r="BHA105" s="52"/>
      <c r="BHB105" s="52"/>
      <c r="BHC105" s="52"/>
      <c r="BHD105" s="52"/>
      <c r="BHE105" s="52"/>
      <c r="BHF105" s="52"/>
      <c r="BHG105" s="52"/>
      <c r="BHH105" s="52"/>
      <c r="BHI105" s="52"/>
      <c r="BHJ105" s="52"/>
      <c r="BHK105" s="52"/>
      <c r="BHL105" s="52"/>
      <c r="BHM105" s="52"/>
      <c r="BHN105" s="52"/>
      <c r="BHO105" s="52"/>
      <c r="BHP105" s="52"/>
      <c r="BHQ105" s="52"/>
      <c r="BHR105" s="52"/>
      <c r="BHS105" s="52"/>
      <c r="BHT105" s="52"/>
      <c r="BHU105" s="52"/>
      <c r="BHV105" s="52"/>
      <c r="BHW105" s="52"/>
      <c r="BHX105" s="52"/>
      <c r="BHY105" s="52"/>
      <c r="BHZ105" s="52"/>
      <c r="BIA105" s="52"/>
      <c r="BIB105" s="52"/>
      <c r="BIC105" s="52"/>
      <c r="BID105" s="52"/>
      <c r="BIE105" s="52"/>
      <c r="BIF105" s="52"/>
      <c r="BIG105" s="52"/>
      <c r="BIH105" s="52"/>
      <c r="BII105" s="52"/>
      <c r="BIJ105" s="52"/>
      <c r="BIK105" s="52"/>
      <c r="BIL105" s="52"/>
      <c r="BIM105" s="52"/>
      <c r="BIN105" s="52"/>
      <c r="BIO105" s="52"/>
      <c r="BIP105" s="52"/>
      <c r="BIQ105" s="52"/>
      <c r="BIR105" s="52"/>
      <c r="BIS105" s="52"/>
      <c r="BIT105" s="52"/>
      <c r="BIU105" s="52"/>
      <c r="BIV105" s="52"/>
      <c r="BIW105" s="52"/>
      <c r="BIX105" s="52"/>
      <c r="BIY105" s="52"/>
      <c r="BIZ105" s="52"/>
      <c r="BJA105" s="52"/>
      <c r="BJB105" s="52"/>
      <c r="BJC105" s="52"/>
      <c r="BJD105" s="52"/>
      <c r="BJE105" s="52"/>
      <c r="BJF105" s="52"/>
      <c r="BJG105" s="52"/>
      <c r="BJH105" s="52"/>
      <c r="BJI105" s="52"/>
      <c r="BJJ105" s="52"/>
      <c r="BJK105" s="52"/>
      <c r="BJL105" s="52"/>
      <c r="BJM105" s="52"/>
      <c r="BJN105" s="52"/>
      <c r="BJO105" s="52"/>
      <c r="BJP105" s="52"/>
      <c r="BJQ105" s="52"/>
      <c r="BJR105" s="52"/>
      <c r="BJS105" s="52"/>
      <c r="BJT105" s="52"/>
      <c r="BJU105" s="52"/>
      <c r="BJV105" s="52"/>
      <c r="BJW105" s="52"/>
      <c r="BJX105" s="52"/>
      <c r="BJY105" s="52"/>
      <c r="BJZ105" s="52"/>
      <c r="BKA105" s="52"/>
      <c r="BKB105" s="52"/>
      <c r="BKC105" s="52"/>
      <c r="BKD105" s="52"/>
      <c r="BKE105" s="52"/>
      <c r="BKF105" s="52"/>
      <c r="BKG105" s="52"/>
      <c r="BKH105" s="52"/>
      <c r="BKI105" s="52"/>
      <c r="BKJ105" s="52"/>
      <c r="BKK105" s="52"/>
      <c r="BKL105" s="52"/>
      <c r="BKM105" s="52"/>
      <c r="BKN105" s="52"/>
      <c r="BKO105" s="52"/>
      <c r="BKP105" s="52"/>
      <c r="BKQ105" s="52"/>
      <c r="BKR105" s="52"/>
      <c r="BKS105" s="52"/>
      <c r="BKT105" s="52"/>
      <c r="BKU105" s="52"/>
      <c r="BKV105" s="52"/>
      <c r="BKW105" s="52"/>
      <c r="BKX105" s="52"/>
      <c r="BKY105" s="52"/>
      <c r="BKZ105" s="52"/>
      <c r="BLA105" s="52"/>
      <c r="BLB105" s="52"/>
      <c r="BLC105" s="52"/>
      <c r="BLD105" s="52"/>
      <c r="BLE105" s="52"/>
      <c r="BLF105" s="52"/>
      <c r="BLG105" s="52"/>
      <c r="BLH105" s="52"/>
      <c r="BLI105" s="52"/>
      <c r="BLJ105" s="52"/>
      <c r="BLK105" s="52"/>
      <c r="BLL105" s="52"/>
      <c r="BLM105" s="52"/>
      <c r="BLN105" s="52"/>
      <c r="BLO105" s="52"/>
      <c r="BLP105" s="52"/>
      <c r="BLQ105" s="52"/>
      <c r="BLR105" s="52"/>
      <c r="BLS105" s="52"/>
      <c r="BLT105" s="52"/>
      <c r="BLU105" s="52"/>
      <c r="BLV105" s="52"/>
      <c r="BLW105" s="52"/>
      <c r="BLX105" s="52"/>
      <c r="BLY105" s="52"/>
      <c r="BLZ105" s="52"/>
      <c r="BMA105" s="52"/>
      <c r="BMB105" s="52"/>
      <c r="BMC105" s="52"/>
      <c r="BMD105" s="52"/>
      <c r="BME105" s="52"/>
      <c r="BMF105" s="52"/>
      <c r="BMG105" s="52"/>
      <c r="BMH105" s="52"/>
      <c r="BMI105" s="52"/>
      <c r="BMJ105" s="52"/>
      <c r="BMK105" s="52"/>
      <c r="BML105" s="52"/>
      <c r="BMM105" s="52"/>
      <c r="BMN105" s="52"/>
      <c r="BMO105" s="52"/>
      <c r="BMP105" s="52"/>
      <c r="BMQ105" s="52"/>
      <c r="BMR105" s="52"/>
      <c r="BMS105" s="52"/>
      <c r="BMT105" s="52"/>
      <c r="BMU105" s="52"/>
      <c r="BMV105" s="52"/>
      <c r="BMW105" s="52"/>
      <c r="BMX105" s="52"/>
      <c r="BMY105" s="52"/>
      <c r="BMZ105" s="52"/>
      <c r="BNA105" s="52"/>
      <c r="BNB105" s="52"/>
      <c r="BNC105" s="52"/>
      <c r="BND105" s="52"/>
      <c r="BNE105" s="52"/>
      <c r="BNF105" s="52"/>
      <c r="BNG105" s="52"/>
      <c r="BNH105" s="52"/>
      <c r="BNI105" s="52"/>
      <c r="BNJ105" s="52"/>
      <c r="BNK105" s="52"/>
      <c r="BNL105" s="52"/>
      <c r="BNM105" s="52"/>
      <c r="BNN105" s="52"/>
      <c r="BNO105" s="52"/>
      <c r="BNP105" s="52"/>
      <c r="BNQ105" s="52"/>
      <c r="BNR105" s="52"/>
      <c r="BNS105" s="52"/>
      <c r="BNT105" s="52"/>
      <c r="BNU105" s="52"/>
      <c r="BNV105" s="52"/>
      <c r="BNW105" s="52"/>
      <c r="BNX105" s="52"/>
      <c r="BNY105" s="52"/>
      <c r="BNZ105" s="52"/>
      <c r="BOA105" s="52"/>
      <c r="BOB105" s="52"/>
      <c r="BOC105" s="52"/>
      <c r="BOD105" s="52"/>
      <c r="BOE105" s="52"/>
      <c r="BOF105" s="52"/>
      <c r="BOG105" s="52"/>
      <c r="BOH105" s="52"/>
      <c r="BOI105" s="52"/>
      <c r="BOJ105" s="52"/>
      <c r="BOK105" s="52"/>
      <c r="BOL105" s="52"/>
      <c r="BOM105" s="52"/>
      <c r="BON105" s="52"/>
      <c r="BOO105" s="52"/>
      <c r="BOP105" s="52"/>
      <c r="BOQ105" s="52"/>
      <c r="BOR105" s="52"/>
      <c r="BOS105" s="52"/>
      <c r="BOT105" s="52"/>
      <c r="BOU105" s="52"/>
      <c r="BOV105" s="52"/>
      <c r="BOW105" s="52"/>
      <c r="BOX105" s="52"/>
      <c r="BOY105" s="52"/>
      <c r="BOZ105" s="52"/>
      <c r="BPA105" s="52"/>
      <c r="BPB105" s="52"/>
      <c r="BPC105" s="52"/>
      <c r="BPD105" s="52"/>
      <c r="BPE105" s="52"/>
      <c r="BPF105" s="52"/>
      <c r="BPG105" s="52"/>
      <c r="BPH105" s="52"/>
      <c r="BPI105" s="52"/>
      <c r="BPJ105" s="52"/>
      <c r="BPK105" s="52"/>
      <c r="BPL105" s="52"/>
      <c r="BPM105" s="52"/>
      <c r="BPN105" s="52"/>
      <c r="BPO105" s="52"/>
      <c r="BPP105" s="52"/>
      <c r="BPQ105" s="52"/>
      <c r="BPR105" s="52"/>
      <c r="BPS105" s="52"/>
      <c r="BPT105" s="52"/>
      <c r="BPU105" s="52"/>
      <c r="BPV105" s="52"/>
      <c r="BPW105" s="52"/>
      <c r="BPX105" s="52"/>
      <c r="BPY105" s="52"/>
      <c r="BPZ105" s="52"/>
      <c r="BQA105" s="52"/>
      <c r="BQB105" s="52"/>
      <c r="BQC105" s="52"/>
      <c r="BQD105" s="52"/>
      <c r="BQE105" s="52"/>
      <c r="BQF105" s="52"/>
      <c r="BQG105" s="52"/>
      <c r="BQH105" s="52"/>
      <c r="BQI105" s="52"/>
      <c r="BQJ105" s="52"/>
      <c r="BQK105" s="52"/>
      <c r="BQL105" s="52"/>
      <c r="BQM105" s="52"/>
      <c r="BQN105" s="52"/>
      <c r="BQO105" s="52"/>
      <c r="BQP105" s="52"/>
      <c r="BQQ105" s="52"/>
      <c r="BQR105" s="52"/>
      <c r="BQS105" s="52"/>
      <c r="BQT105" s="52"/>
      <c r="BQU105" s="52"/>
      <c r="BQV105" s="52"/>
      <c r="BQW105" s="52"/>
      <c r="BQX105" s="52"/>
      <c r="BQY105" s="52"/>
      <c r="BQZ105" s="52"/>
      <c r="BRA105" s="52"/>
      <c r="BRB105" s="52"/>
      <c r="BRC105" s="52"/>
      <c r="BRD105" s="52"/>
      <c r="BRE105" s="52"/>
      <c r="BRF105" s="52"/>
      <c r="BRG105" s="52"/>
      <c r="BRH105" s="52"/>
      <c r="BRI105" s="52"/>
      <c r="BRJ105" s="52"/>
      <c r="BRK105" s="52"/>
      <c r="BRL105" s="52"/>
      <c r="BRM105" s="52"/>
      <c r="BRN105" s="52"/>
      <c r="BRO105" s="52"/>
      <c r="BRP105" s="52"/>
      <c r="BRQ105" s="52"/>
      <c r="BRR105" s="52"/>
      <c r="BRS105" s="52"/>
      <c r="BRT105" s="52"/>
      <c r="BRU105" s="52"/>
      <c r="BRV105" s="52"/>
      <c r="BRW105" s="52"/>
      <c r="BRX105" s="52"/>
      <c r="BRY105" s="52"/>
      <c r="BRZ105" s="52"/>
      <c r="BSA105" s="52"/>
      <c r="BSB105" s="52"/>
      <c r="BSC105" s="52"/>
      <c r="BSD105" s="52"/>
      <c r="BSE105" s="52"/>
      <c r="BSF105" s="52"/>
      <c r="BSG105" s="52"/>
      <c r="BSH105" s="52"/>
      <c r="BSI105" s="52"/>
      <c r="BSJ105" s="52"/>
      <c r="BSK105" s="52"/>
      <c r="BSL105" s="52"/>
      <c r="BSM105" s="52"/>
      <c r="BSN105" s="52"/>
      <c r="BSO105" s="52"/>
      <c r="BSP105" s="52"/>
      <c r="BSQ105" s="52"/>
      <c r="BSR105" s="52"/>
      <c r="BSS105" s="52"/>
      <c r="BST105" s="52"/>
      <c r="BSU105" s="52"/>
      <c r="BSV105" s="52"/>
      <c r="BSW105" s="52"/>
      <c r="BSX105" s="52"/>
      <c r="BSY105" s="52"/>
      <c r="BSZ105" s="52"/>
      <c r="BTA105" s="52"/>
      <c r="BTB105" s="52"/>
      <c r="BTC105" s="52"/>
      <c r="BTD105" s="52"/>
      <c r="BTE105" s="52"/>
      <c r="BTF105" s="52"/>
      <c r="BTG105" s="52"/>
      <c r="BTH105" s="52"/>
      <c r="BTI105" s="52"/>
      <c r="BTJ105" s="52"/>
      <c r="BTK105" s="52"/>
      <c r="BTL105" s="52"/>
      <c r="BTM105" s="52"/>
      <c r="BTN105" s="52"/>
      <c r="BTO105" s="52"/>
      <c r="BTP105" s="52"/>
      <c r="BTQ105" s="52"/>
      <c r="BTR105" s="52"/>
      <c r="BTS105" s="52"/>
      <c r="BTT105" s="52"/>
      <c r="BTU105" s="52"/>
      <c r="BTV105" s="52"/>
      <c r="BTW105" s="52"/>
      <c r="BTX105" s="52"/>
      <c r="BTY105" s="52"/>
      <c r="BTZ105" s="52"/>
      <c r="BUA105" s="52"/>
      <c r="BUB105" s="52"/>
      <c r="BUC105" s="52"/>
      <c r="BUD105" s="52"/>
      <c r="BUE105" s="52"/>
      <c r="BUF105" s="52"/>
      <c r="BUG105" s="52"/>
      <c r="BUH105" s="52"/>
      <c r="BUI105" s="52"/>
      <c r="BUJ105" s="52"/>
      <c r="BUK105" s="52"/>
      <c r="BUL105" s="52"/>
      <c r="BUM105" s="52"/>
      <c r="BUN105" s="52"/>
      <c r="BUO105" s="52"/>
      <c r="BUP105" s="52"/>
      <c r="BUQ105" s="52"/>
      <c r="BUR105" s="52"/>
      <c r="BUS105" s="52"/>
      <c r="BUT105" s="52"/>
      <c r="BUU105" s="52"/>
      <c r="BUV105" s="52"/>
      <c r="BUW105" s="52"/>
      <c r="BUX105" s="52"/>
      <c r="BUY105" s="52"/>
      <c r="BUZ105" s="52"/>
      <c r="BVA105" s="52"/>
      <c r="BVB105" s="52"/>
      <c r="BVC105" s="52"/>
      <c r="BVD105" s="52"/>
      <c r="BVE105" s="52"/>
      <c r="BVF105" s="52"/>
      <c r="BVG105" s="52"/>
      <c r="BVH105" s="52"/>
      <c r="BVI105" s="52"/>
      <c r="BVJ105" s="52"/>
      <c r="BVK105" s="52"/>
      <c r="BVL105" s="52"/>
      <c r="BVM105" s="52"/>
      <c r="BVN105" s="52"/>
      <c r="BVO105" s="52"/>
      <c r="BVP105" s="52"/>
      <c r="BVQ105" s="52"/>
      <c r="BVR105" s="52"/>
      <c r="BVS105" s="52"/>
      <c r="BVT105" s="52"/>
      <c r="BVU105" s="52"/>
      <c r="BVV105" s="52"/>
      <c r="BVW105" s="52"/>
      <c r="BVX105" s="52"/>
      <c r="BVY105" s="52"/>
      <c r="BVZ105" s="52"/>
      <c r="BWA105" s="52"/>
      <c r="BWB105" s="52"/>
      <c r="BWC105" s="52"/>
      <c r="BWD105" s="52"/>
      <c r="BWE105" s="52"/>
      <c r="BWF105" s="52"/>
      <c r="BWG105" s="52"/>
      <c r="BWH105" s="52"/>
      <c r="BWI105" s="52"/>
      <c r="BWJ105" s="52"/>
      <c r="BWK105" s="52"/>
      <c r="BWL105" s="52"/>
      <c r="BWM105" s="52"/>
      <c r="BWN105" s="52"/>
      <c r="BWO105" s="52"/>
      <c r="BWP105" s="52"/>
      <c r="BWQ105" s="52"/>
      <c r="BWR105" s="52"/>
      <c r="BWS105" s="52"/>
      <c r="BWT105" s="52"/>
      <c r="BWU105" s="52"/>
      <c r="BWV105" s="52"/>
      <c r="BWW105" s="52"/>
      <c r="BWX105" s="52"/>
      <c r="BWY105" s="52"/>
      <c r="BWZ105" s="52"/>
      <c r="BXA105" s="52"/>
      <c r="BXB105" s="52"/>
      <c r="BXC105" s="52"/>
      <c r="BXD105" s="52"/>
      <c r="BXE105" s="52"/>
      <c r="BXF105" s="52"/>
      <c r="BXG105" s="52"/>
      <c r="BXH105" s="52"/>
      <c r="BXI105" s="52"/>
      <c r="BXJ105" s="52"/>
      <c r="BXK105" s="52"/>
      <c r="BXL105" s="52"/>
      <c r="BXM105" s="52"/>
      <c r="BXN105" s="52"/>
      <c r="BXO105" s="52"/>
      <c r="BXP105" s="52"/>
      <c r="BXQ105" s="52"/>
      <c r="BXR105" s="52"/>
      <c r="BXS105" s="52"/>
      <c r="BXT105" s="52"/>
      <c r="BXU105" s="52"/>
      <c r="BXV105" s="52"/>
      <c r="BXW105" s="52"/>
      <c r="BXX105" s="52"/>
      <c r="BXY105" s="52"/>
      <c r="BXZ105" s="52"/>
      <c r="BYA105" s="52"/>
      <c r="BYB105" s="52"/>
      <c r="BYC105" s="52"/>
      <c r="BYD105" s="52"/>
      <c r="BYE105" s="52"/>
      <c r="BYF105" s="52"/>
      <c r="BYG105" s="52"/>
      <c r="BYH105" s="52"/>
      <c r="BYI105" s="52"/>
      <c r="BYJ105" s="52"/>
      <c r="BYK105" s="52"/>
      <c r="BYL105" s="52"/>
      <c r="BYM105" s="52"/>
      <c r="BYN105" s="52"/>
      <c r="BYO105" s="52"/>
      <c r="BYP105" s="52"/>
      <c r="BYQ105" s="52"/>
      <c r="BYR105" s="52"/>
      <c r="BYS105" s="52"/>
      <c r="BYT105" s="52"/>
      <c r="BYU105" s="52"/>
      <c r="BYV105" s="52"/>
      <c r="BYW105" s="52"/>
      <c r="BYX105" s="52"/>
      <c r="BYY105" s="52"/>
      <c r="BYZ105" s="52"/>
      <c r="BZA105" s="52"/>
      <c r="BZB105" s="52"/>
      <c r="BZC105" s="52"/>
      <c r="BZD105" s="52"/>
      <c r="BZE105" s="52"/>
      <c r="BZF105" s="52"/>
      <c r="BZG105" s="52"/>
      <c r="BZH105" s="52"/>
      <c r="BZI105" s="52"/>
      <c r="BZJ105" s="52"/>
      <c r="BZK105" s="52"/>
      <c r="BZL105" s="52"/>
      <c r="BZM105" s="52"/>
      <c r="BZN105" s="52"/>
      <c r="BZO105" s="52"/>
      <c r="BZP105" s="52"/>
      <c r="BZQ105" s="52"/>
      <c r="BZR105" s="52"/>
      <c r="BZS105" s="52"/>
      <c r="BZT105" s="52"/>
      <c r="BZU105" s="52"/>
      <c r="BZV105" s="52"/>
      <c r="BZW105" s="52"/>
      <c r="BZX105" s="52"/>
      <c r="BZY105" s="52"/>
      <c r="BZZ105" s="52"/>
      <c r="CAA105" s="52"/>
      <c r="CAB105" s="52"/>
      <c r="CAC105" s="52"/>
      <c r="CAD105" s="52"/>
      <c r="CAE105" s="52"/>
      <c r="CAF105" s="52"/>
      <c r="CAG105" s="52"/>
      <c r="CAH105" s="52"/>
      <c r="CAI105" s="52"/>
      <c r="CAJ105" s="52"/>
      <c r="CAK105" s="52"/>
      <c r="CAL105" s="52"/>
      <c r="CAM105" s="52"/>
      <c r="CAN105" s="52"/>
      <c r="CAO105" s="52"/>
      <c r="CAP105" s="52"/>
      <c r="CAQ105" s="52"/>
      <c r="CAR105" s="52"/>
      <c r="CAS105" s="52"/>
      <c r="CAT105" s="52"/>
      <c r="CAU105" s="52"/>
      <c r="CAV105" s="52"/>
      <c r="CAW105" s="52"/>
      <c r="CAX105" s="52"/>
      <c r="CAY105" s="52"/>
      <c r="CAZ105" s="52"/>
      <c r="CBA105" s="52"/>
      <c r="CBB105" s="52"/>
      <c r="CBC105" s="52"/>
      <c r="CBD105" s="52"/>
      <c r="CBE105" s="52"/>
      <c r="CBF105" s="52"/>
      <c r="CBG105" s="52"/>
      <c r="CBH105" s="52"/>
      <c r="CBI105" s="52"/>
      <c r="CBJ105" s="52"/>
      <c r="CBK105" s="52"/>
      <c r="CBL105" s="52"/>
      <c r="CBM105" s="52"/>
      <c r="CBN105" s="52"/>
      <c r="CBO105" s="52"/>
      <c r="CBP105" s="52"/>
      <c r="CBQ105" s="52"/>
      <c r="CBR105" s="52"/>
      <c r="CBS105" s="52"/>
      <c r="CBT105" s="52"/>
      <c r="CBU105" s="52"/>
      <c r="CBV105" s="52"/>
      <c r="CBW105" s="52"/>
      <c r="CBX105" s="52"/>
      <c r="CBY105" s="52"/>
      <c r="CBZ105" s="52"/>
      <c r="CCA105" s="52"/>
      <c r="CCB105" s="52"/>
      <c r="CCC105" s="52"/>
      <c r="CCD105" s="52"/>
      <c r="CCE105" s="52"/>
      <c r="CCF105" s="52"/>
      <c r="CCG105" s="52"/>
      <c r="CCH105" s="52"/>
      <c r="CCI105" s="52"/>
      <c r="CCJ105" s="52"/>
      <c r="CCK105" s="52"/>
      <c r="CCL105" s="52"/>
      <c r="CCM105" s="52"/>
      <c r="CCN105" s="52"/>
      <c r="CCO105" s="52"/>
      <c r="CCP105" s="52"/>
      <c r="CCQ105" s="52"/>
      <c r="CCR105" s="52"/>
      <c r="CCS105" s="52"/>
      <c r="CCT105" s="52"/>
      <c r="CCU105" s="52"/>
      <c r="CCV105" s="52"/>
      <c r="CCW105" s="52"/>
      <c r="CCX105" s="52"/>
      <c r="CCY105" s="52"/>
      <c r="CCZ105" s="52"/>
      <c r="CDA105" s="52"/>
      <c r="CDB105" s="52"/>
      <c r="CDC105" s="52"/>
      <c r="CDD105" s="52"/>
      <c r="CDE105" s="52"/>
      <c r="CDF105" s="52"/>
      <c r="CDG105" s="52"/>
      <c r="CDH105" s="52"/>
      <c r="CDI105" s="52"/>
      <c r="CDJ105" s="52"/>
      <c r="CDK105" s="52"/>
      <c r="CDL105" s="52"/>
      <c r="CDM105" s="52"/>
      <c r="CDN105" s="52"/>
      <c r="CDO105" s="52"/>
      <c r="CDP105" s="52"/>
      <c r="CDQ105" s="52"/>
      <c r="CDR105" s="52"/>
      <c r="CDS105" s="52"/>
      <c r="CDT105" s="52"/>
      <c r="CDU105" s="52"/>
      <c r="CDV105" s="52"/>
      <c r="CDW105" s="52"/>
      <c r="CDX105" s="52"/>
      <c r="CDY105" s="52"/>
      <c r="CDZ105" s="52"/>
      <c r="CEA105" s="52"/>
      <c r="CEB105" s="52"/>
      <c r="CEC105" s="52"/>
      <c r="CED105" s="52"/>
      <c r="CEE105" s="52"/>
      <c r="CEF105" s="52"/>
      <c r="CEG105" s="52"/>
      <c r="CEH105" s="52"/>
      <c r="CEI105" s="52"/>
      <c r="CEJ105" s="52"/>
      <c r="CEK105" s="52"/>
      <c r="CEL105" s="52"/>
      <c r="CEM105" s="52"/>
      <c r="CEN105" s="52"/>
      <c r="CEO105" s="52"/>
      <c r="CEP105" s="52"/>
      <c r="CEQ105" s="52"/>
      <c r="CER105" s="52"/>
      <c r="CES105" s="52"/>
      <c r="CET105" s="52"/>
      <c r="CEU105" s="52"/>
      <c r="CEV105" s="52"/>
      <c r="CEW105" s="52"/>
      <c r="CEX105" s="52"/>
      <c r="CEY105" s="52"/>
      <c r="CEZ105" s="52"/>
      <c r="CFA105" s="52"/>
      <c r="CFB105" s="52"/>
      <c r="CFC105" s="52"/>
      <c r="CFD105" s="52"/>
      <c r="CFE105" s="52"/>
      <c r="CFF105" s="52"/>
      <c r="CFG105" s="52"/>
      <c r="CFH105" s="52"/>
      <c r="CFI105" s="52"/>
      <c r="CFJ105" s="52"/>
      <c r="CFK105" s="52"/>
      <c r="CFL105" s="52"/>
      <c r="CFM105" s="52"/>
      <c r="CFN105" s="52"/>
      <c r="CFO105" s="52"/>
      <c r="CFP105" s="52"/>
      <c r="CFQ105" s="52"/>
      <c r="CFR105" s="52"/>
      <c r="CFS105" s="52"/>
      <c r="CFT105" s="52"/>
      <c r="CFU105" s="52"/>
      <c r="CFV105" s="52"/>
      <c r="CFW105" s="52"/>
      <c r="CFX105" s="52"/>
      <c r="CFY105" s="52"/>
      <c r="CFZ105" s="52"/>
      <c r="CGA105" s="52"/>
      <c r="CGB105" s="52"/>
      <c r="CGC105" s="52"/>
      <c r="CGD105" s="52"/>
      <c r="CGE105" s="52"/>
      <c r="CGF105" s="52"/>
      <c r="CGG105" s="52"/>
      <c r="CGH105" s="52"/>
      <c r="CGI105" s="52"/>
      <c r="CGJ105" s="52"/>
      <c r="CGK105" s="52"/>
      <c r="CGL105" s="52"/>
      <c r="CGM105" s="52"/>
      <c r="CGN105" s="52"/>
      <c r="CGO105" s="52"/>
      <c r="CGP105" s="52"/>
      <c r="CGQ105" s="52"/>
      <c r="CGR105" s="52"/>
      <c r="CGS105" s="52"/>
      <c r="CGT105" s="52"/>
      <c r="CGU105" s="52"/>
      <c r="CGV105" s="52"/>
      <c r="CGW105" s="52"/>
      <c r="CGX105" s="52"/>
      <c r="CGY105" s="52"/>
      <c r="CGZ105" s="52"/>
      <c r="CHA105" s="52"/>
      <c r="CHB105" s="52"/>
      <c r="CHC105" s="52"/>
      <c r="CHD105" s="52"/>
      <c r="CHE105" s="52"/>
    </row>
    <row r="106" spans="1:2241" s="50" customFormat="1" ht="76.5" customHeight="1" x14ac:dyDescent="0.25">
      <c r="A106" s="42"/>
      <c r="B106" s="207" t="s">
        <v>498</v>
      </c>
      <c r="C106" s="103" t="s">
        <v>356</v>
      </c>
      <c r="D106" s="103" t="s">
        <v>277</v>
      </c>
      <c r="E106" s="103" t="s">
        <v>253</v>
      </c>
      <c r="F106" s="42"/>
      <c r="G106" s="102"/>
      <c r="H106" s="43"/>
      <c r="I106" s="167">
        <v>1056</v>
      </c>
      <c r="J106" s="167">
        <f t="shared" si="27"/>
        <v>1056</v>
      </c>
      <c r="K106" s="110">
        <f t="shared" si="28"/>
        <v>100</v>
      </c>
      <c r="L106" s="167">
        <v>0</v>
      </c>
      <c r="M106" s="218"/>
      <c r="N106" s="108">
        <v>41394</v>
      </c>
      <c r="O106" s="102" t="s">
        <v>106</v>
      </c>
      <c r="P106" s="42"/>
      <c r="Q106" s="42"/>
      <c r="R106" s="42"/>
      <c r="S106" s="42"/>
      <c r="T106" s="42"/>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8"/>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c r="DG106" s="36"/>
      <c r="DH106" s="36"/>
      <c r="DI106" s="36"/>
      <c r="DJ106" s="36"/>
      <c r="DK106" s="36"/>
      <c r="DL106" s="36"/>
      <c r="DM106" s="36"/>
      <c r="DN106" s="36"/>
      <c r="DO106" s="36"/>
      <c r="DP106" s="36"/>
      <c r="DQ106" s="36"/>
      <c r="DR106" s="36"/>
      <c r="DS106" s="36"/>
      <c r="DT106" s="36"/>
      <c r="DU106" s="36"/>
      <c r="DV106" s="36"/>
      <c r="DW106" s="36"/>
      <c r="DX106" s="36"/>
      <c r="DY106" s="36"/>
      <c r="DZ106" s="36"/>
      <c r="EA106" s="36"/>
      <c r="EB106" s="36"/>
      <c r="EC106" s="36"/>
      <c r="ED106" s="36"/>
      <c r="EE106" s="36"/>
      <c r="EF106" s="36"/>
      <c r="EG106" s="36"/>
      <c r="EH106" s="36"/>
      <c r="EI106" s="36"/>
      <c r="EJ106" s="36"/>
      <c r="EK106" s="36"/>
      <c r="EL106" s="36"/>
      <c r="EM106" s="36"/>
      <c r="EN106" s="36"/>
      <c r="EO106" s="52"/>
      <c r="EP106" s="52"/>
      <c r="EQ106" s="52"/>
      <c r="ER106" s="52"/>
      <c r="ES106" s="52"/>
      <c r="ET106" s="52"/>
      <c r="EU106" s="52"/>
      <c r="EV106" s="52"/>
      <c r="EW106" s="52"/>
      <c r="EX106" s="52"/>
      <c r="EY106" s="52"/>
      <c r="EZ106" s="52"/>
      <c r="FA106" s="52"/>
      <c r="FB106" s="52"/>
      <c r="FC106" s="52"/>
      <c r="FD106" s="52"/>
      <c r="FE106" s="52"/>
      <c r="FF106" s="52"/>
      <c r="FG106" s="52"/>
      <c r="FH106" s="52"/>
      <c r="FI106" s="52"/>
      <c r="FJ106" s="52"/>
      <c r="FK106" s="52"/>
      <c r="FL106" s="52"/>
      <c r="FM106" s="52"/>
      <c r="FN106" s="52"/>
      <c r="FO106" s="52"/>
      <c r="FP106" s="52"/>
      <c r="FQ106" s="52"/>
      <c r="FR106" s="52"/>
      <c r="FS106" s="52"/>
      <c r="FT106" s="52"/>
      <c r="FU106" s="52"/>
      <c r="FV106" s="52"/>
      <c r="FW106" s="52"/>
      <c r="FX106" s="52"/>
      <c r="FY106" s="52"/>
      <c r="FZ106" s="52"/>
      <c r="GA106" s="52"/>
      <c r="GB106" s="52"/>
      <c r="GC106" s="52"/>
      <c r="GD106" s="52"/>
      <c r="GE106" s="52"/>
      <c r="GF106" s="52"/>
      <c r="GG106" s="52"/>
      <c r="GH106" s="52"/>
      <c r="GI106" s="52"/>
      <c r="GJ106" s="52"/>
      <c r="GK106" s="52"/>
      <c r="GL106" s="52"/>
      <c r="GM106" s="52"/>
      <c r="GN106" s="52"/>
      <c r="GO106" s="52"/>
      <c r="GP106" s="52"/>
      <c r="GQ106" s="52"/>
      <c r="GR106" s="52"/>
      <c r="GS106" s="52"/>
      <c r="GT106" s="52"/>
      <c r="GU106" s="52"/>
      <c r="GV106" s="52"/>
      <c r="GW106" s="52"/>
      <c r="GX106" s="52"/>
      <c r="GY106" s="52"/>
      <c r="GZ106" s="52"/>
      <c r="HA106" s="52"/>
      <c r="HB106" s="52"/>
      <c r="HC106" s="52"/>
      <c r="HD106" s="52"/>
      <c r="HE106" s="52"/>
      <c r="HF106" s="52"/>
      <c r="HG106" s="52"/>
      <c r="HH106" s="52"/>
      <c r="HI106" s="52"/>
      <c r="HJ106" s="52"/>
      <c r="HK106" s="52"/>
      <c r="HL106" s="52"/>
      <c r="HM106" s="52"/>
      <c r="HN106" s="52"/>
      <c r="HO106" s="52"/>
      <c r="HP106" s="52"/>
      <c r="HQ106" s="52"/>
      <c r="HR106" s="52"/>
      <c r="HS106" s="52"/>
      <c r="HT106" s="52"/>
      <c r="HU106" s="52"/>
      <c r="HV106" s="52"/>
      <c r="HW106" s="52"/>
      <c r="HX106" s="52"/>
      <c r="HY106" s="52"/>
      <c r="HZ106" s="52"/>
      <c r="IA106" s="52"/>
      <c r="IB106" s="52"/>
      <c r="IC106" s="52"/>
      <c r="ID106" s="52"/>
      <c r="IE106" s="52"/>
      <c r="IF106" s="52"/>
      <c r="IG106" s="52"/>
      <c r="IH106" s="52"/>
      <c r="II106" s="52"/>
      <c r="IJ106" s="52"/>
      <c r="IK106" s="52"/>
      <c r="IL106" s="52"/>
      <c r="IM106" s="52"/>
      <c r="IN106" s="52"/>
      <c r="IO106" s="52"/>
      <c r="IP106" s="52"/>
      <c r="IQ106" s="52"/>
      <c r="IR106" s="52"/>
      <c r="IS106" s="52"/>
      <c r="IT106" s="52"/>
      <c r="IU106" s="52"/>
      <c r="IV106" s="52"/>
      <c r="IW106" s="52"/>
      <c r="IX106" s="52"/>
      <c r="IY106" s="52"/>
      <c r="IZ106" s="52"/>
      <c r="JA106" s="52"/>
      <c r="JB106" s="52"/>
      <c r="JC106" s="52"/>
      <c r="JD106" s="52"/>
      <c r="JE106" s="52"/>
      <c r="JF106" s="52"/>
      <c r="JG106" s="52"/>
      <c r="JH106" s="52"/>
      <c r="JI106" s="52"/>
      <c r="JJ106" s="52"/>
      <c r="JK106" s="52"/>
      <c r="JL106" s="52"/>
      <c r="JM106" s="52"/>
      <c r="JN106" s="52"/>
      <c r="JO106" s="52"/>
      <c r="JP106" s="52"/>
      <c r="JQ106" s="52"/>
      <c r="JR106" s="52"/>
      <c r="JS106" s="52"/>
      <c r="JT106" s="52"/>
      <c r="JU106" s="52"/>
      <c r="JV106" s="52"/>
      <c r="JW106" s="52"/>
      <c r="JX106" s="52"/>
      <c r="JY106" s="52"/>
      <c r="JZ106" s="52"/>
      <c r="KA106" s="52"/>
      <c r="KB106" s="52"/>
      <c r="KC106" s="52"/>
      <c r="KD106" s="52"/>
      <c r="KE106" s="52"/>
      <c r="KF106" s="52"/>
      <c r="KG106" s="52"/>
      <c r="KH106" s="52"/>
      <c r="KI106" s="52"/>
      <c r="KJ106" s="52"/>
      <c r="KK106" s="52"/>
      <c r="KL106" s="52"/>
      <c r="KM106" s="52"/>
      <c r="KN106" s="52"/>
      <c r="KO106" s="52"/>
      <c r="KP106" s="52"/>
      <c r="KQ106" s="52"/>
      <c r="KR106" s="52"/>
      <c r="KS106" s="52"/>
      <c r="KT106" s="52"/>
      <c r="KU106" s="52"/>
      <c r="KV106" s="52"/>
      <c r="KW106" s="52"/>
      <c r="KX106" s="52"/>
      <c r="KY106" s="52"/>
      <c r="KZ106" s="52"/>
      <c r="LA106" s="52"/>
      <c r="LB106" s="52"/>
      <c r="LC106" s="52"/>
      <c r="LD106" s="52"/>
      <c r="LE106" s="52"/>
      <c r="LF106" s="52"/>
      <c r="LG106" s="52"/>
      <c r="LH106" s="52"/>
      <c r="LI106" s="52"/>
      <c r="LJ106" s="52"/>
      <c r="LK106" s="52"/>
      <c r="LL106" s="52"/>
      <c r="LM106" s="52"/>
      <c r="LN106" s="52"/>
      <c r="LO106" s="52"/>
      <c r="LP106" s="52"/>
      <c r="LQ106" s="52"/>
      <c r="LR106" s="52"/>
      <c r="LS106" s="52"/>
      <c r="LT106" s="52"/>
      <c r="LU106" s="52"/>
      <c r="LV106" s="52"/>
      <c r="LW106" s="52"/>
      <c r="LX106" s="52"/>
      <c r="LY106" s="52"/>
      <c r="LZ106" s="52"/>
      <c r="MA106" s="52"/>
      <c r="MB106" s="52"/>
      <c r="MC106" s="52"/>
      <c r="MD106" s="52"/>
      <c r="ME106" s="52"/>
      <c r="MF106" s="52"/>
      <c r="MG106" s="52"/>
      <c r="MH106" s="52"/>
      <c r="MI106" s="52"/>
      <c r="MJ106" s="52"/>
      <c r="MK106" s="52"/>
      <c r="ML106" s="52"/>
      <c r="MM106" s="52"/>
      <c r="MN106" s="52"/>
      <c r="MO106" s="52"/>
      <c r="MP106" s="52"/>
      <c r="MQ106" s="52"/>
      <c r="MR106" s="52"/>
      <c r="MS106" s="52"/>
      <c r="MT106" s="52"/>
      <c r="MU106" s="52"/>
      <c r="MV106" s="52"/>
      <c r="MW106" s="52"/>
      <c r="MX106" s="52"/>
      <c r="MY106" s="52"/>
      <c r="MZ106" s="52"/>
      <c r="NA106" s="52"/>
      <c r="NB106" s="52"/>
      <c r="NC106" s="52"/>
      <c r="ND106" s="52"/>
      <c r="NE106" s="52"/>
      <c r="NF106" s="52"/>
      <c r="NG106" s="52"/>
      <c r="NH106" s="52"/>
      <c r="NI106" s="52"/>
      <c r="NJ106" s="52"/>
      <c r="NK106" s="52"/>
      <c r="NL106" s="52"/>
      <c r="NM106" s="52"/>
      <c r="NN106" s="52"/>
      <c r="NO106" s="52"/>
      <c r="NP106" s="52"/>
      <c r="NQ106" s="52"/>
      <c r="NR106" s="52"/>
      <c r="NS106" s="52"/>
      <c r="NT106" s="52"/>
      <c r="NU106" s="52"/>
      <c r="NV106" s="52"/>
      <c r="NW106" s="52"/>
      <c r="NX106" s="52"/>
      <c r="NY106" s="52"/>
      <c r="NZ106" s="52"/>
      <c r="OA106" s="52"/>
      <c r="OB106" s="52"/>
      <c r="OC106" s="52"/>
      <c r="OD106" s="52"/>
      <c r="OE106" s="52"/>
      <c r="OF106" s="52"/>
      <c r="OG106" s="52"/>
      <c r="OH106" s="52"/>
      <c r="OI106" s="52"/>
      <c r="OJ106" s="52"/>
      <c r="OK106" s="52"/>
      <c r="OL106" s="52"/>
      <c r="OM106" s="52"/>
      <c r="ON106" s="52"/>
      <c r="OO106" s="52"/>
      <c r="OP106" s="52"/>
      <c r="OQ106" s="52"/>
      <c r="OR106" s="52"/>
      <c r="OS106" s="52"/>
      <c r="OT106" s="52"/>
      <c r="OU106" s="52"/>
      <c r="OV106" s="52"/>
      <c r="OW106" s="52"/>
      <c r="OX106" s="52"/>
      <c r="OY106" s="52"/>
      <c r="OZ106" s="52"/>
      <c r="PA106" s="52"/>
      <c r="PB106" s="52"/>
      <c r="PC106" s="52"/>
      <c r="PD106" s="52"/>
      <c r="PE106" s="52"/>
      <c r="PF106" s="52"/>
      <c r="PG106" s="52"/>
      <c r="PH106" s="52"/>
      <c r="PI106" s="52"/>
      <c r="PJ106" s="52"/>
      <c r="PK106" s="52"/>
      <c r="PL106" s="52"/>
      <c r="PM106" s="52"/>
      <c r="PN106" s="52"/>
      <c r="PO106" s="52"/>
      <c r="PP106" s="52"/>
      <c r="PQ106" s="52"/>
      <c r="PR106" s="52"/>
      <c r="PS106" s="52"/>
      <c r="PT106" s="52"/>
      <c r="PU106" s="52"/>
      <c r="PV106" s="52"/>
      <c r="PW106" s="52"/>
      <c r="PX106" s="52"/>
      <c r="PY106" s="52"/>
      <c r="PZ106" s="52"/>
      <c r="QA106" s="52"/>
      <c r="QB106" s="52"/>
      <c r="QC106" s="52"/>
      <c r="QD106" s="52"/>
      <c r="QE106" s="52"/>
      <c r="QF106" s="52"/>
      <c r="QG106" s="52"/>
      <c r="QH106" s="52"/>
      <c r="QI106" s="52"/>
      <c r="QJ106" s="52"/>
      <c r="QK106" s="52"/>
      <c r="QL106" s="52"/>
      <c r="QM106" s="52"/>
      <c r="QN106" s="52"/>
      <c r="QO106" s="52"/>
      <c r="QP106" s="52"/>
      <c r="QQ106" s="52"/>
      <c r="QR106" s="52"/>
      <c r="QS106" s="52"/>
      <c r="QT106" s="52"/>
      <c r="QU106" s="52"/>
      <c r="QV106" s="52"/>
      <c r="QW106" s="52"/>
      <c r="QX106" s="52"/>
      <c r="QY106" s="52"/>
      <c r="QZ106" s="52"/>
      <c r="RA106" s="52"/>
      <c r="RB106" s="52"/>
      <c r="RC106" s="52"/>
      <c r="RD106" s="52"/>
      <c r="RE106" s="52"/>
      <c r="RF106" s="52"/>
      <c r="RG106" s="52"/>
      <c r="RH106" s="52"/>
      <c r="RI106" s="52"/>
      <c r="RJ106" s="52"/>
      <c r="RK106" s="52"/>
      <c r="RL106" s="52"/>
      <c r="RM106" s="52"/>
      <c r="RN106" s="52"/>
      <c r="RO106" s="52"/>
      <c r="RP106" s="52"/>
      <c r="RQ106" s="52"/>
      <c r="RR106" s="52"/>
      <c r="RS106" s="52"/>
      <c r="RT106" s="52"/>
      <c r="RU106" s="52"/>
      <c r="RV106" s="52"/>
      <c r="RW106" s="52"/>
      <c r="RX106" s="52"/>
      <c r="RY106" s="52"/>
      <c r="RZ106" s="52"/>
      <c r="SA106" s="52"/>
      <c r="SB106" s="52"/>
      <c r="SC106" s="52"/>
      <c r="SD106" s="52"/>
      <c r="SE106" s="52"/>
      <c r="SF106" s="52"/>
      <c r="SG106" s="52"/>
      <c r="SH106" s="52"/>
      <c r="SI106" s="52"/>
      <c r="SJ106" s="52"/>
      <c r="SK106" s="52"/>
      <c r="SL106" s="52"/>
      <c r="SM106" s="52"/>
      <c r="SN106" s="52"/>
      <c r="SO106" s="52"/>
      <c r="SP106" s="52"/>
      <c r="SQ106" s="52"/>
      <c r="SR106" s="52"/>
      <c r="SS106" s="52"/>
      <c r="ST106" s="52"/>
      <c r="SU106" s="52"/>
      <c r="SV106" s="52"/>
      <c r="SW106" s="52"/>
      <c r="SX106" s="52"/>
      <c r="SY106" s="52"/>
      <c r="SZ106" s="52"/>
      <c r="TA106" s="52"/>
      <c r="TB106" s="52"/>
      <c r="TC106" s="52"/>
      <c r="TD106" s="52"/>
      <c r="TE106" s="52"/>
      <c r="TF106" s="52"/>
      <c r="TG106" s="52"/>
      <c r="TH106" s="52"/>
      <c r="TI106" s="52"/>
      <c r="TJ106" s="52"/>
      <c r="TK106" s="52"/>
      <c r="TL106" s="52"/>
      <c r="TM106" s="52"/>
      <c r="TN106" s="52"/>
      <c r="TO106" s="52"/>
      <c r="TP106" s="52"/>
      <c r="TQ106" s="52"/>
      <c r="TR106" s="52"/>
      <c r="TS106" s="52"/>
      <c r="TT106" s="52"/>
      <c r="TU106" s="52"/>
      <c r="TV106" s="52"/>
      <c r="TW106" s="52"/>
      <c r="TX106" s="52"/>
      <c r="TY106" s="52"/>
      <c r="TZ106" s="52"/>
      <c r="UA106" s="52"/>
      <c r="UB106" s="52"/>
      <c r="UC106" s="52"/>
      <c r="UD106" s="52"/>
      <c r="UE106" s="52"/>
      <c r="UF106" s="52"/>
      <c r="UG106" s="52"/>
      <c r="UH106" s="52"/>
      <c r="UI106" s="52"/>
      <c r="UJ106" s="52"/>
      <c r="UK106" s="52"/>
      <c r="UL106" s="52"/>
      <c r="UM106" s="52"/>
      <c r="UN106" s="52"/>
      <c r="UO106" s="52"/>
      <c r="UP106" s="52"/>
      <c r="UQ106" s="52"/>
      <c r="UR106" s="52"/>
      <c r="US106" s="52"/>
      <c r="UT106" s="52"/>
      <c r="UU106" s="52"/>
      <c r="UV106" s="52"/>
      <c r="UW106" s="52"/>
      <c r="UX106" s="52"/>
      <c r="UY106" s="52"/>
      <c r="UZ106" s="52"/>
      <c r="VA106" s="52"/>
      <c r="VB106" s="52"/>
      <c r="VC106" s="52"/>
      <c r="VD106" s="52"/>
      <c r="VE106" s="52"/>
      <c r="VF106" s="52"/>
      <c r="VG106" s="52"/>
      <c r="VH106" s="52"/>
      <c r="VI106" s="52"/>
      <c r="VJ106" s="52"/>
      <c r="VK106" s="52"/>
      <c r="VL106" s="52"/>
      <c r="VM106" s="52"/>
      <c r="VN106" s="52"/>
      <c r="VO106" s="52"/>
      <c r="VP106" s="52"/>
      <c r="VQ106" s="52"/>
      <c r="VR106" s="52"/>
      <c r="VS106" s="52"/>
      <c r="VT106" s="52"/>
      <c r="VU106" s="52"/>
      <c r="VV106" s="52"/>
      <c r="VW106" s="52"/>
      <c r="VX106" s="52"/>
      <c r="VY106" s="52"/>
      <c r="VZ106" s="52"/>
      <c r="WA106" s="52"/>
      <c r="WB106" s="52"/>
      <c r="WC106" s="52"/>
      <c r="WD106" s="52"/>
      <c r="WE106" s="52"/>
      <c r="WF106" s="52"/>
      <c r="WG106" s="52"/>
      <c r="WH106" s="52"/>
      <c r="WI106" s="52"/>
      <c r="WJ106" s="52"/>
      <c r="WK106" s="52"/>
      <c r="WL106" s="52"/>
      <c r="WM106" s="52"/>
      <c r="WN106" s="52"/>
      <c r="WO106" s="52"/>
      <c r="WP106" s="52"/>
      <c r="WQ106" s="52"/>
      <c r="WR106" s="52"/>
      <c r="WS106" s="52"/>
      <c r="WT106" s="52"/>
      <c r="WU106" s="52"/>
      <c r="WV106" s="52"/>
      <c r="WW106" s="52"/>
      <c r="WX106" s="52"/>
      <c r="WY106" s="52"/>
      <c r="WZ106" s="52"/>
      <c r="XA106" s="52"/>
      <c r="XB106" s="52"/>
      <c r="XC106" s="52"/>
      <c r="XD106" s="52"/>
      <c r="XE106" s="52"/>
      <c r="XF106" s="52"/>
      <c r="XG106" s="52"/>
      <c r="XH106" s="52"/>
      <c r="XI106" s="52"/>
      <c r="XJ106" s="52"/>
      <c r="XK106" s="52"/>
      <c r="XL106" s="52"/>
      <c r="XM106" s="52"/>
      <c r="XN106" s="52"/>
      <c r="XO106" s="52"/>
      <c r="XP106" s="52"/>
      <c r="XQ106" s="52"/>
      <c r="XR106" s="52"/>
      <c r="XS106" s="52"/>
      <c r="XT106" s="52"/>
      <c r="XU106" s="52"/>
      <c r="XV106" s="52"/>
      <c r="XW106" s="52"/>
      <c r="XX106" s="52"/>
      <c r="XY106" s="52"/>
      <c r="XZ106" s="52"/>
      <c r="YA106" s="52"/>
      <c r="YB106" s="52"/>
      <c r="YC106" s="52"/>
      <c r="YD106" s="52"/>
      <c r="YE106" s="52"/>
      <c r="YF106" s="52"/>
      <c r="YG106" s="52"/>
      <c r="YH106" s="52"/>
      <c r="YI106" s="52"/>
      <c r="YJ106" s="52"/>
      <c r="YK106" s="52"/>
      <c r="YL106" s="52"/>
      <c r="YM106" s="52"/>
      <c r="YN106" s="52"/>
      <c r="YO106" s="52"/>
      <c r="YP106" s="52"/>
      <c r="YQ106" s="52"/>
      <c r="YR106" s="52"/>
      <c r="YS106" s="52"/>
      <c r="YT106" s="52"/>
      <c r="YU106" s="52"/>
      <c r="YV106" s="52"/>
      <c r="YW106" s="52"/>
      <c r="YX106" s="52"/>
      <c r="YY106" s="52"/>
      <c r="YZ106" s="52"/>
      <c r="ZA106" s="52"/>
      <c r="ZB106" s="52"/>
      <c r="ZC106" s="52"/>
      <c r="ZD106" s="52"/>
      <c r="ZE106" s="52"/>
      <c r="ZF106" s="52"/>
      <c r="ZG106" s="52"/>
      <c r="ZH106" s="52"/>
      <c r="ZI106" s="52"/>
      <c r="ZJ106" s="52"/>
      <c r="ZK106" s="52"/>
      <c r="ZL106" s="52"/>
      <c r="ZM106" s="52"/>
      <c r="ZN106" s="52"/>
      <c r="ZO106" s="52"/>
      <c r="ZP106" s="52"/>
      <c r="ZQ106" s="52"/>
      <c r="ZR106" s="52"/>
      <c r="ZS106" s="52"/>
      <c r="ZT106" s="52"/>
      <c r="ZU106" s="52"/>
      <c r="ZV106" s="52"/>
      <c r="ZW106" s="52"/>
      <c r="ZX106" s="52"/>
      <c r="ZY106" s="52"/>
      <c r="ZZ106" s="52"/>
      <c r="AAA106" s="52"/>
      <c r="AAB106" s="52"/>
      <c r="AAC106" s="52"/>
      <c r="AAD106" s="52"/>
      <c r="AAE106" s="52"/>
      <c r="AAF106" s="52"/>
      <c r="AAG106" s="52"/>
      <c r="AAH106" s="52"/>
      <c r="AAI106" s="52"/>
      <c r="AAJ106" s="52"/>
      <c r="AAK106" s="52"/>
      <c r="AAL106" s="52"/>
      <c r="AAM106" s="52"/>
      <c r="AAN106" s="52"/>
      <c r="AAO106" s="52"/>
      <c r="AAP106" s="52"/>
      <c r="AAQ106" s="52"/>
      <c r="AAR106" s="52"/>
      <c r="AAS106" s="52"/>
      <c r="AAT106" s="52"/>
      <c r="AAU106" s="52"/>
      <c r="AAV106" s="52"/>
      <c r="AAW106" s="52"/>
      <c r="AAX106" s="52"/>
      <c r="AAY106" s="52"/>
      <c r="AAZ106" s="52"/>
      <c r="ABA106" s="52"/>
      <c r="ABB106" s="52"/>
      <c r="ABC106" s="52"/>
      <c r="ABD106" s="52"/>
      <c r="ABE106" s="52"/>
      <c r="ABF106" s="52"/>
      <c r="ABG106" s="52"/>
      <c r="ABH106" s="52"/>
      <c r="ABI106" s="52"/>
      <c r="ABJ106" s="52"/>
      <c r="ABK106" s="52"/>
      <c r="ABL106" s="52"/>
      <c r="ABM106" s="52"/>
      <c r="ABN106" s="52"/>
      <c r="ABO106" s="52"/>
      <c r="ABP106" s="52"/>
      <c r="ABQ106" s="52"/>
      <c r="ABR106" s="52"/>
      <c r="ABS106" s="52"/>
      <c r="ABT106" s="52"/>
      <c r="ABU106" s="52"/>
      <c r="ABV106" s="52"/>
      <c r="ABW106" s="52"/>
      <c r="ABX106" s="52"/>
      <c r="ABY106" s="52"/>
      <c r="ABZ106" s="52"/>
      <c r="ACA106" s="52"/>
      <c r="ACB106" s="52"/>
      <c r="ACC106" s="52"/>
      <c r="ACD106" s="52"/>
      <c r="ACE106" s="52"/>
      <c r="ACF106" s="52"/>
      <c r="ACG106" s="52"/>
      <c r="ACH106" s="52"/>
      <c r="ACI106" s="52"/>
      <c r="ACJ106" s="52"/>
      <c r="ACK106" s="52"/>
      <c r="ACL106" s="52"/>
      <c r="ACM106" s="52"/>
      <c r="ACN106" s="52"/>
      <c r="ACO106" s="52"/>
      <c r="ACP106" s="52"/>
      <c r="ACQ106" s="52"/>
      <c r="ACR106" s="52"/>
      <c r="ACS106" s="52"/>
      <c r="ACT106" s="52"/>
      <c r="ACU106" s="52"/>
      <c r="ACV106" s="52"/>
      <c r="ACW106" s="52"/>
      <c r="ACX106" s="52"/>
      <c r="ACY106" s="52"/>
      <c r="ACZ106" s="52"/>
      <c r="ADA106" s="52"/>
      <c r="ADB106" s="52"/>
      <c r="ADC106" s="52"/>
      <c r="ADD106" s="52"/>
      <c r="ADE106" s="52"/>
      <c r="ADF106" s="52"/>
      <c r="ADG106" s="52"/>
      <c r="ADH106" s="52"/>
      <c r="ADI106" s="52"/>
      <c r="ADJ106" s="52"/>
      <c r="ADK106" s="52"/>
      <c r="ADL106" s="52"/>
      <c r="ADM106" s="52"/>
      <c r="ADN106" s="52"/>
      <c r="ADO106" s="52"/>
      <c r="ADP106" s="52"/>
      <c r="ADQ106" s="52"/>
      <c r="ADR106" s="52"/>
      <c r="ADS106" s="52"/>
      <c r="ADT106" s="52"/>
      <c r="ADU106" s="52"/>
      <c r="ADV106" s="52"/>
      <c r="ADW106" s="52"/>
      <c r="ADX106" s="52"/>
      <c r="ADY106" s="52"/>
      <c r="ADZ106" s="52"/>
      <c r="AEA106" s="52"/>
      <c r="AEB106" s="52"/>
      <c r="AEC106" s="52"/>
      <c r="AED106" s="52"/>
      <c r="AEE106" s="52"/>
      <c r="AEF106" s="52"/>
      <c r="AEG106" s="52"/>
      <c r="AEH106" s="52"/>
      <c r="AEI106" s="52"/>
      <c r="AEJ106" s="52"/>
      <c r="AEK106" s="52"/>
      <c r="AEL106" s="52"/>
      <c r="AEM106" s="52"/>
      <c r="AEN106" s="52"/>
      <c r="AEO106" s="52"/>
      <c r="AEP106" s="52"/>
      <c r="AEQ106" s="52"/>
      <c r="AER106" s="52"/>
      <c r="AES106" s="52"/>
      <c r="AET106" s="52"/>
      <c r="AEU106" s="52"/>
      <c r="AEV106" s="52"/>
      <c r="AEW106" s="52"/>
      <c r="AEX106" s="52"/>
      <c r="AEY106" s="52"/>
      <c r="AEZ106" s="52"/>
      <c r="AFA106" s="52"/>
      <c r="AFB106" s="52"/>
      <c r="AFC106" s="52"/>
      <c r="AFD106" s="52"/>
      <c r="AFE106" s="52"/>
      <c r="AFF106" s="52"/>
      <c r="AFG106" s="52"/>
      <c r="AFH106" s="52"/>
      <c r="AFI106" s="52"/>
      <c r="AFJ106" s="52"/>
      <c r="AFK106" s="52"/>
      <c r="AFL106" s="52"/>
      <c r="AFM106" s="52"/>
      <c r="AFN106" s="52"/>
      <c r="AFO106" s="52"/>
      <c r="AFP106" s="52"/>
      <c r="AFQ106" s="52"/>
      <c r="AFR106" s="52"/>
      <c r="AFS106" s="52"/>
      <c r="AFT106" s="52"/>
      <c r="AFU106" s="52"/>
      <c r="AFV106" s="52"/>
      <c r="AFW106" s="52"/>
      <c r="AFX106" s="52"/>
      <c r="AFY106" s="52"/>
      <c r="AFZ106" s="52"/>
      <c r="AGA106" s="52"/>
      <c r="AGB106" s="52"/>
      <c r="AGC106" s="52"/>
      <c r="AGD106" s="52"/>
      <c r="AGE106" s="52"/>
      <c r="AGF106" s="52"/>
      <c r="AGG106" s="52"/>
      <c r="AGH106" s="52"/>
      <c r="AGI106" s="52"/>
      <c r="AGJ106" s="52"/>
      <c r="AGK106" s="52"/>
      <c r="AGL106" s="52"/>
      <c r="AGM106" s="52"/>
      <c r="AGN106" s="52"/>
      <c r="AGO106" s="52"/>
      <c r="AGP106" s="52"/>
      <c r="AGQ106" s="52"/>
      <c r="AGR106" s="52"/>
      <c r="AGS106" s="52"/>
      <c r="AGT106" s="52"/>
      <c r="AGU106" s="52"/>
      <c r="AGV106" s="52"/>
      <c r="AGW106" s="52"/>
      <c r="AGX106" s="52"/>
      <c r="AGY106" s="52"/>
      <c r="AGZ106" s="52"/>
      <c r="AHA106" s="52"/>
      <c r="AHB106" s="52"/>
      <c r="AHC106" s="52"/>
      <c r="AHD106" s="52"/>
      <c r="AHE106" s="52"/>
      <c r="AHF106" s="52"/>
      <c r="AHG106" s="52"/>
      <c r="AHH106" s="52"/>
      <c r="AHI106" s="52"/>
      <c r="AHJ106" s="52"/>
      <c r="AHK106" s="52"/>
      <c r="AHL106" s="52"/>
      <c r="AHM106" s="52"/>
      <c r="AHN106" s="52"/>
      <c r="AHO106" s="52"/>
      <c r="AHP106" s="52"/>
      <c r="AHQ106" s="52"/>
      <c r="AHR106" s="52"/>
      <c r="AHS106" s="52"/>
      <c r="AHT106" s="52"/>
      <c r="AHU106" s="52"/>
      <c r="AHV106" s="52"/>
      <c r="AHW106" s="52"/>
      <c r="AHX106" s="52"/>
      <c r="AHY106" s="52"/>
      <c r="AHZ106" s="52"/>
      <c r="AIA106" s="52"/>
      <c r="AIB106" s="52"/>
      <c r="AIC106" s="52"/>
      <c r="AID106" s="52"/>
      <c r="AIE106" s="52"/>
      <c r="AIF106" s="52"/>
      <c r="AIG106" s="52"/>
      <c r="AIH106" s="52"/>
      <c r="AII106" s="52"/>
      <c r="AIJ106" s="52"/>
      <c r="AIK106" s="52"/>
      <c r="AIL106" s="52"/>
      <c r="AIM106" s="52"/>
      <c r="AIN106" s="52"/>
      <c r="AIO106" s="52"/>
      <c r="AIP106" s="52"/>
      <c r="AIQ106" s="52"/>
      <c r="AIR106" s="52"/>
      <c r="AIS106" s="52"/>
      <c r="AIT106" s="52"/>
      <c r="AIU106" s="52"/>
      <c r="AIV106" s="52"/>
      <c r="AIW106" s="52"/>
      <c r="AIX106" s="52"/>
      <c r="AIY106" s="52"/>
      <c r="AIZ106" s="52"/>
      <c r="AJA106" s="52"/>
      <c r="AJB106" s="52"/>
      <c r="AJC106" s="52"/>
      <c r="AJD106" s="52"/>
      <c r="AJE106" s="52"/>
      <c r="AJF106" s="52"/>
      <c r="AJG106" s="52"/>
      <c r="AJH106" s="52"/>
      <c r="AJI106" s="52"/>
      <c r="AJJ106" s="52"/>
      <c r="AJK106" s="52"/>
      <c r="AJL106" s="52"/>
      <c r="AJM106" s="52"/>
      <c r="AJN106" s="52"/>
      <c r="AJO106" s="52"/>
      <c r="AJP106" s="52"/>
      <c r="AJQ106" s="52"/>
      <c r="AJR106" s="52"/>
      <c r="AJS106" s="52"/>
      <c r="AJT106" s="52"/>
      <c r="AJU106" s="52"/>
      <c r="AJV106" s="52"/>
      <c r="AJW106" s="52"/>
      <c r="AJX106" s="52"/>
      <c r="AJY106" s="52"/>
      <c r="AJZ106" s="52"/>
      <c r="AKA106" s="52"/>
      <c r="AKB106" s="52"/>
      <c r="AKC106" s="52"/>
      <c r="AKD106" s="52"/>
      <c r="AKE106" s="52"/>
      <c r="AKF106" s="52"/>
      <c r="AKG106" s="52"/>
      <c r="AKH106" s="52"/>
      <c r="AKI106" s="52"/>
      <c r="AKJ106" s="52"/>
      <c r="AKK106" s="52"/>
      <c r="AKL106" s="52"/>
      <c r="AKM106" s="52"/>
      <c r="AKN106" s="52"/>
      <c r="AKO106" s="52"/>
      <c r="AKP106" s="52"/>
      <c r="AKQ106" s="52"/>
      <c r="AKR106" s="52"/>
      <c r="AKS106" s="52"/>
      <c r="AKT106" s="52"/>
      <c r="AKU106" s="52"/>
      <c r="AKV106" s="52"/>
      <c r="AKW106" s="52"/>
      <c r="AKX106" s="52"/>
      <c r="AKY106" s="52"/>
      <c r="AKZ106" s="52"/>
      <c r="ALA106" s="52"/>
      <c r="ALB106" s="52"/>
      <c r="ALC106" s="52"/>
      <c r="ALD106" s="52"/>
      <c r="ALE106" s="52"/>
      <c r="ALF106" s="52"/>
      <c r="ALG106" s="52"/>
      <c r="ALH106" s="52"/>
      <c r="ALI106" s="52"/>
      <c r="ALJ106" s="52"/>
      <c r="ALK106" s="52"/>
      <c r="ALL106" s="52"/>
      <c r="ALM106" s="52"/>
      <c r="ALN106" s="52"/>
      <c r="ALO106" s="52"/>
      <c r="ALP106" s="52"/>
      <c r="ALQ106" s="52"/>
      <c r="ALR106" s="52"/>
      <c r="ALS106" s="52"/>
      <c r="ALT106" s="52"/>
      <c r="ALU106" s="52"/>
      <c r="ALV106" s="52"/>
      <c r="ALW106" s="52"/>
      <c r="ALX106" s="52"/>
      <c r="ALY106" s="52"/>
      <c r="ALZ106" s="52"/>
      <c r="AMA106" s="52"/>
      <c r="AMB106" s="52"/>
      <c r="AMC106" s="52"/>
      <c r="AMD106" s="52"/>
      <c r="AME106" s="52"/>
      <c r="AMF106" s="52"/>
      <c r="AMG106" s="52"/>
      <c r="AMH106" s="52"/>
      <c r="AMI106" s="52"/>
      <c r="AMJ106" s="52"/>
      <c r="AMK106" s="52"/>
      <c r="AML106" s="52"/>
      <c r="AMM106" s="52"/>
      <c r="AMN106" s="52"/>
      <c r="AMO106" s="52"/>
      <c r="AMP106" s="52"/>
      <c r="AMQ106" s="52"/>
      <c r="AMR106" s="52"/>
      <c r="AMS106" s="52"/>
      <c r="AMT106" s="52"/>
      <c r="AMU106" s="52"/>
      <c r="AMV106" s="52"/>
      <c r="AMW106" s="52"/>
      <c r="AMX106" s="52"/>
      <c r="AMY106" s="52"/>
      <c r="AMZ106" s="52"/>
      <c r="ANA106" s="52"/>
      <c r="ANB106" s="52"/>
      <c r="ANC106" s="52"/>
      <c r="AND106" s="52"/>
      <c r="ANE106" s="52"/>
      <c r="ANF106" s="52"/>
      <c r="ANG106" s="52"/>
      <c r="ANH106" s="52"/>
      <c r="ANI106" s="52"/>
      <c r="ANJ106" s="52"/>
      <c r="ANK106" s="52"/>
      <c r="ANL106" s="52"/>
      <c r="ANM106" s="52"/>
      <c r="ANN106" s="52"/>
      <c r="ANO106" s="52"/>
      <c r="ANP106" s="52"/>
      <c r="ANQ106" s="52"/>
      <c r="ANR106" s="52"/>
      <c r="ANS106" s="52"/>
      <c r="ANT106" s="52"/>
      <c r="ANU106" s="52"/>
      <c r="ANV106" s="52"/>
      <c r="ANW106" s="52"/>
      <c r="ANX106" s="52"/>
      <c r="ANY106" s="52"/>
      <c r="ANZ106" s="52"/>
      <c r="AOA106" s="52"/>
      <c r="AOB106" s="52"/>
      <c r="AOC106" s="52"/>
      <c r="AOD106" s="52"/>
      <c r="AOE106" s="52"/>
      <c r="AOF106" s="52"/>
      <c r="AOG106" s="52"/>
      <c r="AOH106" s="52"/>
      <c r="AOI106" s="52"/>
      <c r="AOJ106" s="52"/>
      <c r="AOK106" s="52"/>
      <c r="AOL106" s="52"/>
      <c r="AOM106" s="52"/>
      <c r="AON106" s="52"/>
      <c r="AOO106" s="52"/>
      <c r="AOP106" s="52"/>
      <c r="AOQ106" s="52"/>
      <c r="AOR106" s="52"/>
      <c r="AOS106" s="52"/>
      <c r="AOT106" s="52"/>
      <c r="AOU106" s="52"/>
      <c r="AOV106" s="52"/>
      <c r="AOW106" s="52"/>
      <c r="AOX106" s="52"/>
      <c r="AOY106" s="52"/>
      <c r="AOZ106" s="52"/>
      <c r="APA106" s="52"/>
      <c r="APB106" s="52"/>
      <c r="APC106" s="52"/>
      <c r="APD106" s="52"/>
      <c r="APE106" s="52"/>
      <c r="APF106" s="52"/>
      <c r="APG106" s="52"/>
      <c r="APH106" s="52"/>
      <c r="API106" s="52"/>
      <c r="APJ106" s="52"/>
      <c r="APK106" s="52"/>
      <c r="APL106" s="52"/>
      <c r="APM106" s="52"/>
      <c r="APN106" s="52"/>
      <c r="APO106" s="52"/>
      <c r="APP106" s="52"/>
      <c r="APQ106" s="52"/>
      <c r="APR106" s="52"/>
      <c r="APS106" s="52"/>
      <c r="APT106" s="52"/>
      <c r="APU106" s="52"/>
      <c r="APV106" s="52"/>
      <c r="APW106" s="52"/>
      <c r="APX106" s="52"/>
      <c r="APY106" s="52"/>
      <c r="APZ106" s="52"/>
      <c r="AQA106" s="52"/>
      <c r="AQB106" s="52"/>
      <c r="AQC106" s="52"/>
      <c r="AQD106" s="52"/>
      <c r="AQE106" s="52"/>
      <c r="AQF106" s="52"/>
      <c r="AQG106" s="52"/>
      <c r="AQH106" s="52"/>
      <c r="AQI106" s="52"/>
      <c r="AQJ106" s="52"/>
      <c r="AQK106" s="52"/>
      <c r="AQL106" s="52"/>
      <c r="AQM106" s="52"/>
      <c r="AQN106" s="52"/>
      <c r="AQO106" s="52"/>
      <c r="AQP106" s="52"/>
      <c r="AQQ106" s="52"/>
      <c r="AQR106" s="52"/>
      <c r="AQS106" s="52"/>
      <c r="AQT106" s="52"/>
      <c r="AQU106" s="52"/>
      <c r="AQV106" s="52"/>
      <c r="AQW106" s="52"/>
      <c r="AQX106" s="52"/>
      <c r="AQY106" s="52"/>
      <c r="AQZ106" s="52"/>
      <c r="ARA106" s="52"/>
      <c r="ARB106" s="52"/>
      <c r="ARC106" s="52"/>
      <c r="ARD106" s="52"/>
      <c r="ARE106" s="52"/>
      <c r="ARF106" s="52"/>
      <c r="ARG106" s="52"/>
      <c r="ARH106" s="52"/>
      <c r="ARI106" s="52"/>
      <c r="ARJ106" s="52"/>
      <c r="ARK106" s="52"/>
      <c r="ARL106" s="52"/>
      <c r="ARM106" s="52"/>
      <c r="ARN106" s="52"/>
      <c r="ARO106" s="52"/>
      <c r="ARP106" s="52"/>
      <c r="ARQ106" s="52"/>
      <c r="ARR106" s="52"/>
      <c r="ARS106" s="52"/>
      <c r="ART106" s="52"/>
      <c r="ARU106" s="52"/>
      <c r="ARV106" s="52"/>
      <c r="ARW106" s="52"/>
      <c r="ARX106" s="52"/>
      <c r="ARY106" s="52"/>
      <c r="ARZ106" s="52"/>
      <c r="ASA106" s="52"/>
      <c r="ASB106" s="52"/>
      <c r="ASC106" s="52"/>
      <c r="ASD106" s="52"/>
      <c r="ASE106" s="52"/>
      <c r="ASF106" s="52"/>
      <c r="ASG106" s="52"/>
      <c r="ASH106" s="52"/>
      <c r="ASI106" s="52"/>
      <c r="ASJ106" s="52"/>
      <c r="ASK106" s="52"/>
      <c r="ASL106" s="52"/>
      <c r="ASM106" s="52"/>
      <c r="ASN106" s="52"/>
      <c r="ASO106" s="52"/>
      <c r="ASP106" s="52"/>
      <c r="ASQ106" s="52"/>
      <c r="ASR106" s="52"/>
      <c r="ASS106" s="52"/>
      <c r="AST106" s="52"/>
      <c r="ASU106" s="52"/>
      <c r="ASV106" s="52"/>
      <c r="ASW106" s="52"/>
      <c r="ASX106" s="52"/>
      <c r="ASY106" s="52"/>
      <c r="ASZ106" s="52"/>
      <c r="ATA106" s="52"/>
      <c r="ATB106" s="52"/>
      <c r="ATC106" s="52"/>
      <c r="ATD106" s="52"/>
      <c r="ATE106" s="52"/>
      <c r="ATF106" s="52"/>
      <c r="ATG106" s="52"/>
      <c r="ATH106" s="52"/>
      <c r="ATI106" s="52"/>
      <c r="ATJ106" s="52"/>
      <c r="ATK106" s="52"/>
      <c r="ATL106" s="52"/>
      <c r="ATM106" s="52"/>
      <c r="ATN106" s="52"/>
      <c r="ATO106" s="52"/>
      <c r="ATP106" s="52"/>
      <c r="ATQ106" s="52"/>
      <c r="ATR106" s="52"/>
      <c r="ATS106" s="52"/>
      <c r="ATT106" s="52"/>
      <c r="ATU106" s="52"/>
      <c r="ATV106" s="52"/>
      <c r="ATW106" s="52"/>
      <c r="ATX106" s="52"/>
      <c r="ATY106" s="52"/>
      <c r="ATZ106" s="52"/>
      <c r="AUA106" s="52"/>
      <c r="AUB106" s="52"/>
      <c r="AUC106" s="52"/>
      <c r="AUD106" s="52"/>
      <c r="AUE106" s="52"/>
      <c r="AUF106" s="52"/>
      <c r="AUG106" s="52"/>
      <c r="AUH106" s="52"/>
      <c r="AUI106" s="52"/>
      <c r="AUJ106" s="52"/>
      <c r="AUK106" s="52"/>
      <c r="AUL106" s="52"/>
      <c r="AUM106" s="52"/>
      <c r="AUN106" s="52"/>
      <c r="AUO106" s="52"/>
      <c r="AUP106" s="52"/>
      <c r="AUQ106" s="52"/>
      <c r="AUR106" s="52"/>
      <c r="AUS106" s="52"/>
      <c r="AUT106" s="52"/>
      <c r="AUU106" s="52"/>
      <c r="AUV106" s="52"/>
      <c r="AUW106" s="52"/>
      <c r="AUX106" s="52"/>
      <c r="AUY106" s="52"/>
      <c r="AUZ106" s="52"/>
      <c r="AVA106" s="52"/>
      <c r="AVB106" s="52"/>
      <c r="AVC106" s="52"/>
      <c r="AVD106" s="52"/>
      <c r="AVE106" s="52"/>
      <c r="AVF106" s="52"/>
      <c r="AVG106" s="52"/>
      <c r="AVH106" s="52"/>
      <c r="AVI106" s="52"/>
      <c r="AVJ106" s="52"/>
      <c r="AVK106" s="52"/>
      <c r="AVL106" s="52"/>
      <c r="AVM106" s="52"/>
      <c r="AVN106" s="52"/>
      <c r="AVO106" s="52"/>
      <c r="AVP106" s="52"/>
      <c r="AVQ106" s="52"/>
      <c r="AVR106" s="52"/>
      <c r="AVS106" s="52"/>
      <c r="AVT106" s="52"/>
      <c r="AVU106" s="52"/>
      <c r="AVV106" s="52"/>
      <c r="AVW106" s="52"/>
      <c r="AVX106" s="52"/>
      <c r="AVY106" s="52"/>
      <c r="AVZ106" s="52"/>
      <c r="AWA106" s="52"/>
      <c r="AWB106" s="52"/>
      <c r="AWC106" s="52"/>
      <c r="AWD106" s="52"/>
      <c r="AWE106" s="52"/>
      <c r="AWF106" s="52"/>
      <c r="AWG106" s="52"/>
      <c r="AWH106" s="52"/>
      <c r="AWI106" s="52"/>
      <c r="AWJ106" s="52"/>
      <c r="AWK106" s="52"/>
      <c r="AWL106" s="52"/>
      <c r="AWM106" s="52"/>
      <c r="AWN106" s="52"/>
      <c r="AWO106" s="52"/>
      <c r="AWP106" s="52"/>
      <c r="AWQ106" s="52"/>
      <c r="AWR106" s="52"/>
      <c r="AWS106" s="52"/>
      <c r="AWT106" s="52"/>
      <c r="AWU106" s="52"/>
      <c r="AWV106" s="52"/>
      <c r="AWW106" s="52"/>
      <c r="AWX106" s="52"/>
      <c r="AWY106" s="52"/>
      <c r="AWZ106" s="52"/>
      <c r="AXA106" s="52"/>
      <c r="AXB106" s="52"/>
      <c r="AXC106" s="52"/>
      <c r="AXD106" s="52"/>
      <c r="AXE106" s="52"/>
      <c r="AXF106" s="52"/>
      <c r="AXG106" s="52"/>
      <c r="AXH106" s="52"/>
      <c r="AXI106" s="52"/>
      <c r="AXJ106" s="52"/>
      <c r="AXK106" s="52"/>
      <c r="AXL106" s="52"/>
      <c r="AXM106" s="52"/>
      <c r="AXN106" s="52"/>
      <c r="AXO106" s="52"/>
      <c r="AXP106" s="52"/>
      <c r="AXQ106" s="52"/>
      <c r="AXR106" s="52"/>
      <c r="AXS106" s="52"/>
      <c r="AXT106" s="52"/>
      <c r="AXU106" s="52"/>
      <c r="AXV106" s="52"/>
      <c r="AXW106" s="52"/>
      <c r="AXX106" s="52"/>
      <c r="AXY106" s="52"/>
      <c r="AXZ106" s="52"/>
      <c r="AYA106" s="52"/>
      <c r="AYB106" s="52"/>
      <c r="AYC106" s="52"/>
      <c r="AYD106" s="52"/>
      <c r="AYE106" s="52"/>
      <c r="AYF106" s="52"/>
      <c r="AYG106" s="52"/>
      <c r="AYH106" s="52"/>
      <c r="AYI106" s="52"/>
      <c r="AYJ106" s="52"/>
      <c r="AYK106" s="52"/>
      <c r="AYL106" s="52"/>
      <c r="AYM106" s="52"/>
      <c r="AYN106" s="52"/>
      <c r="AYO106" s="52"/>
      <c r="AYP106" s="52"/>
      <c r="AYQ106" s="52"/>
      <c r="AYR106" s="52"/>
      <c r="AYS106" s="52"/>
      <c r="AYT106" s="52"/>
      <c r="AYU106" s="52"/>
      <c r="AYV106" s="52"/>
      <c r="AYW106" s="52"/>
      <c r="AYX106" s="52"/>
      <c r="AYY106" s="52"/>
      <c r="AYZ106" s="52"/>
      <c r="AZA106" s="52"/>
      <c r="AZB106" s="52"/>
      <c r="AZC106" s="52"/>
      <c r="AZD106" s="52"/>
      <c r="AZE106" s="52"/>
      <c r="AZF106" s="52"/>
      <c r="AZG106" s="52"/>
      <c r="AZH106" s="52"/>
      <c r="AZI106" s="52"/>
      <c r="AZJ106" s="52"/>
      <c r="AZK106" s="52"/>
      <c r="AZL106" s="52"/>
      <c r="AZM106" s="52"/>
      <c r="AZN106" s="52"/>
      <c r="AZO106" s="52"/>
      <c r="AZP106" s="52"/>
      <c r="AZQ106" s="52"/>
      <c r="AZR106" s="52"/>
      <c r="AZS106" s="52"/>
      <c r="AZT106" s="52"/>
      <c r="AZU106" s="52"/>
      <c r="AZV106" s="52"/>
      <c r="AZW106" s="52"/>
      <c r="AZX106" s="52"/>
      <c r="AZY106" s="52"/>
      <c r="AZZ106" s="52"/>
      <c r="BAA106" s="52"/>
      <c r="BAB106" s="52"/>
      <c r="BAC106" s="52"/>
      <c r="BAD106" s="52"/>
      <c r="BAE106" s="52"/>
      <c r="BAF106" s="52"/>
      <c r="BAG106" s="52"/>
      <c r="BAH106" s="52"/>
      <c r="BAI106" s="52"/>
      <c r="BAJ106" s="52"/>
      <c r="BAK106" s="52"/>
      <c r="BAL106" s="52"/>
      <c r="BAM106" s="52"/>
      <c r="BAN106" s="52"/>
      <c r="BAO106" s="52"/>
      <c r="BAP106" s="52"/>
      <c r="BAQ106" s="52"/>
      <c r="BAR106" s="52"/>
      <c r="BAS106" s="52"/>
      <c r="BAT106" s="52"/>
      <c r="BAU106" s="52"/>
      <c r="BAV106" s="52"/>
      <c r="BAW106" s="52"/>
      <c r="BAX106" s="52"/>
      <c r="BAY106" s="52"/>
      <c r="BAZ106" s="52"/>
      <c r="BBA106" s="52"/>
      <c r="BBB106" s="52"/>
      <c r="BBC106" s="52"/>
      <c r="BBD106" s="52"/>
      <c r="BBE106" s="52"/>
      <c r="BBF106" s="52"/>
      <c r="BBG106" s="52"/>
      <c r="BBH106" s="52"/>
      <c r="BBI106" s="52"/>
      <c r="BBJ106" s="52"/>
      <c r="BBK106" s="52"/>
      <c r="BBL106" s="52"/>
      <c r="BBM106" s="52"/>
      <c r="BBN106" s="52"/>
      <c r="BBO106" s="52"/>
      <c r="BBP106" s="52"/>
      <c r="BBQ106" s="52"/>
      <c r="BBR106" s="52"/>
      <c r="BBS106" s="52"/>
      <c r="BBT106" s="52"/>
      <c r="BBU106" s="52"/>
      <c r="BBV106" s="52"/>
      <c r="BBW106" s="52"/>
      <c r="BBX106" s="52"/>
      <c r="BBY106" s="52"/>
      <c r="BBZ106" s="52"/>
      <c r="BCA106" s="52"/>
      <c r="BCB106" s="52"/>
      <c r="BCC106" s="52"/>
      <c r="BCD106" s="52"/>
      <c r="BCE106" s="52"/>
      <c r="BCF106" s="52"/>
      <c r="BCG106" s="52"/>
      <c r="BCH106" s="52"/>
      <c r="BCI106" s="52"/>
      <c r="BCJ106" s="52"/>
      <c r="BCK106" s="52"/>
      <c r="BCL106" s="52"/>
      <c r="BCM106" s="52"/>
      <c r="BCN106" s="52"/>
      <c r="BCO106" s="52"/>
      <c r="BCP106" s="52"/>
      <c r="BCQ106" s="52"/>
      <c r="BCR106" s="52"/>
      <c r="BCS106" s="52"/>
      <c r="BCT106" s="52"/>
      <c r="BCU106" s="52"/>
      <c r="BCV106" s="52"/>
      <c r="BCW106" s="52"/>
      <c r="BCX106" s="52"/>
      <c r="BCY106" s="52"/>
      <c r="BCZ106" s="52"/>
      <c r="BDA106" s="52"/>
      <c r="BDB106" s="52"/>
      <c r="BDC106" s="52"/>
      <c r="BDD106" s="52"/>
      <c r="BDE106" s="52"/>
      <c r="BDF106" s="52"/>
      <c r="BDG106" s="52"/>
      <c r="BDH106" s="52"/>
      <c r="BDI106" s="52"/>
      <c r="BDJ106" s="52"/>
      <c r="BDK106" s="52"/>
      <c r="BDL106" s="52"/>
      <c r="BDM106" s="52"/>
      <c r="BDN106" s="52"/>
      <c r="BDO106" s="52"/>
      <c r="BDP106" s="52"/>
      <c r="BDQ106" s="52"/>
      <c r="BDR106" s="52"/>
      <c r="BDS106" s="52"/>
      <c r="BDT106" s="52"/>
      <c r="BDU106" s="52"/>
      <c r="BDV106" s="52"/>
      <c r="BDW106" s="52"/>
      <c r="BDX106" s="52"/>
      <c r="BDY106" s="52"/>
      <c r="BDZ106" s="52"/>
      <c r="BEA106" s="52"/>
      <c r="BEB106" s="52"/>
      <c r="BEC106" s="52"/>
      <c r="BED106" s="52"/>
      <c r="BEE106" s="52"/>
      <c r="BEF106" s="52"/>
      <c r="BEG106" s="52"/>
      <c r="BEH106" s="52"/>
      <c r="BEI106" s="52"/>
      <c r="BEJ106" s="52"/>
      <c r="BEK106" s="52"/>
      <c r="BEL106" s="52"/>
      <c r="BEM106" s="52"/>
      <c r="BEN106" s="52"/>
      <c r="BEO106" s="52"/>
      <c r="BEP106" s="52"/>
      <c r="BEQ106" s="52"/>
      <c r="BER106" s="52"/>
      <c r="BES106" s="52"/>
      <c r="BET106" s="52"/>
      <c r="BEU106" s="52"/>
      <c r="BEV106" s="52"/>
      <c r="BEW106" s="52"/>
      <c r="BEX106" s="52"/>
      <c r="BEY106" s="52"/>
      <c r="BEZ106" s="52"/>
      <c r="BFA106" s="52"/>
      <c r="BFB106" s="52"/>
      <c r="BFC106" s="52"/>
      <c r="BFD106" s="52"/>
      <c r="BFE106" s="52"/>
      <c r="BFF106" s="52"/>
      <c r="BFG106" s="52"/>
      <c r="BFH106" s="52"/>
      <c r="BFI106" s="52"/>
      <c r="BFJ106" s="52"/>
      <c r="BFK106" s="52"/>
      <c r="BFL106" s="52"/>
      <c r="BFM106" s="52"/>
      <c r="BFN106" s="52"/>
      <c r="BFO106" s="52"/>
      <c r="BFP106" s="52"/>
      <c r="BFQ106" s="52"/>
      <c r="BFR106" s="52"/>
      <c r="BFS106" s="52"/>
      <c r="BFT106" s="52"/>
      <c r="BFU106" s="52"/>
      <c r="BFV106" s="52"/>
      <c r="BFW106" s="52"/>
      <c r="BFX106" s="52"/>
      <c r="BFY106" s="52"/>
      <c r="BFZ106" s="52"/>
      <c r="BGA106" s="52"/>
      <c r="BGB106" s="52"/>
      <c r="BGC106" s="52"/>
      <c r="BGD106" s="52"/>
      <c r="BGE106" s="52"/>
      <c r="BGF106" s="52"/>
      <c r="BGG106" s="52"/>
      <c r="BGH106" s="52"/>
      <c r="BGI106" s="52"/>
      <c r="BGJ106" s="52"/>
      <c r="BGK106" s="52"/>
      <c r="BGL106" s="52"/>
      <c r="BGM106" s="52"/>
      <c r="BGN106" s="52"/>
      <c r="BGO106" s="52"/>
      <c r="BGP106" s="52"/>
      <c r="BGQ106" s="52"/>
      <c r="BGR106" s="52"/>
      <c r="BGS106" s="52"/>
      <c r="BGT106" s="52"/>
      <c r="BGU106" s="52"/>
      <c r="BGV106" s="52"/>
      <c r="BGW106" s="52"/>
      <c r="BGX106" s="52"/>
      <c r="BGY106" s="52"/>
      <c r="BGZ106" s="52"/>
      <c r="BHA106" s="52"/>
      <c r="BHB106" s="52"/>
      <c r="BHC106" s="52"/>
      <c r="BHD106" s="52"/>
      <c r="BHE106" s="52"/>
      <c r="BHF106" s="52"/>
      <c r="BHG106" s="52"/>
      <c r="BHH106" s="52"/>
      <c r="BHI106" s="52"/>
      <c r="BHJ106" s="52"/>
      <c r="BHK106" s="52"/>
      <c r="BHL106" s="52"/>
      <c r="BHM106" s="52"/>
      <c r="BHN106" s="52"/>
      <c r="BHO106" s="52"/>
      <c r="BHP106" s="52"/>
      <c r="BHQ106" s="52"/>
      <c r="BHR106" s="52"/>
      <c r="BHS106" s="52"/>
      <c r="BHT106" s="52"/>
      <c r="BHU106" s="52"/>
      <c r="BHV106" s="52"/>
      <c r="BHW106" s="52"/>
      <c r="BHX106" s="52"/>
      <c r="BHY106" s="52"/>
      <c r="BHZ106" s="52"/>
      <c r="BIA106" s="52"/>
      <c r="BIB106" s="52"/>
      <c r="BIC106" s="52"/>
      <c r="BID106" s="52"/>
      <c r="BIE106" s="52"/>
      <c r="BIF106" s="52"/>
      <c r="BIG106" s="52"/>
      <c r="BIH106" s="52"/>
      <c r="BII106" s="52"/>
      <c r="BIJ106" s="52"/>
      <c r="BIK106" s="52"/>
      <c r="BIL106" s="52"/>
      <c r="BIM106" s="52"/>
      <c r="BIN106" s="52"/>
      <c r="BIO106" s="52"/>
      <c r="BIP106" s="52"/>
      <c r="BIQ106" s="52"/>
      <c r="BIR106" s="52"/>
      <c r="BIS106" s="52"/>
      <c r="BIT106" s="52"/>
      <c r="BIU106" s="52"/>
      <c r="BIV106" s="52"/>
      <c r="BIW106" s="52"/>
      <c r="BIX106" s="52"/>
      <c r="BIY106" s="52"/>
      <c r="BIZ106" s="52"/>
      <c r="BJA106" s="52"/>
      <c r="BJB106" s="52"/>
      <c r="BJC106" s="52"/>
      <c r="BJD106" s="52"/>
      <c r="BJE106" s="52"/>
      <c r="BJF106" s="52"/>
      <c r="BJG106" s="52"/>
      <c r="BJH106" s="52"/>
      <c r="BJI106" s="52"/>
      <c r="BJJ106" s="52"/>
      <c r="BJK106" s="52"/>
      <c r="BJL106" s="52"/>
      <c r="BJM106" s="52"/>
      <c r="BJN106" s="52"/>
      <c r="BJO106" s="52"/>
      <c r="BJP106" s="52"/>
      <c r="BJQ106" s="52"/>
      <c r="BJR106" s="52"/>
      <c r="BJS106" s="52"/>
      <c r="BJT106" s="52"/>
      <c r="BJU106" s="52"/>
      <c r="BJV106" s="52"/>
      <c r="BJW106" s="52"/>
      <c r="BJX106" s="52"/>
      <c r="BJY106" s="52"/>
      <c r="BJZ106" s="52"/>
      <c r="BKA106" s="52"/>
      <c r="BKB106" s="52"/>
      <c r="BKC106" s="52"/>
      <c r="BKD106" s="52"/>
      <c r="BKE106" s="52"/>
      <c r="BKF106" s="52"/>
      <c r="BKG106" s="52"/>
      <c r="BKH106" s="52"/>
      <c r="BKI106" s="52"/>
      <c r="BKJ106" s="52"/>
      <c r="BKK106" s="52"/>
      <c r="BKL106" s="52"/>
      <c r="BKM106" s="52"/>
      <c r="BKN106" s="52"/>
      <c r="BKO106" s="52"/>
      <c r="BKP106" s="52"/>
      <c r="BKQ106" s="52"/>
      <c r="BKR106" s="52"/>
      <c r="BKS106" s="52"/>
      <c r="BKT106" s="52"/>
      <c r="BKU106" s="52"/>
      <c r="BKV106" s="52"/>
      <c r="BKW106" s="52"/>
      <c r="BKX106" s="52"/>
      <c r="BKY106" s="52"/>
      <c r="BKZ106" s="52"/>
      <c r="BLA106" s="52"/>
      <c r="BLB106" s="52"/>
      <c r="BLC106" s="52"/>
      <c r="BLD106" s="52"/>
      <c r="BLE106" s="52"/>
      <c r="BLF106" s="52"/>
      <c r="BLG106" s="52"/>
      <c r="BLH106" s="52"/>
      <c r="BLI106" s="52"/>
      <c r="BLJ106" s="52"/>
      <c r="BLK106" s="52"/>
      <c r="BLL106" s="52"/>
      <c r="BLM106" s="52"/>
      <c r="BLN106" s="52"/>
      <c r="BLO106" s="52"/>
      <c r="BLP106" s="52"/>
      <c r="BLQ106" s="52"/>
      <c r="BLR106" s="52"/>
      <c r="BLS106" s="52"/>
      <c r="BLT106" s="52"/>
      <c r="BLU106" s="52"/>
      <c r="BLV106" s="52"/>
      <c r="BLW106" s="52"/>
      <c r="BLX106" s="52"/>
      <c r="BLY106" s="52"/>
      <c r="BLZ106" s="52"/>
      <c r="BMA106" s="52"/>
      <c r="BMB106" s="52"/>
      <c r="BMC106" s="52"/>
      <c r="BMD106" s="52"/>
      <c r="BME106" s="52"/>
      <c r="BMF106" s="52"/>
      <c r="BMG106" s="52"/>
      <c r="BMH106" s="52"/>
      <c r="BMI106" s="52"/>
      <c r="BMJ106" s="52"/>
      <c r="BMK106" s="52"/>
      <c r="BML106" s="52"/>
      <c r="BMM106" s="52"/>
      <c r="BMN106" s="52"/>
      <c r="BMO106" s="52"/>
      <c r="BMP106" s="52"/>
      <c r="BMQ106" s="52"/>
      <c r="BMR106" s="52"/>
      <c r="BMS106" s="52"/>
      <c r="BMT106" s="52"/>
      <c r="BMU106" s="52"/>
      <c r="BMV106" s="52"/>
      <c r="BMW106" s="52"/>
      <c r="BMX106" s="52"/>
      <c r="BMY106" s="52"/>
      <c r="BMZ106" s="52"/>
      <c r="BNA106" s="52"/>
      <c r="BNB106" s="52"/>
      <c r="BNC106" s="52"/>
      <c r="BND106" s="52"/>
      <c r="BNE106" s="52"/>
      <c r="BNF106" s="52"/>
      <c r="BNG106" s="52"/>
      <c r="BNH106" s="52"/>
      <c r="BNI106" s="52"/>
      <c r="BNJ106" s="52"/>
      <c r="BNK106" s="52"/>
      <c r="BNL106" s="52"/>
      <c r="BNM106" s="52"/>
      <c r="BNN106" s="52"/>
      <c r="BNO106" s="52"/>
      <c r="BNP106" s="52"/>
      <c r="BNQ106" s="52"/>
      <c r="BNR106" s="52"/>
      <c r="BNS106" s="52"/>
      <c r="BNT106" s="52"/>
      <c r="BNU106" s="52"/>
      <c r="BNV106" s="52"/>
      <c r="BNW106" s="52"/>
      <c r="BNX106" s="52"/>
      <c r="BNY106" s="52"/>
      <c r="BNZ106" s="52"/>
      <c r="BOA106" s="52"/>
      <c r="BOB106" s="52"/>
      <c r="BOC106" s="52"/>
      <c r="BOD106" s="52"/>
      <c r="BOE106" s="52"/>
      <c r="BOF106" s="52"/>
      <c r="BOG106" s="52"/>
      <c r="BOH106" s="52"/>
      <c r="BOI106" s="52"/>
      <c r="BOJ106" s="52"/>
      <c r="BOK106" s="52"/>
      <c r="BOL106" s="52"/>
      <c r="BOM106" s="52"/>
      <c r="BON106" s="52"/>
      <c r="BOO106" s="52"/>
      <c r="BOP106" s="52"/>
      <c r="BOQ106" s="52"/>
      <c r="BOR106" s="52"/>
      <c r="BOS106" s="52"/>
      <c r="BOT106" s="52"/>
      <c r="BOU106" s="52"/>
      <c r="BOV106" s="52"/>
      <c r="BOW106" s="52"/>
      <c r="BOX106" s="52"/>
      <c r="BOY106" s="52"/>
      <c r="BOZ106" s="52"/>
      <c r="BPA106" s="52"/>
      <c r="BPB106" s="52"/>
      <c r="BPC106" s="52"/>
      <c r="BPD106" s="52"/>
      <c r="BPE106" s="52"/>
      <c r="BPF106" s="52"/>
      <c r="BPG106" s="52"/>
      <c r="BPH106" s="52"/>
      <c r="BPI106" s="52"/>
      <c r="BPJ106" s="52"/>
      <c r="BPK106" s="52"/>
      <c r="BPL106" s="52"/>
      <c r="BPM106" s="52"/>
      <c r="BPN106" s="52"/>
      <c r="BPO106" s="52"/>
      <c r="BPP106" s="52"/>
      <c r="BPQ106" s="52"/>
      <c r="BPR106" s="52"/>
      <c r="BPS106" s="52"/>
      <c r="BPT106" s="52"/>
      <c r="BPU106" s="52"/>
      <c r="BPV106" s="52"/>
      <c r="BPW106" s="52"/>
      <c r="BPX106" s="52"/>
      <c r="BPY106" s="52"/>
      <c r="BPZ106" s="52"/>
      <c r="BQA106" s="52"/>
      <c r="BQB106" s="52"/>
      <c r="BQC106" s="52"/>
      <c r="BQD106" s="52"/>
      <c r="BQE106" s="52"/>
      <c r="BQF106" s="52"/>
      <c r="BQG106" s="52"/>
      <c r="BQH106" s="52"/>
      <c r="BQI106" s="52"/>
      <c r="BQJ106" s="52"/>
      <c r="BQK106" s="52"/>
      <c r="BQL106" s="52"/>
      <c r="BQM106" s="52"/>
      <c r="BQN106" s="52"/>
      <c r="BQO106" s="52"/>
      <c r="BQP106" s="52"/>
      <c r="BQQ106" s="52"/>
      <c r="BQR106" s="52"/>
      <c r="BQS106" s="52"/>
      <c r="BQT106" s="52"/>
      <c r="BQU106" s="52"/>
      <c r="BQV106" s="52"/>
      <c r="BQW106" s="52"/>
      <c r="BQX106" s="52"/>
      <c r="BQY106" s="52"/>
      <c r="BQZ106" s="52"/>
      <c r="BRA106" s="52"/>
      <c r="BRB106" s="52"/>
      <c r="BRC106" s="52"/>
      <c r="BRD106" s="52"/>
      <c r="BRE106" s="52"/>
      <c r="BRF106" s="52"/>
      <c r="BRG106" s="52"/>
      <c r="BRH106" s="52"/>
      <c r="BRI106" s="52"/>
      <c r="BRJ106" s="52"/>
      <c r="BRK106" s="52"/>
      <c r="BRL106" s="52"/>
      <c r="BRM106" s="52"/>
      <c r="BRN106" s="52"/>
      <c r="BRO106" s="52"/>
      <c r="BRP106" s="52"/>
      <c r="BRQ106" s="52"/>
      <c r="BRR106" s="52"/>
      <c r="BRS106" s="52"/>
      <c r="BRT106" s="52"/>
      <c r="BRU106" s="52"/>
      <c r="BRV106" s="52"/>
      <c r="BRW106" s="52"/>
      <c r="BRX106" s="52"/>
      <c r="BRY106" s="52"/>
      <c r="BRZ106" s="52"/>
      <c r="BSA106" s="52"/>
      <c r="BSB106" s="52"/>
      <c r="BSC106" s="52"/>
      <c r="BSD106" s="52"/>
      <c r="BSE106" s="52"/>
      <c r="BSF106" s="52"/>
      <c r="BSG106" s="52"/>
      <c r="BSH106" s="52"/>
      <c r="BSI106" s="52"/>
      <c r="BSJ106" s="52"/>
      <c r="BSK106" s="52"/>
      <c r="BSL106" s="52"/>
      <c r="BSM106" s="52"/>
      <c r="BSN106" s="52"/>
      <c r="BSO106" s="52"/>
      <c r="BSP106" s="52"/>
      <c r="BSQ106" s="52"/>
      <c r="BSR106" s="52"/>
      <c r="BSS106" s="52"/>
      <c r="BST106" s="52"/>
      <c r="BSU106" s="52"/>
      <c r="BSV106" s="52"/>
      <c r="BSW106" s="52"/>
      <c r="BSX106" s="52"/>
      <c r="BSY106" s="52"/>
      <c r="BSZ106" s="52"/>
      <c r="BTA106" s="52"/>
      <c r="BTB106" s="52"/>
      <c r="BTC106" s="52"/>
      <c r="BTD106" s="52"/>
      <c r="BTE106" s="52"/>
      <c r="BTF106" s="52"/>
      <c r="BTG106" s="52"/>
      <c r="BTH106" s="52"/>
      <c r="BTI106" s="52"/>
      <c r="BTJ106" s="52"/>
      <c r="BTK106" s="52"/>
      <c r="BTL106" s="52"/>
      <c r="BTM106" s="52"/>
      <c r="BTN106" s="52"/>
      <c r="BTO106" s="52"/>
      <c r="BTP106" s="52"/>
      <c r="BTQ106" s="52"/>
      <c r="BTR106" s="52"/>
      <c r="BTS106" s="52"/>
      <c r="BTT106" s="52"/>
      <c r="BTU106" s="52"/>
      <c r="BTV106" s="52"/>
      <c r="BTW106" s="52"/>
      <c r="BTX106" s="52"/>
      <c r="BTY106" s="52"/>
      <c r="BTZ106" s="52"/>
      <c r="BUA106" s="52"/>
      <c r="BUB106" s="52"/>
      <c r="BUC106" s="52"/>
      <c r="BUD106" s="52"/>
      <c r="BUE106" s="52"/>
      <c r="BUF106" s="52"/>
      <c r="BUG106" s="52"/>
      <c r="BUH106" s="52"/>
      <c r="BUI106" s="52"/>
      <c r="BUJ106" s="52"/>
      <c r="BUK106" s="52"/>
      <c r="BUL106" s="52"/>
      <c r="BUM106" s="52"/>
      <c r="BUN106" s="52"/>
      <c r="BUO106" s="52"/>
      <c r="BUP106" s="52"/>
      <c r="BUQ106" s="52"/>
      <c r="BUR106" s="52"/>
      <c r="BUS106" s="52"/>
      <c r="BUT106" s="52"/>
      <c r="BUU106" s="52"/>
      <c r="BUV106" s="52"/>
      <c r="BUW106" s="52"/>
      <c r="BUX106" s="52"/>
      <c r="BUY106" s="52"/>
      <c r="BUZ106" s="52"/>
      <c r="BVA106" s="52"/>
      <c r="BVB106" s="52"/>
      <c r="BVC106" s="52"/>
      <c r="BVD106" s="52"/>
      <c r="BVE106" s="52"/>
      <c r="BVF106" s="52"/>
      <c r="BVG106" s="52"/>
      <c r="BVH106" s="52"/>
      <c r="BVI106" s="52"/>
      <c r="BVJ106" s="52"/>
      <c r="BVK106" s="52"/>
      <c r="BVL106" s="52"/>
      <c r="BVM106" s="52"/>
      <c r="BVN106" s="52"/>
      <c r="BVO106" s="52"/>
      <c r="BVP106" s="52"/>
      <c r="BVQ106" s="52"/>
      <c r="BVR106" s="52"/>
      <c r="BVS106" s="52"/>
      <c r="BVT106" s="52"/>
      <c r="BVU106" s="52"/>
      <c r="BVV106" s="52"/>
      <c r="BVW106" s="52"/>
      <c r="BVX106" s="52"/>
      <c r="BVY106" s="52"/>
      <c r="BVZ106" s="52"/>
      <c r="BWA106" s="52"/>
      <c r="BWB106" s="52"/>
      <c r="BWC106" s="52"/>
      <c r="BWD106" s="52"/>
      <c r="BWE106" s="52"/>
      <c r="BWF106" s="52"/>
      <c r="BWG106" s="52"/>
      <c r="BWH106" s="52"/>
      <c r="BWI106" s="52"/>
      <c r="BWJ106" s="52"/>
      <c r="BWK106" s="52"/>
      <c r="BWL106" s="52"/>
      <c r="BWM106" s="52"/>
      <c r="BWN106" s="52"/>
      <c r="BWO106" s="52"/>
      <c r="BWP106" s="52"/>
      <c r="BWQ106" s="52"/>
      <c r="BWR106" s="52"/>
      <c r="BWS106" s="52"/>
      <c r="BWT106" s="52"/>
      <c r="BWU106" s="52"/>
      <c r="BWV106" s="52"/>
      <c r="BWW106" s="52"/>
      <c r="BWX106" s="52"/>
      <c r="BWY106" s="52"/>
      <c r="BWZ106" s="52"/>
      <c r="BXA106" s="52"/>
      <c r="BXB106" s="52"/>
      <c r="BXC106" s="52"/>
      <c r="BXD106" s="52"/>
      <c r="BXE106" s="52"/>
      <c r="BXF106" s="52"/>
      <c r="BXG106" s="52"/>
      <c r="BXH106" s="52"/>
      <c r="BXI106" s="52"/>
      <c r="BXJ106" s="52"/>
      <c r="BXK106" s="52"/>
      <c r="BXL106" s="52"/>
      <c r="BXM106" s="52"/>
      <c r="BXN106" s="52"/>
      <c r="BXO106" s="52"/>
      <c r="BXP106" s="52"/>
      <c r="BXQ106" s="52"/>
      <c r="BXR106" s="52"/>
      <c r="BXS106" s="52"/>
      <c r="BXT106" s="52"/>
      <c r="BXU106" s="52"/>
      <c r="BXV106" s="52"/>
      <c r="BXW106" s="52"/>
      <c r="BXX106" s="52"/>
      <c r="BXY106" s="52"/>
      <c r="BXZ106" s="52"/>
      <c r="BYA106" s="52"/>
      <c r="BYB106" s="52"/>
      <c r="BYC106" s="52"/>
      <c r="BYD106" s="52"/>
      <c r="BYE106" s="52"/>
      <c r="BYF106" s="52"/>
      <c r="BYG106" s="52"/>
      <c r="BYH106" s="52"/>
      <c r="BYI106" s="52"/>
      <c r="BYJ106" s="52"/>
      <c r="BYK106" s="52"/>
      <c r="BYL106" s="52"/>
      <c r="BYM106" s="52"/>
      <c r="BYN106" s="52"/>
      <c r="BYO106" s="52"/>
      <c r="BYP106" s="52"/>
      <c r="BYQ106" s="52"/>
      <c r="BYR106" s="52"/>
      <c r="BYS106" s="52"/>
      <c r="BYT106" s="52"/>
      <c r="BYU106" s="52"/>
      <c r="BYV106" s="52"/>
      <c r="BYW106" s="52"/>
      <c r="BYX106" s="52"/>
      <c r="BYY106" s="52"/>
      <c r="BYZ106" s="52"/>
      <c r="BZA106" s="52"/>
      <c r="BZB106" s="52"/>
      <c r="BZC106" s="52"/>
      <c r="BZD106" s="52"/>
      <c r="BZE106" s="52"/>
      <c r="BZF106" s="52"/>
      <c r="BZG106" s="52"/>
      <c r="BZH106" s="52"/>
      <c r="BZI106" s="52"/>
      <c r="BZJ106" s="52"/>
      <c r="BZK106" s="52"/>
      <c r="BZL106" s="52"/>
      <c r="BZM106" s="52"/>
      <c r="BZN106" s="52"/>
      <c r="BZO106" s="52"/>
      <c r="BZP106" s="52"/>
      <c r="BZQ106" s="52"/>
      <c r="BZR106" s="52"/>
      <c r="BZS106" s="52"/>
      <c r="BZT106" s="52"/>
      <c r="BZU106" s="52"/>
      <c r="BZV106" s="52"/>
      <c r="BZW106" s="52"/>
      <c r="BZX106" s="52"/>
      <c r="BZY106" s="52"/>
      <c r="BZZ106" s="52"/>
      <c r="CAA106" s="52"/>
      <c r="CAB106" s="52"/>
      <c r="CAC106" s="52"/>
      <c r="CAD106" s="52"/>
      <c r="CAE106" s="52"/>
      <c r="CAF106" s="52"/>
      <c r="CAG106" s="52"/>
      <c r="CAH106" s="52"/>
      <c r="CAI106" s="52"/>
      <c r="CAJ106" s="52"/>
      <c r="CAK106" s="52"/>
      <c r="CAL106" s="52"/>
      <c r="CAM106" s="52"/>
      <c r="CAN106" s="52"/>
      <c r="CAO106" s="52"/>
      <c r="CAP106" s="52"/>
      <c r="CAQ106" s="52"/>
      <c r="CAR106" s="52"/>
      <c r="CAS106" s="52"/>
      <c r="CAT106" s="52"/>
      <c r="CAU106" s="52"/>
      <c r="CAV106" s="52"/>
      <c r="CAW106" s="52"/>
      <c r="CAX106" s="52"/>
      <c r="CAY106" s="52"/>
      <c r="CAZ106" s="52"/>
      <c r="CBA106" s="52"/>
      <c r="CBB106" s="52"/>
      <c r="CBC106" s="52"/>
      <c r="CBD106" s="52"/>
      <c r="CBE106" s="52"/>
      <c r="CBF106" s="52"/>
      <c r="CBG106" s="52"/>
      <c r="CBH106" s="52"/>
      <c r="CBI106" s="52"/>
      <c r="CBJ106" s="52"/>
      <c r="CBK106" s="52"/>
      <c r="CBL106" s="52"/>
      <c r="CBM106" s="52"/>
      <c r="CBN106" s="52"/>
      <c r="CBO106" s="52"/>
      <c r="CBP106" s="52"/>
      <c r="CBQ106" s="52"/>
      <c r="CBR106" s="52"/>
      <c r="CBS106" s="52"/>
      <c r="CBT106" s="52"/>
      <c r="CBU106" s="52"/>
      <c r="CBV106" s="52"/>
      <c r="CBW106" s="52"/>
      <c r="CBX106" s="52"/>
      <c r="CBY106" s="52"/>
      <c r="CBZ106" s="52"/>
      <c r="CCA106" s="52"/>
      <c r="CCB106" s="52"/>
      <c r="CCC106" s="52"/>
      <c r="CCD106" s="52"/>
      <c r="CCE106" s="52"/>
      <c r="CCF106" s="52"/>
      <c r="CCG106" s="52"/>
      <c r="CCH106" s="52"/>
      <c r="CCI106" s="52"/>
      <c r="CCJ106" s="52"/>
      <c r="CCK106" s="52"/>
      <c r="CCL106" s="52"/>
      <c r="CCM106" s="52"/>
      <c r="CCN106" s="52"/>
      <c r="CCO106" s="52"/>
      <c r="CCP106" s="52"/>
      <c r="CCQ106" s="52"/>
      <c r="CCR106" s="52"/>
      <c r="CCS106" s="52"/>
      <c r="CCT106" s="52"/>
      <c r="CCU106" s="52"/>
      <c r="CCV106" s="52"/>
      <c r="CCW106" s="52"/>
      <c r="CCX106" s="52"/>
      <c r="CCY106" s="52"/>
      <c r="CCZ106" s="52"/>
      <c r="CDA106" s="52"/>
      <c r="CDB106" s="52"/>
      <c r="CDC106" s="52"/>
      <c r="CDD106" s="52"/>
      <c r="CDE106" s="52"/>
      <c r="CDF106" s="52"/>
      <c r="CDG106" s="52"/>
      <c r="CDH106" s="52"/>
      <c r="CDI106" s="52"/>
      <c r="CDJ106" s="52"/>
      <c r="CDK106" s="52"/>
      <c r="CDL106" s="52"/>
      <c r="CDM106" s="52"/>
      <c r="CDN106" s="52"/>
      <c r="CDO106" s="52"/>
      <c r="CDP106" s="52"/>
      <c r="CDQ106" s="52"/>
      <c r="CDR106" s="52"/>
      <c r="CDS106" s="52"/>
      <c r="CDT106" s="52"/>
      <c r="CDU106" s="52"/>
      <c r="CDV106" s="52"/>
      <c r="CDW106" s="52"/>
      <c r="CDX106" s="52"/>
      <c r="CDY106" s="52"/>
      <c r="CDZ106" s="52"/>
      <c r="CEA106" s="52"/>
      <c r="CEB106" s="52"/>
      <c r="CEC106" s="52"/>
      <c r="CED106" s="52"/>
      <c r="CEE106" s="52"/>
      <c r="CEF106" s="52"/>
      <c r="CEG106" s="52"/>
      <c r="CEH106" s="52"/>
      <c r="CEI106" s="52"/>
      <c r="CEJ106" s="52"/>
      <c r="CEK106" s="52"/>
      <c r="CEL106" s="52"/>
      <c r="CEM106" s="52"/>
      <c r="CEN106" s="52"/>
      <c r="CEO106" s="52"/>
      <c r="CEP106" s="52"/>
      <c r="CEQ106" s="52"/>
      <c r="CER106" s="52"/>
      <c r="CES106" s="52"/>
      <c r="CET106" s="52"/>
      <c r="CEU106" s="52"/>
      <c r="CEV106" s="52"/>
      <c r="CEW106" s="52"/>
      <c r="CEX106" s="52"/>
      <c r="CEY106" s="52"/>
      <c r="CEZ106" s="52"/>
      <c r="CFA106" s="52"/>
      <c r="CFB106" s="52"/>
      <c r="CFC106" s="52"/>
      <c r="CFD106" s="52"/>
      <c r="CFE106" s="52"/>
      <c r="CFF106" s="52"/>
      <c r="CFG106" s="52"/>
      <c r="CFH106" s="52"/>
      <c r="CFI106" s="52"/>
      <c r="CFJ106" s="52"/>
      <c r="CFK106" s="52"/>
      <c r="CFL106" s="52"/>
      <c r="CFM106" s="52"/>
      <c r="CFN106" s="52"/>
      <c r="CFO106" s="52"/>
      <c r="CFP106" s="52"/>
      <c r="CFQ106" s="52"/>
      <c r="CFR106" s="52"/>
      <c r="CFS106" s="52"/>
      <c r="CFT106" s="52"/>
      <c r="CFU106" s="52"/>
      <c r="CFV106" s="52"/>
      <c r="CFW106" s="52"/>
      <c r="CFX106" s="52"/>
      <c r="CFY106" s="52"/>
      <c r="CFZ106" s="52"/>
      <c r="CGA106" s="52"/>
      <c r="CGB106" s="52"/>
      <c r="CGC106" s="52"/>
      <c r="CGD106" s="52"/>
      <c r="CGE106" s="52"/>
      <c r="CGF106" s="52"/>
      <c r="CGG106" s="52"/>
      <c r="CGH106" s="52"/>
      <c r="CGI106" s="52"/>
      <c r="CGJ106" s="52"/>
      <c r="CGK106" s="52"/>
      <c r="CGL106" s="52"/>
      <c r="CGM106" s="52"/>
      <c r="CGN106" s="52"/>
      <c r="CGO106" s="52"/>
      <c r="CGP106" s="52"/>
      <c r="CGQ106" s="52"/>
      <c r="CGR106" s="52"/>
      <c r="CGS106" s="52"/>
      <c r="CGT106" s="52"/>
      <c r="CGU106" s="52"/>
      <c r="CGV106" s="52"/>
      <c r="CGW106" s="52"/>
      <c r="CGX106" s="52"/>
      <c r="CGY106" s="52"/>
      <c r="CGZ106" s="52"/>
      <c r="CHA106" s="52"/>
      <c r="CHB106" s="52"/>
      <c r="CHC106" s="52"/>
      <c r="CHD106" s="52"/>
      <c r="CHE106" s="52"/>
    </row>
    <row r="107" spans="1:2241" s="47" customFormat="1" ht="77.25" customHeight="1" x14ac:dyDescent="0.25">
      <c r="A107" s="42"/>
      <c r="B107" s="207" t="s">
        <v>499</v>
      </c>
      <c r="C107" s="103" t="s">
        <v>357</v>
      </c>
      <c r="D107" s="103" t="s">
        <v>277</v>
      </c>
      <c r="E107" s="103" t="s">
        <v>253</v>
      </c>
      <c r="F107" s="102"/>
      <c r="G107" s="102"/>
      <c r="H107" s="42"/>
      <c r="I107" s="167">
        <v>161728</v>
      </c>
      <c r="J107" s="167">
        <f t="shared" si="27"/>
        <v>161728</v>
      </c>
      <c r="K107" s="110">
        <f t="shared" si="28"/>
        <v>100</v>
      </c>
      <c r="L107" s="166">
        <v>0</v>
      </c>
      <c r="M107" s="218"/>
      <c r="N107" s="108">
        <v>41394</v>
      </c>
      <c r="O107" s="102" t="s">
        <v>106</v>
      </c>
      <c r="P107" s="104"/>
      <c r="Q107" s="102"/>
      <c r="R107" s="42"/>
      <c r="S107" s="42"/>
      <c r="T107" s="42"/>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8"/>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36"/>
      <c r="CQ107" s="36"/>
      <c r="CR107" s="36"/>
      <c r="CS107" s="36"/>
      <c r="CT107" s="36"/>
      <c r="CU107" s="36"/>
      <c r="CV107" s="36"/>
      <c r="CW107" s="36"/>
      <c r="CX107" s="36"/>
      <c r="CY107" s="36"/>
      <c r="CZ107" s="36"/>
      <c r="DA107" s="36"/>
      <c r="DB107" s="36"/>
      <c r="DC107" s="36"/>
      <c r="DD107" s="36"/>
      <c r="DE107" s="36"/>
      <c r="DF107" s="36"/>
      <c r="DG107" s="36"/>
      <c r="DH107" s="36"/>
      <c r="DI107" s="36"/>
      <c r="DJ107" s="36"/>
      <c r="DK107" s="36"/>
      <c r="DL107" s="36"/>
      <c r="DM107" s="36"/>
      <c r="DN107" s="36"/>
      <c r="DO107" s="36"/>
      <c r="DP107" s="36"/>
      <c r="DQ107" s="36"/>
      <c r="DR107" s="36"/>
      <c r="DS107" s="36"/>
      <c r="DT107" s="36"/>
      <c r="DU107" s="36"/>
      <c r="DV107" s="36"/>
      <c r="DW107" s="36"/>
      <c r="DX107" s="36"/>
      <c r="DY107" s="36"/>
      <c r="DZ107" s="36"/>
      <c r="EA107" s="36"/>
      <c r="EB107" s="36"/>
      <c r="EC107" s="36"/>
      <c r="ED107" s="36"/>
      <c r="EE107" s="36"/>
      <c r="EF107" s="36"/>
      <c r="EG107" s="36"/>
      <c r="EH107" s="36"/>
      <c r="EI107" s="36"/>
      <c r="EJ107" s="36"/>
      <c r="EK107" s="36"/>
      <c r="EL107" s="36"/>
      <c r="EM107" s="36"/>
      <c r="EN107" s="36"/>
      <c r="EO107" s="46"/>
      <c r="EP107" s="46"/>
      <c r="EQ107" s="46"/>
      <c r="ER107" s="46"/>
      <c r="ES107" s="46"/>
      <c r="ET107" s="46"/>
      <c r="EU107" s="46"/>
      <c r="EV107" s="46"/>
      <c r="EW107" s="46"/>
      <c r="EX107" s="46"/>
      <c r="EY107" s="46"/>
      <c r="EZ107" s="46"/>
      <c r="FA107" s="46"/>
      <c r="FB107" s="46"/>
      <c r="FC107" s="46"/>
      <c r="FD107" s="46"/>
      <c r="FE107" s="46"/>
      <c r="FF107" s="46"/>
      <c r="FG107" s="46"/>
      <c r="FH107" s="46"/>
      <c r="FI107" s="46"/>
      <c r="FJ107" s="46"/>
      <c r="FK107" s="46"/>
      <c r="FL107" s="46"/>
      <c r="FM107" s="46"/>
      <c r="FN107" s="46"/>
      <c r="FO107" s="46"/>
      <c r="FP107" s="46"/>
      <c r="FQ107" s="46"/>
      <c r="FR107" s="46"/>
      <c r="FS107" s="46"/>
      <c r="FT107" s="46"/>
      <c r="FU107" s="46"/>
      <c r="FV107" s="46"/>
      <c r="FW107" s="46"/>
      <c r="FX107" s="46"/>
      <c r="FY107" s="46"/>
      <c r="FZ107" s="46"/>
      <c r="GA107" s="46"/>
      <c r="GB107" s="46"/>
      <c r="GC107" s="46"/>
      <c r="GD107" s="46"/>
      <c r="GE107" s="46"/>
      <c r="GF107" s="46"/>
      <c r="GG107" s="46"/>
      <c r="GH107" s="46"/>
      <c r="GI107" s="46"/>
      <c r="GJ107" s="46"/>
      <c r="GK107" s="46"/>
      <c r="GL107" s="46"/>
      <c r="GM107" s="46"/>
      <c r="GN107" s="46"/>
      <c r="GO107" s="46"/>
      <c r="GP107" s="46"/>
      <c r="GQ107" s="46"/>
      <c r="GR107" s="46"/>
      <c r="GS107" s="46"/>
      <c r="GT107" s="46"/>
      <c r="GU107" s="46"/>
      <c r="GV107" s="46"/>
      <c r="GW107" s="46"/>
      <c r="GX107" s="46"/>
      <c r="GY107" s="46"/>
      <c r="GZ107" s="46"/>
      <c r="HA107" s="46"/>
      <c r="HB107" s="46"/>
      <c r="HC107" s="46"/>
      <c r="HD107" s="46"/>
      <c r="HE107" s="46"/>
      <c r="HF107" s="46"/>
      <c r="HG107" s="46"/>
      <c r="HH107" s="46"/>
      <c r="HI107" s="46"/>
      <c r="HJ107" s="46"/>
      <c r="HK107" s="46"/>
      <c r="HL107" s="46"/>
      <c r="HM107" s="46"/>
      <c r="HN107" s="46"/>
      <c r="HO107" s="46"/>
      <c r="HP107" s="46"/>
      <c r="HQ107" s="46"/>
      <c r="HR107" s="46"/>
      <c r="HS107" s="46"/>
      <c r="HT107" s="46"/>
      <c r="HU107" s="46"/>
      <c r="HV107" s="46"/>
      <c r="HW107" s="46"/>
      <c r="HX107" s="46"/>
      <c r="HY107" s="46"/>
      <c r="HZ107" s="46"/>
      <c r="IA107" s="46"/>
      <c r="IB107" s="46"/>
      <c r="IC107" s="46"/>
      <c r="ID107" s="46"/>
      <c r="IE107" s="46"/>
      <c r="IF107" s="46"/>
      <c r="IG107" s="46"/>
      <c r="IH107" s="46"/>
      <c r="II107" s="46"/>
      <c r="IJ107" s="46"/>
      <c r="IK107" s="46"/>
      <c r="IL107" s="46"/>
      <c r="IM107" s="46"/>
      <c r="IN107" s="46"/>
      <c r="IO107" s="46"/>
      <c r="IP107" s="46"/>
      <c r="IQ107" s="46"/>
      <c r="IR107" s="46"/>
      <c r="IS107" s="46"/>
      <c r="IT107" s="46"/>
      <c r="IU107" s="46"/>
      <c r="IV107" s="46"/>
      <c r="IW107" s="46"/>
      <c r="IX107" s="46"/>
      <c r="IY107" s="46"/>
      <c r="IZ107" s="46"/>
      <c r="JA107" s="46"/>
      <c r="JB107" s="46"/>
      <c r="JC107" s="46"/>
      <c r="JD107" s="46"/>
      <c r="JE107" s="46"/>
      <c r="JF107" s="46"/>
      <c r="JG107" s="46"/>
      <c r="JH107" s="46"/>
      <c r="JI107" s="46"/>
      <c r="JJ107" s="46"/>
      <c r="JK107" s="46"/>
      <c r="JL107" s="46"/>
      <c r="JM107" s="46"/>
      <c r="JN107" s="46"/>
      <c r="JO107" s="46"/>
      <c r="JP107" s="46"/>
      <c r="JQ107" s="46"/>
      <c r="JR107" s="46"/>
      <c r="JS107" s="46"/>
      <c r="JT107" s="46"/>
      <c r="JU107" s="46"/>
      <c r="JV107" s="46"/>
      <c r="JW107" s="46"/>
      <c r="JX107" s="46"/>
      <c r="JY107" s="46"/>
      <c r="JZ107" s="46"/>
      <c r="KA107" s="46"/>
      <c r="KB107" s="46"/>
      <c r="KC107" s="46"/>
      <c r="KD107" s="46"/>
      <c r="KE107" s="46"/>
      <c r="KF107" s="46"/>
      <c r="KG107" s="46"/>
      <c r="KH107" s="46"/>
      <c r="KI107" s="46"/>
      <c r="KJ107" s="46"/>
      <c r="KK107" s="46"/>
      <c r="KL107" s="46"/>
      <c r="KM107" s="46"/>
      <c r="KN107" s="46"/>
      <c r="KO107" s="46"/>
      <c r="KP107" s="46"/>
      <c r="KQ107" s="46"/>
      <c r="KR107" s="46"/>
      <c r="KS107" s="46"/>
      <c r="KT107" s="46"/>
      <c r="KU107" s="46"/>
      <c r="KV107" s="46"/>
      <c r="KW107" s="46"/>
      <c r="KX107" s="46"/>
      <c r="KY107" s="46"/>
      <c r="KZ107" s="46"/>
      <c r="LA107" s="46"/>
      <c r="LB107" s="46"/>
      <c r="LC107" s="46"/>
      <c r="LD107" s="46"/>
      <c r="LE107" s="46"/>
      <c r="LF107" s="46"/>
      <c r="LG107" s="46"/>
      <c r="LH107" s="46"/>
      <c r="LI107" s="46"/>
      <c r="LJ107" s="46"/>
      <c r="LK107" s="46"/>
      <c r="LL107" s="46"/>
      <c r="LM107" s="46"/>
      <c r="LN107" s="46"/>
      <c r="LO107" s="46"/>
      <c r="LP107" s="46"/>
      <c r="LQ107" s="46"/>
      <c r="LR107" s="46"/>
      <c r="LS107" s="46"/>
      <c r="LT107" s="46"/>
      <c r="LU107" s="46"/>
      <c r="LV107" s="46"/>
      <c r="LW107" s="46"/>
      <c r="LX107" s="46"/>
      <c r="LY107" s="46"/>
      <c r="LZ107" s="46"/>
      <c r="MA107" s="46"/>
      <c r="MB107" s="46"/>
      <c r="MC107" s="46"/>
      <c r="MD107" s="46"/>
      <c r="ME107" s="46"/>
      <c r="MF107" s="46"/>
      <c r="MG107" s="46"/>
      <c r="MH107" s="46"/>
      <c r="MI107" s="46"/>
      <c r="MJ107" s="46"/>
      <c r="MK107" s="46"/>
      <c r="ML107" s="46"/>
      <c r="MM107" s="46"/>
      <c r="MN107" s="46"/>
      <c r="MO107" s="46"/>
      <c r="MP107" s="46"/>
      <c r="MQ107" s="46"/>
      <c r="MR107" s="46"/>
      <c r="MS107" s="46"/>
      <c r="MT107" s="46"/>
      <c r="MU107" s="46"/>
      <c r="MV107" s="46"/>
      <c r="MW107" s="46"/>
      <c r="MX107" s="46"/>
      <c r="MY107" s="46"/>
      <c r="MZ107" s="46"/>
      <c r="NA107" s="46"/>
      <c r="NB107" s="46"/>
      <c r="NC107" s="46"/>
      <c r="ND107" s="46"/>
      <c r="NE107" s="46"/>
      <c r="NF107" s="46"/>
      <c r="NG107" s="46"/>
      <c r="NH107" s="46"/>
      <c r="NI107" s="46"/>
      <c r="NJ107" s="46"/>
      <c r="NK107" s="46"/>
      <c r="NL107" s="46"/>
      <c r="NM107" s="46"/>
      <c r="NN107" s="46"/>
      <c r="NO107" s="46"/>
      <c r="NP107" s="46"/>
      <c r="NQ107" s="46"/>
      <c r="NR107" s="46"/>
      <c r="NS107" s="46"/>
      <c r="NT107" s="46"/>
      <c r="NU107" s="46"/>
      <c r="NV107" s="46"/>
      <c r="NW107" s="46"/>
      <c r="NX107" s="46"/>
      <c r="NY107" s="46"/>
      <c r="NZ107" s="46"/>
      <c r="OA107" s="46"/>
      <c r="OB107" s="46"/>
      <c r="OC107" s="46"/>
      <c r="OD107" s="46"/>
      <c r="OE107" s="46"/>
      <c r="OF107" s="46"/>
      <c r="OG107" s="46"/>
      <c r="OH107" s="46"/>
      <c r="OI107" s="46"/>
      <c r="OJ107" s="46"/>
      <c r="OK107" s="46"/>
      <c r="OL107" s="46"/>
      <c r="OM107" s="46"/>
      <c r="ON107" s="46"/>
      <c r="OO107" s="46"/>
      <c r="OP107" s="46"/>
      <c r="OQ107" s="46"/>
      <c r="OR107" s="46"/>
      <c r="OS107" s="46"/>
      <c r="OT107" s="46"/>
      <c r="OU107" s="46"/>
      <c r="OV107" s="46"/>
      <c r="OW107" s="46"/>
      <c r="OX107" s="46"/>
      <c r="OY107" s="46"/>
      <c r="OZ107" s="46"/>
      <c r="PA107" s="46"/>
      <c r="PB107" s="46"/>
      <c r="PC107" s="46"/>
      <c r="PD107" s="46"/>
      <c r="PE107" s="46"/>
      <c r="PF107" s="46"/>
      <c r="PG107" s="46"/>
      <c r="PH107" s="46"/>
      <c r="PI107" s="46"/>
      <c r="PJ107" s="46"/>
      <c r="PK107" s="46"/>
      <c r="PL107" s="46"/>
      <c r="PM107" s="46"/>
      <c r="PN107" s="46"/>
      <c r="PO107" s="46"/>
      <c r="PP107" s="46"/>
      <c r="PQ107" s="46"/>
      <c r="PR107" s="46"/>
      <c r="PS107" s="46"/>
      <c r="PT107" s="46"/>
      <c r="PU107" s="46"/>
      <c r="PV107" s="46"/>
      <c r="PW107" s="46"/>
      <c r="PX107" s="46"/>
      <c r="PY107" s="46"/>
      <c r="PZ107" s="46"/>
      <c r="QA107" s="46"/>
      <c r="QB107" s="46"/>
      <c r="QC107" s="46"/>
      <c r="QD107" s="46"/>
      <c r="QE107" s="46"/>
      <c r="QF107" s="46"/>
      <c r="QG107" s="46"/>
      <c r="QH107" s="46"/>
      <c r="QI107" s="46"/>
      <c r="QJ107" s="46"/>
      <c r="QK107" s="46"/>
      <c r="QL107" s="46"/>
      <c r="QM107" s="46"/>
      <c r="QN107" s="46"/>
      <c r="QO107" s="46"/>
      <c r="QP107" s="46"/>
      <c r="QQ107" s="46"/>
      <c r="QR107" s="46"/>
      <c r="QS107" s="46"/>
      <c r="QT107" s="46"/>
      <c r="QU107" s="46"/>
      <c r="QV107" s="46"/>
      <c r="QW107" s="46"/>
      <c r="QX107" s="46"/>
      <c r="QY107" s="46"/>
      <c r="QZ107" s="46"/>
      <c r="RA107" s="46"/>
      <c r="RB107" s="46"/>
      <c r="RC107" s="46"/>
      <c r="RD107" s="46"/>
      <c r="RE107" s="46"/>
      <c r="RF107" s="46"/>
      <c r="RG107" s="46"/>
      <c r="RH107" s="46"/>
      <c r="RI107" s="46"/>
      <c r="RJ107" s="46"/>
      <c r="RK107" s="46"/>
      <c r="RL107" s="46"/>
      <c r="RM107" s="46"/>
      <c r="RN107" s="46"/>
      <c r="RO107" s="46"/>
      <c r="RP107" s="46"/>
      <c r="RQ107" s="46"/>
      <c r="RR107" s="46"/>
      <c r="RS107" s="46"/>
      <c r="RT107" s="46"/>
      <c r="RU107" s="46"/>
      <c r="RV107" s="46"/>
      <c r="RW107" s="46"/>
      <c r="RX107" s="46"/>
      <c r="RY107" s="46"/>
      <c r="RZ107" s="46"/>
      <c r="SA107" s="46"/>
      <c r="SB107" s="46"/>
      <c r="SC107" s="46"/>
      <c r="SD107" s="46"/>
      <c r="SE107" s="46"/>
      <c r="SF107" s="46"/>
      <c r="SG107" s="46"/>
      <c r="SH107" s="46"/>
      <c r="SI107" s="46"/>
      <c r="SJ107" s="46"/>
      <c r="SK107" s="46"/>
      <c r="SL107" s="46"/>
      <c r="SM107" s="46"/>
      <c r="SN107" s="46"/>
      <c r="SO107" s="46"/>
      <c r="SP107" s="46"/>
      <c r="SQ107" s="46"/>
      <c r="SR107" s="46"/>
      <c r="SS107" s="46"/>
      <c r="ST107" s="46"/>
      <c r="SU107" s="46"/>
      <c r="SV107" s="46"/>
      <c r="SW107" s="46"/>
      <c r="SX107" s="46"/>
      <c r="SY107" s="46"/>
      <c r="SZ107" s="46"/>
      <c r="TA107" s="46"/>
      <c r="TB107" s="46"/>
      <c r="TC107" s="46"/>
      <c r="TD107" s="46"/>
      <c r="TE107" s="46"/>
      <c r="TF107" s="46"/>
      <c r="TG107" s="46"/>
      <c r="TH107" s="46"/>
      <c r="TI107" s="46"/>
      <c r="TJ107" s="46"/>
      <c r="TK107" s="46"/>
      <c r="TL107" s="46"/>
      <c r="TM107" s="46"/>
      <c r="TN107" s="46"/>
      <c r="TO107" s="46"/>
      <c r="TP107" s="46"/>
      <c r="TQ107" s="46"/>
      <c r="TR107" s="46"/>
      <c r="TS107" s="46"/>
      <c r="TT107" s="46"/>
      <c r="TU107" s="46"/>
      <c r="TV107" s="46"/>
      <c r="TW107" s="46"/>
      <c r="TX107" s="46"/>
      <c r="TY107" s="46"/>
      <c r="TZ107" s="46"/>
      <c r="UA107" s="46"/>
      <c r="UB107" s="46"/>
      <c r="UC107" s="46"/>
      <c r="UD107" s="46"/>
      <c r="UE107" s="46"/>
      <c r="UF107" s="46"/>
      <c r="UG107" s="46"/>
      <c r="UH107" s="46"/>
      <c r="UI107" s="46"/>
      <c r="UJ107" s="46"/>
      <c r="UK107" s="46"/>
      <c r="UL107" s="46"/>
      <c r="UM107" s="46"/>
      <c r="UN107" s="46"/>
      <c r="UO107" s="46"/>
      <c r="UP107" s="46"/>
      <c r="UQ107" s="46"/>
      <c r="UR107" s="46"/>
      <c r="US107" s="46"/>
      <c r="UT107" s="46"/>
      <c r="UU107" s="46"/>
      <c r="UV107" s="46"/>
      <c r="UW107" s="46"/>
      <c r="UX107" s="46"/>
      <c r="UY107" s="46"/>
      <c r="UZ107" s="46"/>
      <c r="VA107" s="46"/>
      <c r="VB107" s="46"/>
      <c r="VC107" s="46"/>
      <c r="VD107" s="46"/>
      <c r="VE107" s="46"/>
      <c r="VF107" s="46"/>
      <c r="VG107" s="46"/>
      <c r="VH107" s="46"/>
      <c r="VI107" s="46"/>
      <c r="VJ107" s="46"/>
      <c r="VK107" s="46"/>
      <c r="VL107" s="46"/>
      <c r="VM107" s="46"/>
      <c r="VN107" s="46"/>
      <c r="VO107" s="46"/>
      <c r="VP107" s="46"/>
      <c r="VQ107" s="46"/>
      <c r="VR107" s="46"/>
      <c r="VS107" s="46"/>
      <c r="VT107" s="46"/>
      <c r="VU107" s="46"/>
      <c r="VV107" s="46"/>
      <c r="VW107" s="46"/>
      <c r="VX107" s="46"/>
      <c r="VY107" s="46"/>
      <c r="VZ107" s="46"/>
      <c r="WA107" s="46"/>
      <c r="WB107" s="46"/>
      <c r="WC107" s="46"/>
      <c r="WD107" s="46"/>
      <c r="WE107" s="46"/>
      <c r="WF107" s="46"/>
      <c r="WG107" s="46"/>
      <c r="WH107" s="46"/>
      <c r="WI107" s="46"/>
      <c r="WJ107" s="46"/>
      <c r="WK107" s="46"/>
      <c r="WL107" s="46"/>
      <c r="WM107" s="46"/>
      <c r="WN107" s="46"/>
      <c r="WO107" s="46"/>
      <c r="WP107" s="46"/>
      <c r="WQ107" s="46"/>
      <c r="WR107" s="46"/>
      <c r="WS107" s="46"/>
      <c r="WT107" s="46"/>
      <c r="WU107" s="46"/>
      <c r="WV107" s="46"/>
      <c r="WW107" s="46"/>
      <c r="WX107" s="46"/>
      <c r="WY107" s="46"/>
      <c r="WZ107" s="46"/>
      <c r="XA107" s="46"/>
      <c r="XB107" s="46"/>
      <c r="XC107" s="46"/>
      <c r="XD107" s="46"/>
      <c r="XE107" s="46"/>
      <c r="XF107" s="46"/>
      <c r="XG107" s="46"/>
      <c r="XH107" s="46"/>
      <c r="XI107" s="46"/>
      <c r="XJ107" s="46"/>
      <c r="XK107" s="46"/>
      <c r="XL107" s="46"/>
      <c r="XM107" s="46"/>
      <c r="XN107" s="46"/>
      <c r="XO107" s="46"/>
      <c r="XP107" s="46"/>
      <c r="XQ107" s="46"/>
      <c r="XR107" s="46"/>
      <c r="XS107" s="46"/>
      <c r="XT107" s="46"/>
      <c r="XU107" s="46"/>
      <c r="XV107" s="46"/>
      <c r="XW107" s="46"/>
      <c r="XX107" s="46"/>
      <c r="XY107" s="46"/>
      <c r="XZ107" s="46"/>
      <c r="YA107" s="46"/>
      <c r="YB107" s="46"/>
      <c r="YC107" s="46"/>
      <c r="YD107" s="46"/>
      <c r="YE107" s="46"/>
      <c r="YF107" s="46"/>
      <c r="YG107" s="46"/>
      <c r="YH107" s="46"/>
      <c r="YI107" s="46"/>
      <c r="YJ107" s="46"/>
      <c r="YK107" s="46"/>
      <c r="YL107" s="46"/>
      <c r="YM107" s="46"/>
      <c r="YN107" s="46"/>
      <c r="YO107" s="46"/>
      <c r="YP107" s="46"/>
      <c r="YQ107" s="46"/>
      <c r="YR107" s="46"/>
      <c r="YS107" s="46"/>
      <c r="YT107" s="46"/>
      <c r="YU107" s="46"/>
      <c r="YV107" s="46"/>
      <c r="YW107" s="46"/>
      <c r="YX107" s="46"/>
      <c r="YY107" s="46"/>
      <c r="YZ107" s="46"/>
      <c r="ZA107" s="46"/>
      <c r="ZB107" s="46"/>
      <c r="ZC107" s="46"/>
      <c r="ZD107" s="46"/>
      <c r="ZE107" s="46"/>
      <c r="ZF107" s="46"/>
      <c r="ZG107" s="46"/>
      <c r="ZH107" s="46"/>
      <c r="ZI107" s="46"/>
      <c r="ZJ107" s="46"/>
      <c r="ZK107" s="46"/>
      <c r="ZL107" s="46"/>
      <c r="ZM107" s="46"/>
      <c r="ZN107" s="46"/>
      <c r="ZO107" s="46"/>
      <c r="ZP107" s="46"/>
      <c r="ZQ107" s="46"/>
      <c r="ZR107" s="46"/>
      <c r="ZS107" s="46"/>
      <c r="ZT107" s="46"/>
      <c r="ZU107" s="46"/>
      <c r="ZV107" s="46"/>
      <c r="ZW107" s="46"/>
      <c r="ZX107" s="46"/>
      <c r="ZY107" s="46"/>
      <c r="ZZ107" s="46"/>
      <c r="AAA107" s="46"/>
      <c r="AAB107" s="46"/>
      <c r="AAC107" s="46"/>
      <c r="AAD107" s="46"/>
      <c r="AAE107" s="46"/>
      <c r="AAF107" s="46"/>
      <c r="AAG107" s="46"/>
      <c r="AAH107" s="46"/>
      <c r="AAI107" s="46"/>
      <c r="AAJ107" s="46"/>
      <c r="AAK107" s="46"/>
      <c r="AAL107" s="46"/>
      <c r="AAM107" s="46"/>
      <c r="AAN107" s="46"/>
      <c r="AAO107" s="46"/>
      <c r="AAP107" s="46"/>
      <c r="AAQ107" s="46"/>
      <c r="AAR107" s="46"/>
      <c r="AAS107" s="46"/>
      <c r="AAT107" s="46"/>
      <c r="AAU107" s="46"/>
      <c r="AAV107" s="46"/>
      <c r="AAW107" s="46"/>
      <c r="AAX107" s="46"/>
      <c r="AAY107" s="46"/>
      <c r="AAZ107" s="46"/>
      <c r="ABA107" s="46"/>
      <c r="ABB107" s="46"/>
      <c r="ABC107" s="46"/>
      <c r="ABD107" s="46"/>
      <c r="ABE107" s="46"/>
      <c r="ABF107" s="46"/>
      <c r="ABG107" s="46"/>
      <c r="ABH107" s="46"/>
      <c r="ABI107" s="46"/>
      <c r="ABJ107" s="46"/>
      <c r="ABK107" s="46"/>
      <c r="ABL107" s="46"/>
      <c r="ABM107" s="46"/>
      <c r="ABN107" s="46"/>
      <c r="ABO107" s="46"/>
      <c r="ABP107" s="46"/>
      <c r="ABQ107" s="46"/>
      <c r="ABR107" s="46"/>
      <c r="ABS107" s="46"/>
      <c r="ABT107" s="46"/>
      <c r="ABU107" s="46"/>
      <c r="ABV107" s="46"/>
      <c r="ABW107" s="46"/>
      <c r="ABX107" s="46"/>
      <c r="ABY107" s="46"/>
      <c r="ABZ107" s="46"/>
      <c r="ACA107" s="46"/>
      <c r="ACB107" s="46"/>
      <c r="ACC107" s="46"/>
      <c r="ACD107" s="46"/>
      <c r="ACE107" s="46"/>
      <c r="ACF107" s="46"/>
      <c r="ACG107" s="46"/>
      <c r="ACH107" s="46"/>
      <c r="ACI107" s="46"/>
      <c r="ACJ107" s="46"/>
      <c r="ACK107" s="46"/>
      <c r="ACL107" s="46"/>
      <c r="ACM107" s="46"/>
      <c r="ACN107" s="46"/>
      <c r="ACO107" s="46"/>
      <c r="ACP107" s="46"/>
      <c r="ACQ107" s="46"/>
      <c r="ACR107" s="46"/>
      <c r="ACS107" s="46"/>
      <c r="ACT107" s="46"/>
      <c r="ACU107" s="46"/>
      <c r="ACV107" s="46"/>
      <c r="ACW107" s="46"/>
      <c r="ACX107" s="46"/>
      <c r="ACY107" s="46"/>
      <c r="ACZ107" s="46"/>
      <c r="ADA107" s="46"/>
      <c r="ADB107" s="46"/>
      <c r="ADC107" s="46"/>
      <c r="ADD107" s="46"/>
      <c r="ADE107" s="46"/>
      <c r="ADF107" s="46"/>
      <c r="ADG107" s="46"/>
      <c r="ADH107" s="46"/>
      <c r="ADI107" s="46"/>
      <c r="ADJ107" s="46"/>
      <c r="ADK107" s="46"/>
      <c r="ADL107" s="46"/>
      <c r="ADM107" s="46"/>
      <c r="ADN107" s="46"/>
      <c r="ADO107" s="46"/>
      <c r="ADP107" s="46"/>
      <c r="ADQ107" s="46"/>
      <c r="ADR107" s="46"/>
      <c r="ADS107" s="46"/>
      <c r="ADT107" s="46"/>
      <c r="ADU107" s="46"/>
      <c r="ADV107" s="46"/>
      <c r="ADW107" s="46"/>
      <c r="ADX107" s="46"/>
      <c r="ADY107" s="46"/>
      <c r="ADZ107" s="46"/>
      <c r="AEA107" s="46"/>
      <c r="AEB107" s="46"/>
      <c r="AEC107" s="46"/>
      <c r="AED107" s="46"/>
      <c r="AEE107" s="46"/>
      <c r="AEF107" s="46"/>
      <c r="AEG107" s="46"/>
      <c r="AEH107" s="46"/>
      <c r="AEI107" s="46"/>
      <c r="AEJ107" s="46"/>
      <c r="AEK107" s="46"/>
      <c r="AEL107" s="46"/>
      <c r="AEM107" s="46"/>
      <c r="AEN107" s="46"/>
      <c r="AEO107" s="46"/>
      <c r="AEP107" s="46"/>
      <c r="AEQ107" s="46"/>
      <c r="AER107" s="46"/>
      <c r="AES107" s="46"/>
      <c r="AET107" s="46"/>
      <c r="AEU107" s="46"/>
      <c r="AEV107" s="46"/>
      <c r="AEW107" s="46"/>
      <c r="AEX107" s="46"/>
      <c r="AEY107" s="46"/>
      <c r="AEZ107" s="46"/>
      <c r="AFA107" s="46"/>
      <c r="AFB107" s="46"/>
      <c r="AFC107" s="46"/>
      <c r="AFD107" s="46"/>
      <c r="AFE107" s="46"/>
      <c r="AFF107" s="46"/>
      <c r="AFG107" s="46"/>
      <c r="AFH107" s="46"/>
      <c r="AFI107" s="46"/>
      <c r="AFJ107" s="46"/>
      <c r="AFK107" s="46"/>
      <c r="AFL107" s="46"/>
      <c r="AFM107" s="46"/>
      <c r="AFN107" s="46"/>
      <c r="AFO107" s="46"/>
      <c r="AFP107" s="46"/>
      <c r="AFQ107" s="46"/>
      <c r="AFR107" s="46"/>
      <c r="AFS107" s="46"/>
      <c r="AFT107" s="46"/>
      <c r="AFU107" s="46"/>
      <c r="AFV107" s="46"/>
      <c r="AFW107" s="46"/>
      <c r="AFX107" s="46"/>
      <c r="AFY107" s="46"/>
      <c r="AFZ107" s="46"/>
      <c r="AGA107" s="46"/>
      <c r="AGB107" s="46"/>
      <c r="AGC107" s="46"/>
      <c r="AGD107" s="46"/>
      <c r="AGE107" s="46"/>
      <c r="AGF107" s="46"/>
      <c r="AGG107" s="46"/>
      <c r="AGH107" s="46"/>
      <c r="AGI107" s="46"/>
      <c r="AGJ107" s="46"/>
      <c r="AGK107" s="46"/>
      <c r="AGL107" s="46"/>
      <c r="AGM107" s="46"/>
      <c r="AGN107" s="46"/>
      <c r="AGO107" s="46"/>
      <c r="AGP107" s="46"/>
      <c r="AGQ107" s="46"/>
      <c r="AGR107" s="46"/>
      <c r="AGS107" s="46"/>
      <c r="AGT107" s="46"/>
      <c r="AGU107" s="46"/>
      <c r="AGV107" s="46"/>
      <c r="AGW107" s="46"/>
      <c r="AGX107" s="46"/>
      <c r="AGY107" s="46"/>
      <c r="AGZ107" s="46"/>
      <c r="AHA107" s="46"/>
      <c r="AHB107" s="46"/>
      <c r="AHC107" s="46"/>
      <c r="AHD107" s="46"/>
      <c r="AHE107" s="46"/>
      <c r="AHF107" s="46"/>
      <c r="AHG107" s="46"/>
      <c r="AHH107" s="46"/>
      <c r="AHI107" s="46"/>
      <c r="AHJ107" s="46"/>
      <c r="AHK107" s="46"/>
      <c r="AHL107" s="46"/>
      <c r="AHM107" s="46"/>
      <c r="AHN107" s="46"/>
      <c r="AHO107" s="46"/>
      <c r="AHP107" s="46"/>
      <c r="AHQ107" s="46"/>
      <c r="AHR107" s="46"/>
      <c r="AHS107" s="46"/>
      <c r="AHT107" s="46"/>
      <c r="AHU107" s="46"/>
      <c r="AHV107" s="46"/>
      <c r="AHW107" s="46"/>
      <c r="AHX107" s="46"/>
      <c r="AHY107" s="46"/>
      <c r="AHZ107" s="46"/>
      <c r="AIA107" s="46"/>
      <c r="AIB107" s="46"/>
      <c r="AIC107" s="46"/>
      <c r="AID107" s="46"/>
      <c r="AIE107" s="46"/>
      <c r="AIF107" s="46"/>
      <c r="AIG107" s="46"/>
      <c r="AIH107" s="46"/>
      <c r="AII107" s="46"/>
      <c r="AIJ107" s="46"/>
      <c r="AIK107" s="46"/>
      <c r="AIL107" s="46"/>
      <c r="AIM107" s="46"/>
      <c r="AIN107" s="46"/>
      <c r="AIO107" s="46"/>
      <c r="AIP107" s="46"/>
      <c r="AIQ107" s="46"/>
      <c r="AIR107" s="46"/>
      <c r="AIS107" s="46"/>
      <c r="AIT107" s="46"/>
      <c r="AIU107" s="46"/>
      <c r="AIV107" s="46"/>
      <c r="AIW107" s="46"/>
      <c r="AIX107" s="46"/>
      <c r="AIY107" s="46"/>
      <c r="AIZ107" s="46"/>
      <c r="AJA107" s="46"/>
      <c r="AJB107" s="46"/>
      <c r="AJC107" s="46"/>
      <c r="AJD107" s="46"/>
      <c r="AJE107" s="46"/>
      <c r="AJF107" s="46"/>
      <c r="AJG107" s="46"/>
      <c r="AJH107" s="46"/>
      <c r="AJI107" s="46"/>
      <c r="AJJ107" s="46"/>
      <c r="AJK107" s="46"/>
      <c r="AJL107" s="46"/>
      <c r="AJM107" s="46"/>
      <c r="AJN107" s="46"/>
      <c r="AJO107" s="46"/>
      <c r="AJP107" s="46"/>
      <c r="AJQ107" s="46"/>
      <c r="AJR107" s="46"/>
      <c r="AJS107" s="46"/>
      <c r="AJT107" s="46"/>
      <c r="AJU107" s="46"/>
      <c r="AJV107" s="46"/>
      <c r="AJW107" s="46"/>
      <c r="AJX107" s="46"/>
      <c r="AJY107" s="46"/>
      <c r="AJZ107" s="46"/>
      <c r="AKA107" s="46"/>
      <c r="AKB107" s="46"/>
      <c r="AKC107" s="46"/>
      <c r="AKD107" s="46"/>
      <c r="AKE107" s="46"/>
      <c r="AKF107" s="46"/>
      <c r="AKG107" s="46"/>
      <c r="AKH107" s="46"/>
      <c r="AKI107" s="46"/>
      <c r="AKJ107" s="46"/>
      <c r="AKK107" s="46"/>
      <c r="AKL107" s="46"/>
      <c r="AKM107" s="46"/>
      <c r="AKN107" s="46"/>
      <c r="AKO107" s="46"/>
      <c r="AKP107" s="46"/>
      <c r="AKQ107" s="46"/>
      <c r="AKR107" s="46"/>
      <c r="AKS107" s="46"/>
      <c r="AKT107" s="46"/>
      <c r="AKU107" s="46"/>
      <c r="AKV107" s="46"/>
      <c r="AKW107" s="46"/>
      <c r="AKX107" s="46"/>
      <c r="AKY107" s="46"/>
      <c r="AKZ107" s="46"/>
      <c r="ALA107" s="46"/>
      <c r="ALB107" s="46"/>
      <c r="ALC107" s="46"/>
      <c r="ALD107" s="46"/>
      <c r="ALE107" s="46"/>
      <c r="ALF107" s="46"/>
      <c r="ALG107" s="46"/>
      <c r="ALH107" s="46"/>
      <c r="ALI107" s="46"/>
      <c r="ALJ107" s="46"/>
      <c r="ALK107" s="46"/>
      <c r="ALL107" s="46"/>
      <c r="ALM107" s="46"/>
      <c r="ALN107" s="46"/>
      <c r="ALO107" s="46"/>
      <c r="ALP107" s="46"/>
      <c r="ALQ107" s="46"/>
      <c r="ALR107" s="46"/>
      <c r="ALS107" s="46"/>
      <c r="ALT107" s="46"/>
      <c r="ALU107" s="46"/>
      <c r="ALV107" s="46"/>
      <c r="ALW107" s="46"/>
      <c r="ALX107" s="46"/>
      <c r="ALY107" s="46"/>
      <c r="ALZ107" s="46"/>
      <c r="AMA107" s="46"/>
      <c r="AMB107" s="46"/>
      <c r="AMC107" s="46"/>
      <c r="AMD107" s="46"/>
      <c r="AME107" s="46"/>
      <c r="AMF107" s="46"/>
      <c r="AMG107" s="46"/>
      <c r="AMH107" s="46"/>
      <c r="AMI107" s="46"/>
      <c r="AMJ107" s="46"/>
      <c r="AMK107" s="46"/>
      <c r="AML107" s="46"/>
      <c r="AMM107" s="46"/>
      <c r="AMN107" s="46"/>
      <c r="AMO107" s="46"/>
      <c r="AMP107" s="46"/>
      <c r="AMQ107" s="46"/>
      <c r="AMR107" s="46"/>
      <c r="AMS107" s="46"/>
      <c r="AMT107" s="46"/>
      <c r="AMU107" s="46"/>
      <c r="AMV107" s="46"/>
      <c r="AMW107" s="46"/>
      <c r="AMX107" s="46"/>
      <c r="AMY107" s="46"/>
      <c r="AMZ107" s="46"/>
      <c r="ANA107" s="46"/>
      <c r="ANB107" s="46"/>
      <c r="ANC107" s="46"/>
      <c r="AND107" s="46"/>
      <c r="ANE107" s="46"/>
      <c r="ANF107" s="46"/>
      <c r="ANG107" s="46"/>
      <c r="ANH107" s="46"/>
      <c r="ANI107" s="46"/>
      <c r="ANJ107" s="46"/>
      <c r="ANK107" s="46"/>
      <c r="ANL107" s="46"/>
      <c r="ANM107" s="46"/>
      <c r="ANN107" s="46"/>
      <c r="ANO107" s="46"/>
      <c r="ANP107" s="46"/>
      <c r="ANQ107" s="46"/>
      <c r="ANR107" s="46"/>
      <c r="ANS107" s="46"/>
      <c r="ANT107" s="46"/>
      <c r="ANU107" s="46"/>
      <c r="ANV107" s="46"/>
      <c r="ANW107" s="46"/>
      <c r="ANX107" s="46"/>
      <c r="ANY107" s="46"/>
      <c r="ANZ107" s="46"/>
      <c r="AOA107" s="46"/>
      <c r="AOB107" s="46"/>
      <c r="AOC107" s="46"/>
      <c r="AOD107" s="46"/>
      <c r="AOE107" s="46"/>
      <c r="AOF107" s="46"/>
      <c r="AOG107" s="46"/>
      <c r="AOH107" s="46"/>
      <c r="AOI107" s="46"/>
      <c r="AOJ107" s="46"/>
      <c r="AOK107" s="46"/>
      <c r="AOL107" s="46"/>
      <c r="AOM107" s="46"/>
      <c r="AON107" s="46"/>
      <c r="AOO107" s="46"/>
      <c r="AOP107" s="46"/>
      <c r="AOQ107" s="46"/>
      <c r="AOR107" s="46"/>
      <c r="AOS107" s="46"/>
      <c r="AOT107" s="46"/>
      <c r="AOU107" s="46"/>
      <c r="AOV107" s="46"/>
      <c r="AOW107" s="46"/>
      <c r="AOX107" s="46"/>
      <c r="AOY107" s="46"/>
      <c r="AOZ107" s="46"/>
      <c r="APA107" s="46"/>
      <c r="APB107" s="46"/>
      <c r="APC107" s="46"/>
      <c r="APD107" s="46"/>
      <c r="APE107" s="46"/>
      <c r="APF107" s="46"/>
      <c r="APG107" s="46"/>
      <c r="APH107" s="46"/>
      <c r="API107" s="46"/>
      <c r="APJ107" s="46"/>
      <c r="APK107" s="46"/>
      <c r="APL107" s="46"/>
      <c r="APM107" s="46"/>
      <c r="APN107" s="46"/>
      <c r="APO107" s="46"/>
      <c r="APP107" s="46"/>
      <c r="APQ107" s="46"/>
      <c r="APR107" s="46"/>
      <c r="APS107" s="46"/>
      <c r="APT107" s="46"/>
      <c r="APU107" s="46"/>
      <c r="APV107" s="46"/>
      <c r="APW107" s="46"/>
      <c r="APX107" s="46"/>
      <c r="APY107" s="46"/>
      <c r="APZ107" s="46"/>
      <c r="AQA107" s="46"/>
      <c r="AQB107" s="46"/>
      <c r="AQC107" s="46"/>
      <c r="AQD107" s="46"/>
      <c r="AQE107" s="46"/>
      <c r="AQF107" s="46"/>
      <c r="AQG107" s="46"/>
      <c r="AQH107" s="46"/>
      <c r="AQI107" s="46"/>
      <c r="AQJ107" s="46"/>
      <c r="AQK107" s="46"/>
      <c r="AQL107" s="46"/>
      <c r="AQM107" s="46"/>
      <c r="AQN107" s="46"/>
      <c r="AQO107" s="46"/>
      <c r="AQP107" s="46"/>
      <c r="AQQ107" s="46"/>
      <c r="AQR107" s="46"/>
      <c r="AQS107" s="46"/>
      <c r="AQT107" s="46"/>
      <c r="AQU107" s="46"/>
      <c r="AQV107" s="46"/>
      <c r="AQW107" s="46"/>
      <c r="AQX107" s="46"/>
      <c r="AQY107" s="46"/>
      <c r="AQZ107" s="46"/>
      <c r="ARA107" s="46"/>
      <c r="ARB107" s="46"/>
      <c r="ARC107" s="46"/>
      <c r="ARD107" s="46"/>
      <c r="ARE107" s="46"/>
      <c r="ARF107" s="46"/>
      <c r="ARG107" s="46"/>
      <c r="ARH107" s="46"/>
      <c r="ARI107" s="46"/>
      <c r="ARJ107" s="46"/>
      <c r="ARK107" s="46"/>
      <c r="ARL107" s="46"/>
      <c r="ARM107" s="46"/>
      <c r="ARN107" s="46"/>
      <c r="ARO107" s="46"/>
      <c r="ARP107" s="46"/>
      <c r="ARQ107" s="46"/>
      <c r="ARR107" s="46"/>
      <c r="ARS107" s="46"/>
      <c r="ART107" s="46"/>
      <c r="ARU107" s="46"/>
      <c r="ARV107" s="46"/>
      <c r="ARW107" s="46"/>
      <c r="ARX107" s="46"/>
      <c r="ARY107" s="46"/>
      <c r="ARZ107" s="46"/>
      <c r="ASA107" s="46"/>
      <c r="ASB107" s="46"/>
      <c r="ASC107" s="46"/>
      <c r="ASD107" s="46"/>
      <c r="ASE107" s="46"/>
      <c r="ASF107" s="46"/>
      <c r="ASG107" s="46"/>
      <c r="ASH107" s="46"/>
      <c r="ASI107" s="46"/>
      <c r="ASJ107" s="46"/>
      <c r="ASK107" s="46"/>
      <c r="ASL107" s="46"/>
      <c r="ASM107" s="46"/>
      <c r="ASN107" s="46"/>
      <c r="ASO107" s="46"/>
      <c r="ASP107" s="46"/>
      <c r="ASQ107" s="46"/>
      <c r="ASR107" s="46"/>
      <c r="ASS107" s="46"/>
      <c r="AST107" s="46"/>
      <c r="ASU107" s="46"/>
      <c r="ASV107" s="46"/>
      <c r="ASW107" s="46"/>
      <c r="ASX107" s="46"/>
      <c r="ASY107" s="46"/>
      <c r="ASZ107" s="46"/>
      <c r="ATA107" s="46"/>
      <c r="ATB107" s="46"/>
      <c r="ATC107" s="46"/>
      <c r="ATD107" s="46"/>
      <c r="ATE107" s="46"/>
      <c r="ATF107" s="46"/>
      <c r="ATG107" s="46"/>
      <c r="ATH107" s="46"/>
      <c r="ATI107" s="46"/>
      <c r="ATJ107" s="46"/>
      <c r="ATK107" s="46"/>
      <c r="ATL107" s="46"/>
      <c r="ATM107" s="46"/>
      <c r="ATN107" s="46"/>
      <c r="ATO107" s="46"/>
      <c r="ATP107" s="46"/>
      <c r="ATQ107" s="46"/>
      <c r="ATR107" s="46"/>
      <c r="ATS107" s="46"/>
      <c r="ATT107" s="46"/>
      <c r="ATU107" s="46"/>
      <c r="ATV107" s="46"/>
      <c r="ATW107" s="46"/>
      <c r="ATX107" s="46"/>
      <c r="ATY107" s="46"/>
      <c r="ATZ107" s="46"/>
      <c r="AUA107" s="46"/>
      <c r="AUB107" s="46"/>
      <c r="AUC107" s="46"/>
      <c r="AUD107" s="46"/>
      <c r="AUE107" s="46"/>
      <c r="AUF107" s="46"/>
      <c r="AUG107" s="46"/>
      <c r="AUH107" s="46"/>
      <c r="AUI107" s="46"/>
      <c r="AUJ107" s="46"/>
      <c r="AUK107" s="46"/>
      <c r="AUL107" s="46"/>
      <c r="AUM107" s="46"/>
      <c r="AUN107" s="46"/>
      <c r="AUO107" s="46"/>
      <c r="AUP107" s="46"/>
      <c r="AUQ107" s="46"/>
      <c r="AUR107" s="46"/>
      <c r="AUS107" s="46"/>
      <c r="AUT107" s="46"/>
      <c r="AUU107" s="46"/>
      <c r="AUV107" s="46"/>
      <c r="AUW107" s="46"/>
      <c r="AUX107" s="46"/>
      <c r="AUY107" s="46"/>
      <c r="AUZ107" s="46"/>
      <c r="AVA107" s="46"/>
      <c r="AVB107" s="46"/>
      <c r="AVC107" s="46"/>
      <c r="AVD107" s="46"/>
      <c r="AVE107" s="46"/>
      <c r="AVF107" s="46"/>
      <c r="AVG107" s="46"/>
      <c r="AVH107" s="46"/>
      <c r="AVI107" s="46"/>
      <c r="AVJ107" s="46"/>
      <c r="AVK107" s="46"/>
      <c r="AVL107" s="46"/>
      <c r="AVM107" s="46"/>
      <c r="AVN107" s="46"/>
      <c r="AVO107" s="46"/>
      <c r="AVP107" s="46"/>
      <c r="AVQ107" s="46"/>
      <c r="AVR107" s="46"/>
      <c r="AVS107" s="46"/>
      <c r="AVT107" s="46"/>
      <c r="AVU107" s="46"/>
      <c r="AVV107" s="46"/>
      <c r="AVW107" s="46"/>
      <c r="AVX107" s="46"/>
      <c r="AVY107" s="46"/>
      <c r="AVZ107" s="46"/>
      <c r="AWA107" s="46"/>
      <c r="AWB107" s="46"/>
      <c r="AWC107" s="46"/>
      <c r="AWD107" s="46"/>
      <c r="AWE107" s="46"/>
      <c r="AWF107" s="46"/>
      <c r="AWG107" s="46"/>
      <c r="AWH107" s="46"/>
      <c r="AWI107" s="46"/>
      <c r="AWJ107" s="46"/>
      <c r="AWK107" s="46"/>
      <c r="AWL107" s="46"/>
      <c r="AWM107" s="46"/>
      <c r="AWN107" s="46"/>
      <c r="AWO107" s="46"/>
      <c r="AWP107" s="46"/>
      <c r="AWQ107" s="46"/>
      <c r="AWR107" s="46"/>
      <c r="AWS107" s="46"/>
      <c r="AWT107" s="46"/>
      <c r="AWU107" s="46"/>
      <c r="AWV107" s="46"/>
      <c r="AWW107" s="46"/>
      <c r="AWX107" s="46"/>
      <c r="AWY107" s="46"/>
      <c r="AWZ107" s="46"/>
      <c r="AXA107" s="46"/>
      <c r="AXB107" s="46"/>
      <c r="AXC107" s="46"/>
      <c r="AXD107" s="46"/>
      <c r="AXE107" s="46"/>
      <c r="AXF107" s="46"/>
      <c r="AXG107" s="46"/>
      <c r="AXH107" s="46"/>
      <c r="AXI107" s="46"/>
      <c r="AXJ107" s="46"/>
      <c r="AXK107" s="46"/>
      <c r="AXL107" s="46"/>
      <c r="AXM107" s="46"/>
      <c r="AXN107" s="46"/>
      <c r="AXO107" s="46"/>
      <c r="AXP107" s="46"/>
      <c r="AXQ107" s="46"/>
      <c r="AXR107" s="46"/>
      <c r="AXS107" s="46"/>
      <c r="AXT107" s="46"/>
      <c r="AXU107" s="46"/>
      <c r="AXV107" s="46"/>
      <c r="AXW107" s="46"/>
      <c r="AXX107" s="46"/>
      <c r="AXY107" s="46"/>
      <c r="AXZ107" s="46"/>
      <c r="AYA107" s="46"/>
      <c r="AYB107" s="46"/>
      <c r="AYC107" s="46"/>
      <c r="AYD107" s="46"/>
      <c r="AYE107" s="46"/>
      <c r="AYF107" s="46"/>
      <c r="AYG107" s="46"/>
      <c r="AYH107" s="46"/>
      <c r="AYI107" s="46"/>
      <c r="AYJ107" s="46"/>
      <c r="AYK107" s="46"/>
      <c r="AYL107" s="46"/>
      <c r="AYM107" s="46"/>
      <c r="AYN107" s="46"/>
      <c r="AYO107" s="46"/>
      <c r="AYP107" s="46"/>
      <c r="AYQ107" s="46"/>
      <c r="AYR107" s="46"/>
      <c r="AYS107" s="46"/>
      <c r="AYT107" s="46"/>
      <c r="AYU107" s="46"/>
      <c r="AYV107" s="46"/>
      <c r="AYW107" s="46"/>
      <c r="AYX107" s="46"/>
      <c r="AYY107" s="46"/>
      <c r="AYZ107" s="46"/>
      <c r="AZA107" s="46"/>
      <c r="AZB107" s="46"/>
      <c r="AZC107" s="46"/>
      <c r="AZD107" s="46"/>
      <c r="AZE107" s="46"/>
      <c r="AZF107" s="46"/>
      <c r="AZG107" s="46"/>
      <c r="AZH107" s="46"/>
      <c r="AZI107" s="46"/>
      <c r="AZJ107" s="46"/>
      <c r="AZK107" s="46"/>
      <c r="AZL107" s="46"/>
      <c r="AZM107" s="46"/>
      <c r="AZN107" s="46"/>
      <c r="AZO107" s="46"/>
      <c r="AZP107" s="46"/>
      <c r="AZQ107" s="46"/>
      <c r="AZR107" s="46"/>
      <c r="AZS107" s="46"/>
      <c r="AZT107" s="46"/>
      <c r="AZU107" s="46"/>
      <c r="AZV107" s="46"/>
      <c r="AZW107" s="46"/>
      <c r="AZX107" s="46"/>
      <c r="AZY107" s="46"/>
      <c r="AZZ107" s="46"/>
      <c r="BAA107" s="46"/>
      <c r="BAB107" s="46"/>
      <c r="BAC107" s="46"/>
      <c r="BAD107" s="46"/>
      <c r="BAE107" s="46"/>
      <c r="BAF107" s="46"/>
      <c r="BAG107" s="46"/>
      <c r="BAH107" s="46"/>
      <c r="BAI107" s="46"/>
      <c r="BAJ107" s="46"/>
      <c r="BAK107" s="46"/>
      <c r="BAL107" s="46"/>
      <c r="BAM107" s="46"/>
      <c r="BAN107" s="46"/>
      <c r="BAO107" s="46"/>
      <c r="BAP107" s="46"/>
      <c r="BAQ107" s="46"/>
      <c r="BAR107" s="46"/>
      <c r="BAS107" s="46"/>
      <c r="BAT107" s="46"/>
      <c r="BAU107" s="46"/>
      <c r="BAV107" s="46"/>
      <c r="BAW107" s="46"/>
      <c r="BAX107" s="46"/>
      <c r="BAY107" s="46"/>
      <c r="BAZ107" s="46"/>
      <c r="BBA107" s="46"/>
      <c r="BBB107" s="46"/>
      <c r="BBC107" s="46"/>
      <c r="BBD107" s="46"/>
      <c r="BBE107" s="46"/>
      <c r="BBF107" s="46"/>
      <c r="BBG107" s="46"/>
      <c r="BBH107" s="46"/>
      <c r="BBI107" s="46"/>
      <c r="BBJ107" s="46"/>
      <c r="BBK107" s="46"/>
      <c r="BBL107" s="46"/>
      <c r="BBM107" s="46"/>
      <c r="BBN107" s="46"/>
      <c r="BBO107" s="46"/>
      <c r="BBP107" s="46"/>
      <c r="BBQ107" s="46"/>
      <c r="BBR107" s="46"/>
      <c r="BBS107" s="46"/>
      <c r="BBT107" s="46"/>
      <c r="BBU107" s="46"/>
      <c r="BBV107" s="46"/>
      <c r="BBW107" s="46"/>
      <c r="BBX107" s="46"/>
      <c r="BBY107" s="46"/>
      <c r="BBZ107" s="46"/>
      <c r="BCA107" s="46"/>
      <c r="BCB107" s="46"/>
      <c r="BCC107" s="46"/>
      <c r="BCD107" s="46"/>
      <c r="BCE107" s="46"/>
      <c r="BCF107" s="46"/>
      <c r="BCG107" s="46"/>
      <c r="BCH107" s="46"/>
      <c r="BCI107" s="46"/>
      <c r="BCJ107" s="46"/>
      <c r="BCK107" s="46"/>
      <c r="BCL107" s="46"/>
      <c r="BCM107" s="46"/>
      <c r="BCN107" s="46"/>
      <c r="BCO107" s="46"/>
      <c r="BCP107" s="46"/>
      <c r="BCQ107" s="46"/>
      <c r="BCR107" s="46"/>
      <c r="BCS107" s="46"/>
      <c r="BCT107" s="46"/>
      <c r="BCU107" s="46"/>
      <c r="BCV107" s="46"/>
      <c r="BCW107" s="46"/>
      <c r="BCX107" s="46"/>
      <c r="BCY107" s="46"/>
      <c r="BCZ107" s="46"/>
      <c r="BDA107" s="46"/>
      <c r="BDB107" s="46"/>
      <c r="BDC107" s="46"/>
      <c r="BDD107" s="46"/>
      <c r="BDE107" s="46"/>
      <c r="BDF107" s="46"/>
      <c r="BDG107" s="46"/>
      <c r="BDH107" s="46"/>
      <c r="BDI107" s="46"/>
      <c r="BDJ107" s="46"/>
      <c r="BDK107" s="46"/>
      <c r="BDL107" s="46"/>
      <c r="BDM107" s="46"/>
      <c r="BDN107" s="46"/>
      <c r="BDO107" s="46"/>
      <c r="BDP107" s="46"/>
      <c r="BDQ107" s="46"/>
      <c r="BDR107" s="46"/>
      <c r="BDS107" s="46"/>
      <c r="BDT107" s="46"/>
      <c r="BDU107" s="46"/>
      <c r="BDV107" s="46"/>
      <c r="BDW107" s="46"/>
      <c r="BDX107" s="46"/>
      <c r="BDY107" s="46"/>
      <c r="BDZ107" s="46"/>
      <c r="BEA107" s="46"/>
      <c r="BEB107" s="46"/>
      <c r="BEC107" s="46"/>
      <c r="BED107" s="46"/>
      <c r="BEE107" s="46"/>
      <c r="BEF107" s="46"/>
      <c r="BEG107" s="46"/>
      <c r="BEH107" s="46"/>
      <c r="BEI107" s="46"/>
      <c r="BEJ107" s="46"/>
      <c r="BEK107" s="46"/>
      <c r="BEL107" s="46"/>
      <c r="BEM107" s="46"/>
      <c r="BEN107" s="46"/>
      <c r="BEO107" s="46"/>
      <c r="BEP107" s="46"/>
      <c r="BEQ107" s="46"/>
      <c r="BER107" s="46"/>
      <c r="BES107" s="46"/>
      <c r="BET107" s="46"/>
      <c r="BEU107" s="46"/>
      <c r="BEV107" s="46"/>
      <c r="BEW107" s="46"/>
      <c r="BEX107" s="46"/>
      <c r="BEY107" s="46"/>
      <c r="BEZ107" s="46"/>
      <c r="BFA107" s="46"/>
      <c r="BFB107" s="46"/>
      <c r="BFC107" s="46"/>
      <c r="BFD107" s="46"/>
      <c r="BFE107" s="46"/>
      <c r="BFF107" s="46"/>
      <c r="BFG107" s="46"/>
      <c r="BFH107" s="46"/>
      <c r="BFI107" s="46"/>
      <c r="BFJ107" s="46"/>
      <c r="BFK107" s="46"/>
      <c r="BFL107" s="46"/>
      <c r="BFM107" s="46"/>
      <c r="BFN107" s="46"/>
      <c r="BFO107" s="46"/>
      <c r="BFP107" s="46"/>
      <c r="BFQ107" s="46"/>
      <c r="BFR107" s="46"/>
      <c r="BFS107" s="46"/>
      <c r="BFT107" s="46"/>
      <c r="BFU107" s="46"/>
      <c r="BFV107" s="46"/>
      <c r="BFW107" s="46"/>
      <c r="BFX107" s="46"/>
      <c r="BFY107" s="46"/>
      <c r="BFZ107" s="46"/>
      <c r="BGA107" s="46"/>
      <c r="BGB107" s="46"/>
      <c r="BGC107" s="46"/>
      <c r="BGD107" s="46"/>
      <c r="BGE107" s="46"/>
      <c r="BGF107" s="46"/>
      <c r="BGG107" s="46"/>
      <c r="BGH107" s="46"/>
      <c r="BGI107" s="46"/>
      <c r="BGJ107" s="46"/>
      <c r="BGK107" s="46"/>
      <c r="BGL107" s="46"/>
      <c r="BGM107" s="46"/>
      <c r="BGN107" s="46"/>
      <c r="BGO107" s="46"/>
      <c r="BGP107" s="46"/>
      <c r="BGQ107" s="46"/>
      <c r="BGR107" s="46"/>
      <c r="BGS107" s="46"/>
      <c r="BGT107" s="46"/>
      <c r="BGU107" s="46"/>
      <c r="BGV107" s="46"/>
      <c r="BGW107" s="46"/>
      <c r="BGX107" s="46"/>
      <c r="BGY107" s="46"/>
      <c r="BGZ107" s="46"/>
      <c r="BHA107" s="46"/>
      <c r="BHB107" s="46"/>
      <c r="BHC107" s="46"/>
      <c r="BHD107" s="46"/>
      <c r="BHE107" s="46"/>
      <c r="BHF107" s="46"/>
      <c r="BHG107" s="46"/>
      <c r="BHH107" s="46"/>
      <c r="BHI107" s="46"/>
      <c r="BHJ107" s="46"/>
      <c r="BHK107" s="46"/>
      <c r="BHL107" s="46"/>
      <c r="BHM107" s="46"/>
      <c r="BHN107" s="46"/>
      <c r="BHO107" s="46"/>
      <c r="BHP107" s="46"/>
      <c r="BHQ107" s="46"/>
      <c r="BHR107" s="46"/>
      <c r="BHS107" s="46"/>
      <c r="BHT107" s="46"/>
      <c r="BHU107" s="46"/>
      <c r="BHV107" s="46"/>
      <c r="BHW107" s="46"/>
      <c r="BHX107" s="46"/>
      <c r="BHY107" s="46"/>
      <c r="BHZ107" s="46"/>
      <c r="BIA107" s="46"/>
      <c r="BIB107" s="46"/>
      <c r="BIC107" s="46"/>
      <c r="BID107" s="46"/>
      <c r="BIE107" s="46"/>
      <c r="BIF107" s="46"/>
      <c r="BIG107" s="46"/>
      <c r="BIH107" s="46"/>
      <c r="BII107" s="46"/>
      <c r="BIJ107" s="46"/>
      <c r="BIK107" s="46"/>
      <c r="BIL107" s="46"/>
      <c r="BIM107" s="46"/>
      <c r="BIN107" s="46"/>
      <c r="BIO107" s="46"/>
      <c r="BIP107" s="46"/>
      <c r="BIQ107" s="46"/>
      <c r="BIR107" s="46"/>
      <c r="BIS107" s="46"/>
      <c r="BIT107" s="46"/>
      <c r="BIU107" s="46"/>
      <c r="BIV107" s="46"/>
      <c r="BIW107" s="46"/>
      <c r="BIX107" s="46"/>
      <c r="BIY107" s="46"/>
      <c r="BIZ107" s="46"/>
      <c r="BJA107" s="46"/>
      <c r="BJB107" s="46"/>
      <c r="BJC107" s="46"/>
      <c r="BJD107" s="46"/>
      <c r="BJE107" s="46"/>
      <c r="BJF107" s="46"/>
      <c r="BJG107" s="46"/>
      <c r="BJH107" s="46"/>
      <c r="BJI107" s="46"/>
      <c r="BJJ107" s="46"/>
      <c r="BJK107" s="46"/>
      <c r="BJL107" s="46"/>
      <c r="BJM107" s="46"/>
      <c r="BJN107" s="46"/>
      <c r="BJO107" s="46"/>
      <c r="BJP107" s="46"/>
      <c r="BJQ107" s="46"/>
      <c r="BJR107" s="46"/>
      <c r="BJS107" s="46"/>
      <c r="BJT107" s="46"/>
      <c r="BJU107" s="46"/>
      <c r="BJV107" s="46"/>
      <c r="BJW107" s="46"/>
      <c r="BJX107" s="46"/>
      <c r="BJY107" s="46"/>
      <c r="BJZ107" s="46"/>
      <c r="BKA107" s="46"/>
      <c r="BKB107" s="46"/>
      <c r="BKC107" s="46"/>
      <c r="BKD107" s="46"/>
      <c r="BKE107" s="46"/>
      <c r="BKF107" s="46"/>
      <c r="BKG107" s="46"/>
      <c r="BKH107" s="46"/>
      <c r="BKI107" s="46"/>
      <c r="BKJ107" s="46"/>
      <c r="BKK107" s="46"/>
      <c r="BKL107" s="46"/>
      <c r="BKM107" s="46"/>
      <c r="BKN107" s="46"/>
      <c r="BKO107" s="46"/>
      <c r="BKP107" s="46"/>
      <c r="BKQ107" s="46"/>
      <c r="BKR107" s="46"/>
      <c r="BKS107" s="46"/>
      <c r="BKT107" s="46"/>
      <c r="BKU107" s="46"/>
      <c r="BKV107" s="46"/>
      <c r="BKW107" s="46"/>
      <c r="BKX107" s="46"/>
      <c r="BKY107" s="46"/>
      <c r="BKZ107" s="46"/>
      <c r="BLA107" s="46"/>
      <c r="BLB107" s="46"/>
      <c r="BLC107" s="46"/>
      <c r="BLD107" s="46"/>
      <c r="BLE107" s="46"/>
      <c r="BLF107" s="46"/>
      <c r="BLG107" s="46"/>
      <c r="BLH107" s="46"/>
      <c r="BLI107" s="46"/>
      <c r="BLJ107" s="46"/>
      <c r="BLK107" s="46"/>
      <c r="BLL107" s="46"/>
      <c r="BLM107" s="46"/>
      <c r="BLN107" s="46"/>
      <c r="BLO107" s="46"/>
      <c r="BLP107" s="46"/>
      <c r="BLQ107" s="46"/>
      <c r="BLR107" s="46"/>
      <c r="BLS107" s="46"/>
      <c r="BLT107" s="46"/>
      <c r="BLU107" s="46"/>
      <c r="BLV107" s="46"/>
      <c r="BLW107" s="46"/>
      <c r="BLX107" s="46"/>
      <c r="BLY107" s="46"/>
      <c r="BLZ107" s="46"/>
      <c r="BMA107" s="46"/>
      <c r="BMB107" s="46"/>
      <c r="BMC107" s="46"/>
      <c r="BMD107" s="46"/>
      <c r="BME107" s="46"/>
      <c r="BMF107" s="46"/>
      <c r="BMG107" s="46"/>
      <c r="BMH107" s="46"/>
      <c r="BMI107" s="46"/>
      <c r="BMJ107" s="46"/>
      <c r="BMK107" s="46"/>
      <c r="BML107" s="46"/>
      <c r="BMM107" s="46"/>
      <c r="BMN107" s="46"/>
      <c r="BMO107" s="46"/>
      <c r="BMP107" s="46"/>
      <c r="BMQ107" s="46"/>
      <c r="BMR107" s="46"/>
      <c r="BMS107" s="46"/>
      <c r="BMT107" s="46"/>
      <c r="BMU107" s="46"/>
      <c r="BMV107" s="46"/>
      <c r="BMW107" s="46"/>
      <c r="BMX107" s="46"/>
      <c r="BMY107" s="46"/>
      <c r="BMZ107" s="46"/>
      <c r="BNA107" s="46"/>
      <c r="BNB107" s="46"/>
      <c r="BNC107" s="46"/>
      <c r="BND107" s="46"/>
      <c r="BNE107" s="46"/>
      <c r="BNF107" s="46"/>
      <c r="BNG107" s="46"/>
      <c r="BNH107" s="46"/>
      <c r="BNI107" s="46"/>
      <c r="BNJ107" s="46"/>
      <c r="BNK107" s="46"/>
      <c r="BNL107" s="46"/>
      <c r="BNM107" s="46"/>
      <c r="BNN107" s="46"/>
      <c r="BNO107" s="46"/>
      <c r="BNP107" s="46"/>
      <c r="BNQ107" s="46"/>
      <c r="BNR107" s="46"/>
      <c r="BNS107" s="46"/>
      <c r="BNT107" s="46"/>
      <c r="BNU107" s="46"/>
      <c r="BNV107" s="46"/>
      <c r="BNW107" s="46"/>
      <c r="BNX107" s="46"/>
      <c r="BNY107" s="46"/>
      <c r="BNZ107" s="46"/>
      <c r="BOA107" s="46"/>
      <c r="BOB107" s="46"/>
      <c r="BOC107" s="46"/>
      <c r="BOD107" s="46"/>
      <c r="BOE107" s="46"/>
      <c r="BOF107" s="46"/>
      <c r="BOG107" s="46"/>
      <c r="BOH107" s="46"/>
      <c r="BOI107" s="46"/>
      <c r="BOJ107" s="46"/>
      <c r="BOK107" s="46"/>
      <c r="BOL107" s="46"/>
      <c r="BOM107" s="46"/>
      <c r="BON107" s="46"/>
      <c r="BOO107" s="46"/>
      <c r="BOP107" s="46"/>
      <c r="BOQ107" s="46"/>
      <c r="BOR107" s="46"/>
      <c r="BOS107" s="46"/>
      <c r="BOT107" s="46"/>
      <c r="BOU107" s="46"/>
      <c r="BOV107" s="46"/>
      <c r="BOW107" s="46"/>
      <c r="BOX107" s="46"/>
      <c r="BOY107" s="46"/>
      <c r="BOZ107" s="46"/>
      <c r="BPA107" s="46"/>
      <c r="BPB107" s="46"/>
      <c r="BPC107" s="46"/>
      <c r="BPD107" s="46"/>
      <c r="BPE107" s="46"/>
      <c r="BPF107" s="46"/>
      <c r="BPG107" s="46"/>
      <c r="BPH107" s="46"/>
      <c r="BPI107" s="46"/>
      <c r="BPJ107" s="46"/>
      <c r="BPK107" s="46"/>
      <c r="BPL107" s="46"/>
      <c r="BPM107" s="46"/>
      <c r="BPN107" s="46"/>
      <c r="BPO107" s="46"/>
      <c r="BPP107" s="46"/>
      <c r="BPQ107" s="46"/>
      <c r="BPR107" s="46"/>
      <c r="BPS107" s="46"/>
      <c r="BPT107" s="46"/>
      <c r="BPU107" s="46"/>
      <c r="BPV107" s="46"/>
      <c r="BPW107" s="46"/>
      <c r="BPX107" s="46"/>
      <c r="BPY107" s="46"/>
      <c r="BPZ107" s="46"/>
      <c r="BQA107" s="46"/>
      <c r="BQB107" s="46"/>
      <c r="BQC107" s="46"/>
      <c r="BQD107" s="46"/>
      <c r="BQE107" s="46"/>
      <c r="BQF107" s="46"/>
      <c r="BQG107" s="46"/>
      <c r="BQH107" s="46"/>
      <c r="BQI107" s="46"/>
      <c r="BQJ107" s="46"/>
      <c r="BQK107" s="46"/>
      <c r="BQL107" s="46"/>
      <c r="BQM107" s="46"/>
      <c r="BQN107" s="46"/>
      <c r="BQO107" s="46"/>
      <c r="BQP107" s="46"/>
      <c r="BQQ107" s="46"/>
      <c r="BQR107" s="46"/>
      <c r="BQS107" s="46"/>
      <c r="BQT107" s="46"/>
      <c r="BQU107" s="46"/>
      <c r="BQV107" s="46"/>
      <c r="BQW107" s="46"/>
      <c r="BQX107" s="46"/>
      <c r="BQY107" s="46"/>
      <c r="BQZ107" s="46"/>
      <c r="BRA107" s="46"/>
      <c r="BRB107" s="46"/>
      <c r="BRC107" s="46"/>
      <c r="BRD107" s="46"/>
      <c r="BRE107" s="46"/>
      <c r="BRF107" s="46"/>
      <c r="BRG107" s="46"/>
      <c r="BRH107" s="46"/>
      <c r="BRI107" s="46"/>
      <c r="BRJ107" s="46"/>
      <c r="BRK107" s="46"/>
      <c r="BRL107" s="46"/>
      <c r="BRM107" s="46"/>
      <c r="BRN107" s="46"/>
      <c r="BRO107" s="46"/>
      <c r="BRP107" s="46"/>
      <c r="BRQ107" s="46"/>
      <c r="BRR107" s="46"/>
      <c r="BRS107" s="46"/>
      <c r="BRT107" s="46"/>
      <c r="BRU107" s="46"/>
      <c r="BRV107" s="46"/>
      <c r="BRW107" s="46"/>
      <c r="BRX107" s="46"/>
      <c r="BRY107" s="46"/>
      <c r="BRZ107" s="46"/>
      <c r="BSA107" s="46"/>
      <c r="BSB107" s="46"/>
      <c r="BSC107" s="46"/>
      <c r="BSD107" s="46"/>
      <c r="BSE107" s="46"/>
      <c r="BSF107" s="46"/>
      <c r="BSG107" s="46"/>
      <c r="BSH107" s="46"/>
      <c r="BSI107" s="46"/>
      <c r="BSJ107" s="46"/>
      <c r="BSK107" s="46"/>
      <c r="BSL107" s="46"/>
      <c r="BSM107" s="46"/>
      <c r="BSN107" s="46"/>
      <c r="BSO107" s="46"/>
      <c r="BSP107" s="46"/>
      <c r="BSQ107" s="46"/>
      <c r="BSR107" s="46"/>
      <c r="BSS107" s="46"/>
      <c r="BST107" s="46"/>
      <c r="BSU107" s="46"/>
      <c r="BSV107" s="46"/>
      <c r="BSW107" s="46"/>
      <c r="BSX107" s="46"/>
      <c r="BSY107" s="46"/>
      <c r="BSZ107" s="46"/>
      <c r="BTA107" s="46"/>
      <c r="BTB107" s="46"/>
      <c r="BTC107" s="46"/>
      <c r="BTD107" s="46"/>
      <c r="BTE107" s="46"/>
      <c r="BTF107" s="46"/>
      <c r="BTG107" s="46"/>
      <c r="BTH107" s="46"/>
      <c r="BTI107" s="46"/>
      <c r="BTJ107" s="46"/>
      <c r="BTK107" s="46"/>
      <c r="BTL107" s="46"/>
      <c r="BTM107" s="46"/>
      <c r="BTN107" s="46"/>
      <c r="BTO107" s="46"/>
      <c r="BTP107" s="46"/>
      <c r="BTQ107" s="46"/>
      <c r="BTR107" s="46"/>
      <c r="BTS107" s="46"/>
      <c r="BTT107" s="46"/>
      <c r="BTU107" s="46"/>
      <c r="BTV107" s="46"/>
      <c r="BTW107" s="46"/>
      <c r="BTX107" s="46"/>
      <c r="BTY107" s="46"/>
      <c r="BTZ107" s="46"/>
      <c r="BUA107" s="46"/>
      <c r="BUB107" s="46"/>
      <c r="BUC107" s="46"/>
      <c r="BUD107" s="46"/>
      <c r="BUE107" s="46"/>
      <c r="BUF107" s="46"/>
      <c r="BUG107" s="46"/>
      <c r="BUH107" s="46"/>
      <c r="BUI107" s="46"/>
      <c r="BUJ107" s="46"/>
      <c r="BUK107" s="46"/>
      <c r="BUL107" s="46"/>
      <c r="BUM107" s="46"/>
      <c r="BUN107" s="46"/>
      <c r="BUO107" s="46"/>
      <c r="BUP107" s="46"/>
      <c r="BUQ107" s="46"/>
      <c r="BUR107" s="46"/>
      <c r="BUS107" s="46"/>
      <c r="BUT107" s="46"/>
      <c r="BUU107" s="46"/>
      <c r="BUV107" s="46"/>
      <c r="BUW107" s="46"/>
      <c r="BUX107" s="46"/>
      <c r="BUY107" s="46"/>
      <c r="BUZ107" s="46"/>
      <c r="BVA107" s="46"/>
      <c r="BVB107" s="46"/>
      <c r="BVC107" s="46"/>
      <c r="BVD107" s="46"/>
      <c r="BVE107" s="46"/>
      <c r="BVF107" s="46"/>
      <c r="BVG107" s="46"/>
      <c r="BVH107" s="46"/>
      <c r="BVI107" s="46"/>
      <c r="BVJ107" s="46"/>
      <c r="BVK107" s="46"/>
      <c r="BVL107" s="46"/>
      <c r="BVM107" s="46"/>
      <c r="BVN107" s="46"/>
      <c r="BVO107" s="46"/>
      <c r="BVP107" s="46"/>
      <c r="BVQ107" s="46"/>
      <c r="BVR107" s="46"/>
      <c r="BVS107" s="46"/>
      <c r="BVT107" s="46"/>
      <c r="BVU107" s="46"/>
      <c r="BVV107" s="46"/>
      <c r="BVW107" s="46"/>
      <c r="BVX107" s="46"/>
      <c r="BVY107" s="46"/>
      <c r="BVZ107" s="46"/>
      <c r="BWA107" s="46"/>
      <c r="BWB107" s="46"/>
      <c r="BWC107" s="46"/>
      <c r="BWD107" s="46"/>
      <c r="BWE107" s="46"/>
      <c r="BWF107" s="46"/>
      <c r="BWG107" s="46"/>
      <c r="BWH107" s="46"/>
      <c r="BWI107" s="46"/>
      <c r="BWJ107" s="46"/>
      <c r="BWK107" s="46"/>
      <c r="BWL107" s="46"/>
      <c r="BWM107" s="46"/>
      <c r="BWN107" s="46"/>
      <c r="BWO107" s="46"/>
      <c r="BWP107" s="46"/>
      <c r="BWQ107" s="46"/>
      <c r="BWR107" s="46"/>
      <c r="BWS107" s="46"/>
      <c r="BWT107" s="46"/>
      <c r="BWU107" s="46"/>
      <c r="BWV107" s="46"/>
      <c r="BWW107" s="46"/>
      <c r="BWX107" s="46"/>
      <c r="BWY107" s="46"/>
      <c r="BWZ107" s="46"/>
      <c r="BXA107" s="46"/>
      <c r="BXB107" s="46"/>
      <c r="BXC107" s="46"/>
      <c r="BXD107" s="46"/>
      <c r="BXE107" s="46"/>
      <c r="BXF107" s="46"/>
      <c r="BXG107" s="46"/>
      <c r="BXH107" s="46"/>
      <c r="BXI107" s="46"/>
      <c r="BXJ107" s="46"/>
      <c r="BXK107" s="46"/>
      <c r="BXL107" s="46"/>
      <c r="BXM107" s="46"/>
      <c r="BXN107" s="46"/>
      <c r="BXO107" s="46"/>
      <c r="BXP107" s="46"/>
      <c r="BXQ107" s="46"/>
      <c r="BXR107" s="46"/>
      <c r="BXS107" s="46"/>
      <c r="BXT107" s="46"/>
      <c r="BXU107" s="46"/>
      <c r="BXV107" s="46"/>
      <c r="BXW107" s="46"/>
      <c r="BXX107" s="46"/>
      <c r="BXY107" s="46"/>
      <c r="BXZ107" s="46"/>
      <c r="BYA107" s="46"/>
      <c r="BYB107" s="46"/>
      <c r="BYC107" s="46"/>
      <c r="BYD107" s="46"/>
      <c r="BYE107" s="46"/>
      <c r="BYF107" s="46"/>
      <c r="BYG107" s="46"/>
      <c r="BYH107" s="46"/>
      <c r="BYI107" s="46"/>
      <c r="BYJ107" s="46"/>
      <c r="BYK107" s="46"/>
      <c r="BYL107" s="46"/>
      <c r="BYM107" s="46"/>
      <c r="BYN107" s="46"/>
      <c r="BYO107" s="46"/>
      <c r="BYP107" s="46"/>
      <c r="BYQ107" s="46"/>
      <c r="BYR107" s="46"/>
      <c r="BYS107" s="46"/>
      <c r="BYT107" s="46"/>
      <c r="BYU107" s="46"/>
      <c r="BYV107" s="46"/>
      <c r="BYW107" s="46"/>
      <c r="BYX107" s="46"/>
      <c r="BYY107" s="46"/>
      <c r="BYZ107" s="46"/>
      <c r="BZA107" s="46"/>
      <c r="BZB107" s="46"/>
      <c r="BZC107" s="46"/>
      <c r="BZD107" s="46"/>
      <c r="BZE107" s="46"/>
      <c r="BZF107" s="46"/>
      <c r="BZG107" s="46"/>
      <c r="BZH107" s="46"/>
      <c r="BZI107" s="46"/>
      <c r="BZJ107" s="46"/>
      <c r="BZK107" s="46"/>
      <c r="BZL107" s="46"/>
      <c r="BZM107" s="46"/>
      <c r="BZN107" s="46"/>
      <c r="BZO107" s="46"/>
      <c r="BZP107" s="46"/>
      <c r="BZQ107" s="46"/>
      <c r="BZR107" s="46"/>
      <c r="BZS107" s="46"/>
      <c r="BZT107" s="46"/>
      <c r="BZU107" s="46"/>
      <c r="BZV107" s="46"/>
      <c r="BZW107" s="46"/>
      <c r="BZX107" s="46"/>
      <c r="BZY107" s="46"/>
      <c r="BZZ107" s="46"/>
      <c r="CAA107" s="46"/>
      <c r="CAB107" s="46"/>
      <c r="CAC107" s="46"/>
      <c r="CAD107" s="46"/>
      <c r="CAE107" s="46"/>
      <c r="CAF107" s="46"/>
      <c r="CAG107" s="46"/>
      <c r="CAH107" s="46"/>
      <c r="CAI107" s="46"/>
      <c r="CAJ107" s="46"/>
      <c r="CAK107" s="46"/>
      <c r="CAL107" s="46"/>
      <c r="CAM107" s="46"/>
      <c r="CAN107" s="46"/>
      <c r="CAO107" s="46"/>
      <c r="CAP107" s="46"/>
      <c r="CAQ107" s="46"/>
      <c r="CAR107" s="46"/>
      <c r="CAS107" s="46"/>
      <c r="CAT107" s="46"/>
      <c r="CAU107" s="46"/>
      <c r="CAV107" s="46"/>
      <c r="CAW107" s="46"/>
      <c r="CAX107" s="46"/>
      <c r="CAY107" s="46"/>
      <c r="CAZ107" s="46"/>
      <c r="CBA107" s="46"/>
      <c r="CBB107" s="46"/>
      <c r="CBC107" s="46"/>
      <c r="CBD107" s="46"/>
      <c r="CBE107" s="46"/>
      <c r="CBF107" s="46"/>
      <c r="CBG107" s="46"/>
      <c r="CBH107" s="46"/>
      <c r="CBI107" s="46"/>
      <c r="CBJ107" s="46"/>
      <c r="CBK107" s="46"/>
      <c r="CBL107" s="46"/>
      <c r="CBM107" s="46"/>
      <c r="CBN107" s="46"/>
      <c r="CBO107" s="46"/>
      <c r="CBP107" s="46"/>
      <c r="CBQ107" s="46"/>
      <c r="CBR107" s="46"/>
      <c r="CBS107" s="46"/>
      <c r="CBT107" s="46"/>
      <c r="CBU107" s="46"/>
      <c r="CBV107" s="46"/>
      <c r="CBW107" s="46"/>
      <c r="CBX107" s="46"/>
      <c r="CBY107" s="46"/>
      <c r="CBZ107" s="46"/>
      <c r="CCA107" s="46"/>
      <c r="CCB107" s="46"/>
      <c r="CCC107" s="46"/>
      <c r="CCD107" s="46"/>
      <c r="CCE107" s="46"/>
      <c r="CCF107" s="46"/>
      <c r="CCG107" s="46"/>
      <c r="CCH107" s="46"/>
      <c r="CCI107" s="46"/>
      <c r="CCJ107" s="46"/>
      <c r="CCK107" s="46"/>
      <c r="CCL107" s="46"/>
      <c r="CCM107" s="46"/>
      <c r="CCN107" s="46"/>
      <c r="CCO107" s="46"/>
      <c r="CCP107" s="46"/>
      <c r="CCQ107" s="46"/>
      <c r="CCR107" s="46"/>
      <c r="CCS107" s="46"/>
      <c r="CCT107" s="46"/>
      <c r="CCU107" s="46"/>
      <c r="CCV107" s="46"/>
      <c r="CCW107" s="46"/>
      <c r="CCX107" s="46"/>
      <c r="CCY107" s="46"/>
      <c r="CCZ107" s="46"/>
      <c r="CDA107" s="46"/>
      <c r="CDB107" s="46"/>
      <c r="CDC107" s="46"/>
      <c r="CDD107" s="46"/>
      <c r="CDE107" s="46"/>
      <c r="CDF107" s="46"/>
      <c r="CDG107" s="46"/>
      <c r="CDH107" s="46"/>
      <c r="CDI107" s="46"/>
      <c r="CDJ107" s="46"/>
      <c r="CDK107" s="46"/>
      <c r="CDL107" s="46"/>
      <c r="CDM107" s="46"/>
      <c r="CDN107" s="46"/>
      <c r="CDO107" s="46"/>
      <c r="CDP107" s="46"/>
      <c r="CDQ107" s="46"/>
      <c r="CDR107" s="46"/>
      <c r="CDS107" s="46"/>
      <c r="CDT107" s="46"/>
      <c r="CDU107" s="46"/>
      <c r="CDV107" s="46"/>
      <c r="CDW107" s="46"/>
      <c r="CDX107" s="46"/>
      <c r="CDY107" s="46"/>
      <c r="CDZ107" s="46"/>
      <c r="CEA107" s="46"/>
      <c r="CEB107" s="46"/>
      <c r="CEC107" s="46"/>
      <c r="CED107" s="46"/>
      <c r="CEE107" s="46"/>
      <c r="CEF107" s="46"/>
      <c r="CEG107" s="46"/>
      <c r="CEH107" s="46"/>
      <c r="CEI107" s="46"/>
      <c r="CEJ107" s="46"/>
      <c r="CEK107" s="46"/>
      <c r="CEL107" s="46"/>
      <c r="CEM107" s="46"/>
      <c r="CEN107" s="46"/>
      <c r="CEO107" s="46"/>
      <c r="CEP107" s="46"/>
      <c r="CEQ107" s="46"/>
      <c r="CER107" s="46"/>
      <c r="CES107" s="46"/>
      <c r="CET107" s="46"/>
      <c r="CEU107" s="46"/>
      <c r="CEV107" s="46"/>
      <c r="CEW107" s="46"/>
      <c r="CEX107" s="46"/>
      <c r="CEY107" s="46"/>
      <c r="CEZ107" s="46"/>
      <c r="CFA107" s="46"/>
      <c r="CFB107" s="46"/>
      <c r="CFC107" s="46"/>
      <c r="CFD107" s="46"/>
      <c r="CFE107" s="46"/>
      <c r="CFF107" s="46"/>
      <c r="CFG107" s="46"/>
      <c r="CFH107" s="46"/>
      <c r="CFI107" s="46"/>
      <c r="CFJ107" s="46"/>
      <c r="CFK107" s="46"/>
      <c r="CFL107" s="46"/>
      <c r="CFM107" s="46"/>
      <c r="CFN107" s="46"/>
      <c r="CFO107" s="46"/>
      <c r="CFP107" s="46"/>
      <c r="CFQ107" s="46"/>
      <c r="CFR107" s="46"/>
      <c r="CFS107" s="46"/>
      <c r="CFT107" s="46"/>
      <c r="CFU107" s="46"/>
      <c r="CFV107" s="46"/>
      <c r="CFW107" s="46"/>
      <c r="CFX107" s="46"/>
      <c r="CFY107" s="46"/>
      <c r="CFZ107" s="46"/>
      <c r="CGA107" s="46"/>
      <c r="CGB107" s="46"/>
      <c r="CGC107" s="46"/>
      <c r="CGD107" s="46"/>
      <c r="CGE107" s="46"/>
      <c r="CGF107" s="46"/>
      <c r="CGG107" s="46"/>
      <c r="CGH107" s="46"/>
      <c r="CGI107" s="46"/>
      <c r="CGJ107" s="46"/>
      <c r="CGK107" s="46"/>
      <c r="CGL107" s="46"/>
      <c r="CGM107" s="46"/>
      <c r="CGN107" s="46"/>
      <c r="CGO107" s="46"/>
      <c r="CGP107" s="46"/>
      <c r="CGQ107" s="46"/>
      <c r="CGR107" s="46"/>
      <c r="CGS107" s="46"/>
      <c r="CGT107" s="46"/>
      <c r="CGU107" s="46"/>
      <c r="CGV107" s="46"/>
      <c r="CGW107" s="46"/>
      <c r="CGX107" s="46"/>
      <c r="CGY107" s="46"/>
      <c r="CGZ107" s="46"/>
      <c r="CHA107" s="46"/>
      <c r="CHB107" s="46"/>
      <c r="CHC107" s="46"/>
      <c r="CHD107" s="46"/>
      <c r="CHE107" s="46"/>
    </row>
    <row r="108" spans="1:2241" ht="78" customHeight="1" x14ac:dyDescent="0.25">
      <c r="A108" s="102"/>
      <c r="B108" s="207" t="s">
        <v>500</v>
      </c>
      <c r="C108" s="103" t="s">
        <v>358</v>
      </c>
      <c r="D108" s="103" t="s">
        <v>278</v>
      </c>
      <c r="E108" s="103" t="s">
        <v>253</v>
      </c>
      <c r="F108" s="102" t="s">
        <v>395</v>
      </c>
      <c r="G108" s="102">
        <v>136.69999999999999</v>
      </c>
      <c r="H108" s="42"/>
      <c r="I108" s="167">
        <v>75500</v>
      </c>
      <c r="J108" s="167">
        <f t="shared" si="27"/>
        <v>75500</v>
      </c>
      <c r="K108" s="110">
        <f t="shared" si="28"/>
        <v>100</v>
      </c>
      <c r="L108" s="166">
        <v>0</v>
      </c>
      <c r="M108" s="218"/>
      <c r="N108" s="108">
        <v>41394</v>
      </c>
      <c r="O108" s="102" t="s">
        <v>300</v>
      </c>
      <c r="P108" s="104"/>
      <c r="Q108" s="102"/>
      <c r="R108" s="42"/>
      <c r="S108" s="42"/>
      <c r="T108" s="42"/>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8"/>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c r="DL108" s="36"/>
      <c r="DM108" s="36"/>
      <c r="DN108" s="36"/>
      <c r="DO108" s="36"/>
      <c r="DP108" s="36"/>
      <c r="DQ108" s="36"/>
      <c r="DR108" s="36"/>
      <c r="DS108" s="36"/>
      <c r="DT108" s="36"/>
      <c r="DU108" s="36"/>
      <c r="DV108" s="36"/>
      <c r="DW108" s="36"/>
      <c r="DX108" s="36"/>
      <c r="DY108" s="36"/>
      <c r="DZ108" s="36"/>
      <c r="EA108" s="36"/>
      <c r="EB108" s="36"/>
      <c r="EC108" s="36"/>
      <c r="ED108" s="36"/>
      <c r="EE108" s="36"/>
      <c r="EF108" s="36"/>
      <c r="EG108" s="36"/>
      <c r="EH108" s="36"/>
      <c r="EI108" s="36"/>
      <c r="EJ108" s="36"/>
      <c r="EK108" s="36"/>
      <c r="EL108" s="36"/>
      <c r="EM108" s="36"/>
      <c r="EN108" s="3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c r="BHA108" s="6"/>
      <c r="BHB108" s="6"/>
      <c r="BHC108" s="6"/>
      <c r="BHD108" s="6"/>
      <c r="BHE108" s="6"/>
      <c r="BHF108" s="6"/>
      <c r="BHG108" s="6"/>
      <c r="BHH108" s="6"/>
      <c r="BHI108" s="6"/>
      <c r="BHJ108" s="6"/>
      <c r="BHK108" s="6"/>
      <c r="BHL108" s="6"/>
      <c r="BHM108" s="6"/>
      <c r="BHN108" s="6"/>
      <c r="BHO108" s="6"/>
      <c r="BHP108" s="6"/>
      <c r="BHQ108" s="6"/>
      <c r="BHR108" s="6"/>
      <c r="BHS108" s="6"/>
      <c r="BHT108" s="6"/>
      <c r="BHU108" s="6"/>
      <c r="BHV108" s="6"/>
      <c r="BHW108" s="6"/>
      <c r="BHX108" s="6"/>
      <c r="BHY108" s="6"/>
      <c r="BHZ108" s="6"/>
      <c r="BIA108" s="6"/>
      <c r="BIB108" s="6"/>
      <c r="BIC108" s="6"/>
      <c r="BID108" s="6"/>
      <c r="BIE108" s="6"/>
      <c r="BIF108" s="6"/>
      <c r="BIG108" s="6"/>
      <c r="BIH108" s="6"/>
      <c r="BII108" s="6"/>
      <c r="BIJ108" s="6"/>
      <c r="BIK108" s="6"/>
      <c r="BIL108" s="6"/>
      <c r="BIM108" s="6"/>
      <c r="BIN108" s="6"/>
      <c r="BIO108" s="6"/>
      <c r="BIP108" s="6"/>
      <c r="BIQ108" s="6"/>
      <c r="BIR108" s="6"/>
      <c r="BIS108" s="6"/>
      <c r="BIT108" s="6"/>
      <c r="BIU108" s="6"/>
      <c r="BIV108" s="6"/>
      <c r="BIW108" s="6"/>
      <c r="BIX108" s="6"/>
      <c r="BIY108" s="6"/>
      <c r="BIZ108" s="6"/>
      <c r="BJA108" s="6"/>
      <c r="BJB108" s="6"/>
      <c r="BJC108" s="6"/>
      <c r="BJD108" s="6"/>
      <c r="BJE108" s="6"/>
      <c r="BJF108" s="6"/>
      <c r="BJG108" s="6"/>
      <c r="BJH108" s="6"/>
      <c r="BJI108" s="6"/>
      <c r="BJJ108" s="6"/>
      <c r="BJK108" s="6"/>
      <c r="BJL108" s="6"/>
      <c r="BJM108" s="6"/>
      <c r="BJN108" s="6"/>
      <c r="BJO108" s="6"/>
      <c r="BJP108" s="6"/>
      <c r="BJQ108" s="6"/>
      <c r="BJR108" s="6"/>
      <c r="BJS108" s="6"/>
      <c r="BJT108" s="6"/>
      <c r="BJU108" s="6"/>
      <c r="BJV108" s="6"/>
      <c r="BJW108" s="6"/>
      <c r="BJX108" s="6"/>
      <c r="BJY108" s="6"/>
      <c r="BJZ108" s="6"/>
      <c r="BKA108" s="6"/>
      <c r="BKB108" s="6"/>
      <c r="BKC108" s="6"/>
      <c r="BKD108" s="6"/>
      <c r="BKE108" s="6"/>
      <c r="BKF108" s="6"/>
      <c r="BKG108" s="6"/>
      <c r="BKH108" s="6"/>
      <c r="BKI108" s="6"/>
      <c r="BKJ108" s="6"/>
      <c r="BKK108" s="6"/>
      <c r="BKL108" s="6"/>
      <c r="BKM108" s="6"/>
      <c r="BKN108" s="6"/>
      <c r="BKO108" s="6"/>
      <c r="BKP108" s="6"/>
      <c r="BKQ108" s="6"/>
      <c r="BKR108" s="6"/>
      <c r="BKS108" s="6"/>
      <c r="BKT108" s="6"/>
      <c r="BKU108" s="6"/>
      <c r="BKV108" s="6"/>
      <c r="BKW108" s="6"/>
      <c r="BKX108" s="6"/>
      <c r="BKY108" s="6"/>
      <c r="BKZ108" s="6"/>
      <c r="BLA108" s="6"/>
      <c r="BLB108" s="6"/>
      <c r="BLC108" s="6"/>
      <c r="BLD108" s="6"/>
      <c r="BLE108" s="6"/>
      <c r="BLF108" s="6"/>
      <c r="BLG108" s="6"/>
      <c r="BLH108" s="6"/>
      <c r="BLI108" s="6"/>
      <c r="BLJ108" s="6"/>
      <c r="BLK108" s="6"/>
      <c r="BLL108" s="6"/>
      <c r="BLM108" s="6"/>
      <c r="BLN108" s="6"/>
      <c r="BLO108" s="6"/>
      <c r="BLP108" s="6"/>
      <c r="BLQ108" s="6"/>
      <c r="BLR108" s="6"/>
      <c r="BLS108" s="6"/>
      <c r="BLT108" s="6"/>
      <c r="BLU108" s="6"/>
      <c r="BLV108" s="6"/>
      <c r="BLW108" s="6"/>
      <c r="BLX108" s="6"/>
      <c r="BLY108" s="6"/>
      <c r="BLZ108" s="6"/>
      <c r="BMA108" s="6"/>
      <c r="BMB108" s="6"/>
      <c r="BMC108" s="6"/>
      <c r="BMD108" s="6"/>
      <c r="BME108" s="6"/>
      <c r="BMF108" s="6"/>
      <c r="BMG108" s="6"/>
      <c r="BMH108" s="6"/>
      <c r="BMI108" s="6"/>
      <c r="BMJ108" s="6"/>
      <c r="BMK108" s="6"/>
      <c r="BML108" s="6"/>
      <c r="BMM108" s="6"/>
      <c r="BMN108" s="6"/>
      <c r="BMO108" s="6"/>
      <c r="BMP108" s="6"/>
      <c r="BMQ108" s="6"/>
      <c r="BMR108" s="6"/>
      <c r="BMS108" s="6"/>
      <c r="BMT108" s="6"/>
      <c r="BMU108" s="6"/>
      <c r="BMV108" s="6"/>
      <c r="BMW108" s="6"/>
      <c r="BMX108" s="6"/>
      <c r="BMY108" s="6"/>
      <c r="BMZ108" s="6"/>
      <c r="BNA108" s="6"/>
      <c r="BNB108" s="6"/>
      <c r="BNC108" s="6"/>
      <c r="BND108" s="6"/>
      <c r="BNE108" s="6"/>
      <c r="BNF108" s="6"/>
      <c r="BNG108" s="6"/>
      <c r="BNH108" s="6"/>
      <c r="BNI108" s="6"/>
      <c r="BNJ108" s="6"/>
      <c r="BNK108" s="6"/>
      <c r="BNL108" s="6"/>
      <c r="BNM108" s="6"/>
      <c r="BNN108" s="6"/>
      <c r="BNO108" s="6"/>
      <c r="BNP108" s="6"/>
      <c r="BNQ108" s="6"/>
      <c r="BNR108" s="6"/>
      <c r="BNS108" s="6"/>
      <c r="BNT108" s="6"/>
      <c r="BNU108" s="6"/>
      <c r="BNV108" s="6"/>
      <c r="BNW108" s="6"/>
      <c r="BNX108" s="6"/>
      <c r="BNY108" s="6"/>
      <c r="BNZ108" s="6"/>
      <c r="BOA108" s="6"/>
      <c r="BOB108" s="6"/>
      <c r="BOC108" s="6"/>
      <c r="BOD108" s="6"/>
      <c r="BOE108" s="6"/>
      <c r="BOF108" s="6"/>
      <c r="BOG108" s="6"/>
      <c r="BOH108" s="6"/>
      <c r="BOI108" s="6"/>
      <c r="BOJ108" s="6"/>
      <c r="BOK108" s="6"/>
      <c r="BOL108" s="6"/>
      <c r="BOM108" s="6"/>
      <c r="BON108" s="6"/>
      <c r="BOO108" s="6"/>
      <c r="BOP108" s="6"/>
      <c r="BOQ108" s="6"/>
      <c r="BOR108" s="6"/>
      <c r="BOS108" s="6"/>
      <c r="BOT108" s="6"/>
      <c r="BOU108" s="6"/>
      <c r="BOV108" s="6"/>
      <c r="BOW108" s="6"/>
      <c r="BOX108" s="6"/>
      <c r="BOY108" s="6"/>
      <c r="BOZ108" s="6"/>
      <c r="BPA108" s="6"/>
      <c r="BPB108" s="6"/>
      <c r="BPC108" s="6"/>
      <c r="BPD108" s="6"/>
      <c r="BPE108" s="6"/>
      <c r="BPF108" s="6"/>
      <c r="BPG108" s="6"/>
      <c r="BPH108" s="6"/>
      <c r="BPI108" s="6"/>
      <c r="BPJ108" s="6"/>
      <c r="BPK108" s="6"/>
      <c r="BPL108" s="6"/>
      <c r="BPM108" s="6"/>
      <c r="BPN108" s="6"/>
      <c r="BPO108" s="6"/>
      <c r="BPP108" s="6"/>
      <c r="BPQ108" s="6"/>
      <c r="BPR108" s="6"/>
      <c r="BPS108" s="6"/>
      <c r="BPT108" s="6"/>
      <c r="BPU108" s="6"/>
      <c r="BPV108" s="6"/>
      <c r="BPW108" s="6"/>
      <c r="BPX108" s="6"/>
      <c r="BPY108" s="6"/>
      <c r="BPZ108" s="6"/>
      <c r="BQA108" s="6"/>
      <c r="BQB108" s="6"/>
      <c r="BQC108" s="6"/>
      <c r="BQD108" s="6"/>
      <c r="BQE108" s="6"/>
      <c r="BQF108" s="6"/>
      <c r="BQG108" s="6"/>
      <c r="BQH108" s="6"/>
      <c r="BQI108" s="6"/>
      <c r="BQJ108" s="6"/>
      <c r="BQK108" s="6"/>
      <c r="BQL108" s="6"/>
      <c r="BQM108" s="6"/>
      <c r="BQN108" s="6"/>
      <c r="BQO108" s="6"/>
      <c r="BQP108" s="6"/>
      <c r="BQQ108" s="6"/>
      <c r="BQR108" s="6"/>
      <c r="BQS108" s="6"/>
      <c r="BQT108" s="6"/>
      <c r="BQU108" s="6"/>
      <c r="BQV108" s="6"/>
      <c r="BQW108" s="6"/>
      <c r="BQX108" s="6"/>
      <c r="BQY108" s="6"/>
      <c r="BQZ108" s="6"/>
      <c r="BRA108" s="6"/>
      <c r="BRB108" s="6"/>
      <c r="BRC108" s="6"/>
      <c r="BRD108" s="6"/>
      <c r="BRE108" s="6"/>
      <c r="BRF108" s="6"/>
      <c r="BRG108" s="6"/>
      <c r="BRH108" s="6"/>
      <c r="BRI108" s="6"/>
      <c r="BRJ108" s="6"/>
      <c r="BRK108" s="6"/>
      <c r="BRL108" s="6"/>
      <c r="BRM108" s="6"/>
      <c r="BRN108" s="6"/>
      <c r="BRO108" s="6"/>
      <c r="BRP108" s="6"/>
      <c r="BRQ108" s="6"/>
      <c r="BRR108" s="6"/>
      <c r="BRS108" s="6"/>
      <c r="BRT108" s="6"/>
      <c r="BRU108" s="6"/>
      <c r="BRV108" s="6"/>
      <c r="BRW108" s="6"/>
      <c r="BRX108" s="6"/>
      <c r="BRY108" s="6"/>
      <c r="BRZ108" s="6"/>
      <c r="BSA108" s="6"/>
      <c r="BSB108" s="6"/>
      <c r="BSC108" s="6"/>
      <c r="BSD108" s="6"/>
      <c r="BSE108" s="6"/>
      <c r="BSF108" s="6"/>
      <c r="BSG108" s="6"/>
      <c r="BSH108" s="6"/>
      <c r="BSI108" s="6"/>
      <c r="BSJ108" s="6"/>
      <c r="BSK108" s="6"/>
      <c r="BSL108" s="6"/>
      <c r="BSM108" s="6"/>
      <c r="BSN108" s="6"/>
      <c r="BSO108" s="6"/>
      <c r="BSP108" s="6"/>
      <c r="BSQ108" s="6"/>
      <c r="BSR108" s="6"/>
      <c r="BSS108" s="6"/>
      <c r="BST108" s="6"/>
      <c r="BSU108" s="6"/>
      <c r="BSV108" s="6"/>
      <c r="BSW108" s="6"/>
      <c r="BSX108" s="6"/>
      <c r="BSY108" s="6"/>
      <c r="BSZ108" s="6"/>
      <c r="BTA108" s="6"/>
      <c r="BTB108" s="6"/>
      <c r="BTC108" s="6"/>
      <c r="BTD108" s="6"/>
      <c r="BTE108" s="6"/>
      <c r="BTF108" s="6"/>
      <c r="BTG108" s="6"/>
      <c r="BTH108" s="6"/>
      <c r="BTI108" s="6"/>
      <c r="BTJ108" s="6"/>
      <c r="BTK108" s="6"/>
      <c r="BTL108" s="6"/>
      <c r="BTM108" s="6"/>
      <c r="BTN108" s="6"/>
      <c r="BTO108" s="6"/>
      <c r="BTP108" s="6"/>
      <c r="BTQ108" s="6"/>
      <c r="BTR108" s="6"/>
      <c r="BTS108" s="6"/>
      <c r="BTT108" s="6"/>
      <c r="BTU108" s="6"/>
      <c r="BTV108" s="6"/>
      <c r="BTW108" s="6"/>
      <c r="BTX108" s="6"/>
      <c r="BTY108" s="6"/>
      <c r="BTZ108" s="6"/>
      <c r="BUA108" s="6"/>
      <c r="BUB108" s="6"/>
      <c r="BUC108" s="6"/>
      <c r="BUD108" s="6"/>
      <c r="BUE108" s="6"/>
      <c r="BUF108" s="6"/>
      <c r="BUG108" s="6"/>
      <c r="BUH108" s="6"/>
      <c r="BUI108" s="6"/>
      <c r="BUJ108" s="6"/>
      <c r="BUK108" s="6"/>
      <c r="BUL108" s="6"/>
      <c r="BUM108" s="6"/>
      <c r="BUN108" s="6"/>
      <c r="BUO108" s="6"/>
      <c r="BUP108" s="6"/>
      <c r="BUQ108" s="6"/>
      <c r="BUR108" s="6"/>
      <c r="BUS108" s="6"/>
      <c r="BUT108" s="6"/>
      <c r="BUU108" s="6"/>
      <c r="BUV108" s="6"/>
      <c r="BUW108" s="6"/>
      <c r="BUX108" s="6"/>
      <c r="BUY108" s="6"/>
      <c r="BUZ108" s="6"/>
      <c r="BVA108" s="6"/>
      <c r="BVB108" s="6"/>
      <c r="BVC108" s="6"/>
      <c r="BVD108" s="6"/>
      <c r="BVE108" s="6"/>
      <c r="BVF108" s="6"/>
      <c r="BVG108" s="6"/>
      <c r="BVH108" s="6"/>
      <c r="BVI108" s="6"/>
      <c r="BVJ108" s="6"/>
      <c r="BVK108" s="6"/>
      <c r="BVL108" s="6"/>
      <c r="BVM108" s="6"/>
      <c r="BVN108" s="6"/>
      <c r="BVO108" s="6"/>
      <c r="BVP108" s="6"/>
      <c r="BVQ108" s="6"/>
      <c r="BVR108" s="6"/>
      <c r="BVS108" s="6"/>
      <c r="BVT108" s="6"/>
      <c r="BVU108" s="6"/>
      <c r="BVV108" s="6"/>
      <c r="BVW108" s="6"/>
      <c r="BVX108" s="6"/>
      <c r="BVY108" s="6"/>
      <c r="BVZ108" s="6"/>
      <c r="BWA108" s="6"/>
      <c r="BWB108" s="6"/>
      <c r="BWC108" s="6"/>
      <c r="BWD108" s="6"/>
      <c r="BWE108" s="6"/>
      <c r="BWF108" s="6"/>
      <c r="BWG108" s="6"/>
      <c r="BWH108" s="6"/>
      <c r="BWI108" s="6"/>
      <c r="BWJ108" s="6"/>
      <c r="BWK108" s="6"/>
      <c r="BWL108" s="6"/>
      <c r="BWM108" s="6"/>
      <c r="BWN108" s="6"/>
      <c r="BWO108" s="6"/>
      <c r="BWP108" s="6"/>
      <c r="BWQ108" s="6"/>
      <c r="BWR108" s="6"/>
      <c r="BWS108" s="6"/>
      <c r="BWT108" s="6"/>
      <c r="BWU108" s="6"/>
      <c r="BWV108" s="6"/>
      <c r="BWW108" s="6"/>
      <c r="BWX108" s="6"/>
      <c r="BWY108" s="6"/>
      <c r="BWZ108" s="6"/>
      <c r="BXA108" s="6"/>
      <c r="BXB108" s="6"/>
      <c r="BXC108" s="6"/>
      <c r="BXD108" s="6"/>
      <c r="BXE108" s="6"/>
      <c r="BXF108" s="6"/>
      <c r="BXG108" s="6"/>
      <c r="BXH108" s="6"/>
      <c r="BXI108" s="6"/>
      <c r="BXJ108" s="6"/>
      <c r="BXK108" s="6"/>
      <c r="BXL108" s="6"/>
      <c r="BXM108" s="6"/>
      <c r="BXN108" s="6"/>
      <c r="BXO108" s="6"/>
      <c r="BXP108" s="6"/>
      <c r="BXQ108" s="6"/>
      <c r="BXR108" s="6"/>
      <c r="BXS108" s="6"/>
      <c r="BXT108" s="6"/>
      <c r="BXU108" s="6"/>
      <c r="BXV108" s="6"/>
      <c r="BXW108" s="6"/>
      <c r="BXX108" s="6"/>
      <c r="BXY108" s="6"/>
      <c r="BXZ108" s="6"/>
      <c r="BYA108" s="6"/>
      <c r="BYB108" s="6"/>
      <c r="BYC108" s="6"/>
      <c r="BYD108" s="6"/>
      <c r="BYE108" s="6"/>
      <c r="BYF108" s="6"/>
      <c r="BYG108" s="6"/>
      <c r="BYH108" s="6"/>
      <c r="BYI108" s="6"/>
      <c r="BYJ108" s="6"/>
      <c r="BYK108" s="6"/>
      <c r="BYL108" s="6"/>
      <c r="BYM108" s="6"/>
      <c r="BYN108" s="6"/>
      <c r="BYO108" s="6"/>
      <c r="BYP108" s="6"/>
      <c r="BYQ108" s="6"/>
      <c r="BYR108" s="6"/>
      <c r="BYS108" s="6"/>
      <c r="BYT108" s="6"/>
      <c r="BYU108" s="6"/>
      <c r="BYV108" s="6"/>
      <c r="BYW108" s="6"/>
      <c r="BYX108" s="6"/>
      <c r="BYY108" s="6"/>
      <c r="BYZ108" s="6"/>
      <c r="BZA108" s="6"/>
      <c r="BZB108" s="6"/>
      <c r="BZC108" s="6"/>
      <c r="BZD108" s="6"/>
      <c r="BZE108" s="6"/>
      <c r="BZF108" s="6"/>
      <c r="BZG108" s="6"/>
      <c r="BZH108" s="6"/>
      <c r="BZI108" s="6"/>
      <c r="BZJ108" s="6"/>
      <c r="BZK108" s="6"/>
      <c r="BZL108" s="6"/>
      <c r="BZM108" s="6"/>
      <c r="BZN108" s="6"/>
      <c r="BZO108" s="6"/>
      <c r="BZP108" s="6"/>
      <c r="BZQ108" s="6"/>
      <c r="BZR108" s="6"/>
      <c r="BZS108" s="6"/>
      <c r="BZT108" s="6"/>
      <c r="BZU108" s="6"/>
      <c r="BZV108" s="6"/>
      <c r="BZW108" s="6"/>
      <c r="BZX108" s="6"/>
      <c r="BZY108" s="6"/>
      <c r="BZZ108" s="6"/>
      <c r="CAA108" s="6"/>
      <c r="CAB108" s="6"/>
      <c r="CAC108" s="6"/>
      <c r="CAD108" s="6"/>
      <c r="CAE108" s="6"/>
      <c r="CAF108" s="6"/>
      <c r="CAG108" s="6"/>
      <c r="CAH108" s="6"/>
      <c r="CAI108" s="6"/>
      <c r="CAJ108" s="6"/>
      <c r="CAK108" s="6"/>
      <c r="CAL108" s="6"/>
      <c r="CAM108" s="6"/>
      <c r="CAN108" s="6"/>
      <c r="CAO108" s="6"/>
      <c r="CAP108" s="6"/>
      <c r="CAQ108" s="6"/>
      <c r="CAR108" s="6"/>
      <c r="CAS108" s="6"/>
      <c r="CAT108" s="6"/>
      <c r="CAU108" s="6"/>
      <c r="CAV108" s="6"/>
      <c r="CAW108" s="6"/>
      <c r="CAX108" s="6"/>
      <c r="CAY108" s="6"/>
      <c r="CAZ108" s="6"/>
      <c r="CBA108" s="6"/>
      <c r="CBB108" s="6"/>
      <c r="CBC108" s="6"/>
      <c r="CBD108" s="6"/>
      <c r="CBE108" s="6"/>
      <c r="CBF108" s="6"/>
      <c r="CBG108" s="6"/>
      <c r="CBH108" s="6"/>
      <c r="CBI108" s="6"/>
      <c r="CBJ108" s="6"/>
      <c r="CBK108" s="6"/>
      <c r="CBL108" s="6"/>
      <c r="CBM108" s="6"/>
      <c r="CBN108" s="6"/>
      <c r="CBO108" s="6"/>
      <c r="CBP108" s="6"/>
      <c r="CBQ108" s="6"/>
      <c r="CBR108" s="6"/>
      <c r="CBS108" s="6"/>
      <c r="CBT108" s="6"/>
      <c r="CBU108" s="6"/>
      <c r="CBV108" s="6"/>
      <c r="CBW108" s="6"/>
      <c r="CBX108" s="6"/>
      <c r="CBY108" s="6"/>
      <c r="CBZ108" s="6"/>
      <c r="CCA108" s="6"/>
      <c r="CCB108" s="6"/>
      <c r="CCC108" s="6"/>
      <c r="CCD108" s="6"/>
      <c r="CCE108" s="6"/>
      <c r="CCF108" s="6"/>
      <c r="CCG108" s="6"/>
      <c r="CCH108" s="6"/>
      <c r="CCI108" s="6"/>
      <c r="CCJ108" s="6"/>
      <c r="CCK108" s="6"/>
      <c r="CCL108" s="6"/>
      <c r="CCM108" s="6"/>
      <c r="CCN108" s="6"/>
      <c r="CCO108" s="6"/>
      <c r="CCP108" s="6"/>
      <c r="CCQ108" s="6"/>
      <c r="CCR108" s="6"/>
      <c r="CCS108" s="6"/>
      <c r="CCT108" s="6"/>
      <c r="CCU108" s="6"/>
      <c r="CCV108" s="6"/>
      <c r="CCW108" s="6"/>
      <c r="CCX108" s="6"/>
      <c r="CCY108" s="6"/>
      <c r="CCZ108" s="6"/>
      <c r="CDA108" s="6"/>
      <c r="CDB108" s="6"/>
      <c r="CDC108" s="6"/>
      <c r="CDD108" s="6"/>
      <c r="CDE108" s="6"/>
      <c r="CDF108" s="6"/>
      <c r="CDG108" s="6"/>
      <c r="CDH108" s="6"/>
      <c r="CDI108" s="6"/>
      <c r="CDJ108" s="6"/>
      <c r="CDK108" s="6"/>
      <c r="CDL108" s="6"/>
      <c r="CDM108" s="6"/>
      <c r="CDN108" s="6"/>
      <c r="CDO108" s="6"/>
      <c r="CDP108" s="6"/>
      <c r="CDQ108" s="6"/>
      <c r="CDR108" s="6"/>
      <c r="CDS108" s="6"/>
      <c r="CDT108" s="6"/>
      <c r="CDU108" s="6"/>
      <c r="CDV108" s="6"/>
      <c r="CDW108" s="6"/>
      <c r="CDX108" s="6"/>
      <c r="CDY108" s="6"/>
      <c r="CDZ108" s="6"/>
      <c r="CEA108" s="6"/>
      <c r="CEB108" s="6"/>
      <c r="CEC108" s="6"/>
      <c r="CED108" s="6"/>
      <c r="CEE108" s="6"/>
      <c r="CEF108" s="6"/>
      <c r="CEG108" s="6"/>
      <c r="CEH108" s="6"/>
      <c r="CEI108" s="6"/>
      <c r="CEJ108" s="6"/>
      <c r="CEK108" s="6"/>
      <c r="CEL108" s="6"/>
      <c r="CEM108" s="6"/>
      <c r="CEN108" s="6"/>
      <c r="CEO108" s="6"/>
      <c r="CEP108" s="6"/>
      <c r="CEQ108" s="6"/>
      <c r="CER108" s="6"/>
      <c r="CES108" s="6"/>
      <c r="CET108" s="6"/>
      <c r="CEU108" s="6"/>
      <c r="CEV108" s="6"/>
      <c r="CEW108" s="6"/>
      <c r="CEX108" s="6"/>
      <c r="CEY108" s="6"/>
      <c r="CEZ108" s="6"/>
      <c r="CFA108" s="6"/>
      <c r="CFB108" s="6"/>
      <c r="CFC108" s="6"/>
      <c r="CFD108" s="6"/>
      <c r="CFE108" s="6"/>
      <c r="CFF108" s="6"/>
      <c r="CFG108" s="6"/>
      <c r="CFH108" s="6"/>
      <c r="CFI108" s="6"/>
      <c r="CFJ108" s="6"/>
      <c r="CFK108" s="6"/>
      <c r="CFL108" s="6"/>
      <c r="CFM108" s="6"/>
      <c r="CFN108" s="6"/>
      <c r="CFO108" s="6"/>
      <c r="CFP108" s="6"/>
      <c r="CFQ108" s="6"/>
      <c r="CFR108" s="6"/>
      <c r="CFS108" s="6"/>
      <c r="CFT108" s="6"/>
      <c r="CFU108" s="6"/>
      <c r="CFV108" s="6"/>
      <c r="CFW108" s="6"/>
      <c r="CFX108" s="6"/>
      <c r="CFY108" s="6"/>
      <c r="CFZ108" s="6"/>
      <c r="CGA108" s="6"/>
      <c r="CGB108" s="6"/>
      <c r="CGC108" s="6"/>
      <c r="CGD108" s="6"/>
      <c r="CGE108" s="6"/>
      <c r="CGF108" s="6"/>
      <c r="CGG108" s="6"/>
      <c r="CGH108" s="6"/>
      <c r="CGI108" s="6"/>
      <c r="CGJ108" s="6"/>
      <c r="CGK108" s="6"/>
      <c r="CGL108" s="6"/>
      <c r="CGM108" s="6"/>
      <c r="CGN108" s="6"/>
      <c r="CGO108" s="6"/>
      <c r="CGP108" s="6"/>
      <c r="CGQ108" s="6"/>
      <c r="CGR108" s="6"/>
      <c r="CGS108" s="6"/>
      <c r="CGT108" s="6"/>
      <c r="CGU108" s="6"/>
      <c r="CGV108" s="6"/>
      <c r="CGW108" s="6"/>
      <c r="CGX108" s="6"/>
      <c r="CGY108" s="6"/>
      <c r="CGZ108" s="6"/>
      <c r="CHA108" s="6"/>
      <c r="CHB108" s="6"/>
      <c r="CHC108" s="6"/>
      <c r="CHD108" s="6"/>
      <c r="CHE108" s="6"/>
    </row>
    <row r="109" spans="1:2241" ht="64.5" customHeight="1" x14ac:dyDescent="0.25">
      <c r="A109" s="117"/>
      <c r="B109" s="207" t="s">
        <v>501</v>
      </c>
      <c r="C109" s="103" t="s">
        <v>359</v>
      </c>
      <c r="D109" s="103" t="s">
        <v>278</v>
      </c>
      <c r="E109" s="103" t="s">
        <v>253</v>
      </c>
      <c r="F109" s="42"/>
      <c r="G109" s="102"/>
      <c r="H109" s="42">
        <v>75</v>
      </c>
      <c r="I109" s="167">
        <v>677931</v>
      </c>
      <c r="J109" s="167">
        <f t="shared" si="27"/>
        <v>433791.05</v>
      </c>
      <c r="K109" s="110">
        <f t="shared" si="28"/>
        <v>63.987492827441137</v>
      </c>
      <c r="L109" s="166">
        <v>244139.95</v>
      </c>
      <c r="M109" s="218"/>
      <c r="N109" s="108">
        <v>41394</v>
      </c>
      <c r="O109" s="102" t="s">
        <v>106</v>
      </c>
      <c r="P109" s="42"/>
      <c r="Q109" s="42"/>
      <c r="R109" s="42"/>
      <c r="S109" s="42"/>
      <c r="T109" s="42"/>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8"/>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c r="DG109" s="36"/>
      <c r="DH109" s="36"/>
      <c r="DI109" s="36"/>
      <c r="DJ109" s="36"/>
      <c r="DK109" s="36"/>
      <c r="DL109" s="36"/>
      <c r="DM109" s="36"/>
      <c r="DN109" s="36"/>
      <c r="DO109" s="36"/>
      <c r="DP109" s="36"/>
      <c r="DQ109" s="36"/>
      <c r="DR109" s="36"/>
      <c r="DS109" s="36"/>
      <c r="DT109" s="36"/>
      <c r="DU109" s="36"/>
      <c r="DV109" s="36"/>
      <c r="DW109" s="36"/>
      <c r="DX109" s="36"/>
      <c r="DY109" s="36"/>
      <c r="DZ109" s="36"/>
      <c r="EA109" s="36"/>
      <c r="EB109" s="36"/>
      <c r="EC109" s="36"/>
      <c r="ED109" s="36"/>
      <c r="EE109" s="36"/>
      <c r="EF109" s="36"/>
      <c r="EG109" s="36"/>
      <c r="EH109" s="36"/>
      <c r="EI109" s="36"/>
      <c r="EJ109" s="36"/>
      <c r="EK109" s="36"/>
      <c r="EL109" s="36"/>
      <c r="EM109" s="36"/>
      <c r="EN109" s="3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c r="BHA109" s="6"/>
      <c r="BHB109" s="6"/>
      <c r="BHC109" s="6"/>
      <c r="BHD109" s="6"/>
      <c r="BHE109" s="6"/>
      <c r="BHF109" s="6"/>
      <c r="BHG109" s="6"/>
      <c r="BHH109" s="6"/>
      <c r="BHI109" s="6"/>
      <c r="BHJ109" s="6"/>
      <c r="BHK109" s="6"/>
      <c r="BHL109" s="6"/>
      <c r="BHM109" s="6"/>
      <c r="BHN109" s="6"/>
      <c r="BHO109" s="6"/>
      <c r="BHP109" s="6"/>
      <c r="BHQ109" s="6"/>
      <c r="BHR109" s="6"/>
      <c r="BHS109" s="6"/>
      <c r="BHT109" s="6"/>
      <c r="BHU109" s="6"/>
      <c r="BHV109" s="6"/>
      <c r="BHW109" s="6"/>
      <c r="BHX109" s="6"/>
      <c r="BHY109" s="6"/>
      <c r="BHZ109" s="6"/>
      <c r="BIA109" s="6"/>
      <c r="BIB109" s="6"/>
      <c r="BIC109" s="6"/>
      <c r="BID109" s="6"/>
      <c r="BIE109" s="6"/>
      <c r="BIF109" s="6"/>
      <c r="BIG109" s="6"/>
      <c r="BIH109" s="6"/>
      <c r="BII109" s="6"/>
      <c r="BIJ109" s="6"/>
      <c r="BIK109" s="6"/>
      <c r="BIL109" s="6"/>
      <c r="BIM109" s="6"/>
      <c r="BIN109" s="6"/>
      <c r="BIO109" s="6"/>
      <c r="BIP109" s="6"/>
      <c r="BIQ109" s="6"/>
      <c r="BIR109" s="6"/>
      <c r="BIS109" s="6"/>
      <c r="BIT109" s="6"/>
      <c r="BIU109" s="6"/>
      <c r="BIV109" s="6"/>
      <c r="BIW109" s="6"/>
      <c r="BIX109" s="6"/>
      <c r="BIY109" s="6"/>
      <c r="BIZ109" s="6"/>
      <c r="BJA109" s="6"/>
      <c r="BJB109" s="6"/>
      <c r="BJC109" s="6"/>
      <c r="BJD109" s="6"/>
      <c r="BJE109" s="6"/>
      <c r="BJF109" s="6"/>
      <c r="BJG109" s="6"/>
      <c r="BJH109" s="6"/>
      <c r="BJI109" s="6"/>
      <c r="BJJ109" s="6"/>
      <c r="BJK109" s="6"/>
      <c r="BJL109" s="6"/>
      <c r="BJM109" s="6"/>
      <c r="BJN109" s="6"/>
      <c r="BJO109" s="6"/>
      <c r="BJP109" s="6"/>
      <c r="BJQ109" s="6"/>
      <c r="BJR109" s="6"/>
      <c r="BJS109" s="6"/>
      <c r="BJT109" s="6"/>
      <c r="BJU109" s="6"/>
      <c r="BJV109" s="6"/>
      <c r="BJW109" s="6"/>
      <c r="BJX109" s="6"/>
      <c r="BJY109" s="6"/>
      <c r="BJZ109" s="6"/>
      <c r="BKA109" s="6"/>
      <c r="BKB109" s="6"/>
      <c r="BKC109" s="6"/>
      <c r="BKD109" s="6"/>
      <c r="BKE109" s="6"/>
      <c r="BKF109" s="6"/>
      <c r="BKG109" s="6"/>
      <c r="BKH109" s="6"/>
      <c r="BKI109" s="6"/>
      <c r="BKJ109" s="6"/>
      <c r="BKK109" s="6"/>
      <c r="BKL109" s="6"/>
      <c r="BKM109" s="6"/>
      <c r="BKN109" s="6"/>
      <c r="BKO109" s="6"/>
      <c r="BKP109" s="6"/>
      <c r="BKQ109" s="6"/>
      <c r="BKR109" s="6"/>
      <c r="BKS109" s="6"/>
      <c r="BKT109" s="6"/>
      <c r="BKU109" s="6"/>
      <c r="BKV109" s="6"/>
      <c r="BKW109" s="6"/>
      <c r="BKX109" s="6"/>
      <c r="BKY109" s="6"/>
      <c r="BKZ109" s="6"/>
      <c r="BLA109" s="6"/>
      <c r="BLB109" s="6"/>
      <c r="BLC109" s="6"/>
      <c r="BLD109" s="6"/>
      <c r="BLE109" s="6"/>
      <c r="BLF109" s="6"/>
      <c r="BLG109" s="6"/>
      <c r="BLH109" s="6"/>
      <c r="BLI109" s="6"/>
      <c r="BLJ109" s="6"/>
      <c r="BLK109" s="6"/>
      <c r="BLL109" s="6"/>
      <c r="BLM109" s="6"/>
      <c r="BLN109" s="6"/>
      <c r="BLO109" s="6"/>
      <c r="BLP109" s="6"/>
      <c r="BLQ109" s="6"/>
      <c r="BLR109" s="6"/>
      <c r="BLS109" s="6"/>
      <c r="BLT109" s="6"/>
      <c r="BLU109" s="6"/>
      <c r="BLV109" s="6"/>
      <c r="BLW109" s="6"/>
      <c r="BLX109" s="6"/>
      <c r="BLY109" s="6"/>
      <c r="BLZ109" s="6"/>
      <c r="BMA109" s="6"/>
      <c r="BMB109" s="6"/>
      <c r="BMC109" s="6"/>
      <c r="BMD109" s="6"/>
      <c r="BME109" s="6"/>
      <c r="BMF109" s="6"/>
      <c r="BMG109" s="6"/>
      <c r="BMH109" s="6"/>
      <c r="BMI109" s="6"/>
      <c r="BMJ109" s="6"/>
      <c r="BMK109" s="6"/>
      <c r="BML109" s="6"/>
      <c r="BMM109" s="6"/>
      <c r="BMN109" s="6"/>
      <c r="BMO109" s="6"/>
      <c r="BMP109" s="6"/>
      <c r="BMQ109" s="6"/>
      <c r="BMR109" s="6"/>
      <c r="BMS109" s="6"/>
      <c r="BMT109" s="6"/>
      <c r="BMU109" s="6"/>
      <c r="BMV109" s="6"/>
      <c r="BMW109" s="6"/>
      <c r="BMX109" s="6"/>
      <c r="BMY109" s="6"/>
      <c r="BMZ109" s="6"/>
      <c r="BNA109" s="6"/>
      <c r="BNB109" s="6"/>
      <c r="BNC109" s="6"/>
      <c r="BND109" s="6"/>
      <c r="BNE109" s="6"/>
      <c r="BNF109" s="6"/>
      <c r="BNG109" s="6"/>
      <c r="BNH109" s="6"/>
      <c r="BNI109" s="6"/>
      <c r="BNJ109" s="6"/>
      <c r="BNK109" s="6"/>
      <c r="BNL109" s="6"/>
      <c r="BNM109" s="6"/>
      <c r="BNN109" s="6"/>
      <c r="BNO109" s="6"/>
      <c r="BNP109" s="6"/>
      <c r="BNQ109" s="6"/>
      <c r="BNR109" s="6"/>
      <c r="BNS109" s="6"/>
      <c r="BNT109" s="6"/>
      <c r="BNU109" s="6"/>
      <c r="BNV109" s="6"/>
      <c r="BNW109" s="6"/>
      <c r="BNX109" s="6"/>
      <c r="BNY109" s="6"/>
      <c r="BNZ109" s="6"/>
      <c r="BOA109" s="6"/>
      <c r="BOB109" s="6"/>
      <c r="BOC109" s="6"/>
      <c r="BOD109" s="6"/>
      <c r="BOE109" s="6"/>
      <c r="BOF109" s="6"/>
      <c r="BOG109" s="6"/>
      <c r="BOH109" s="6"/>
      <c r="BOI109" s="6"/>
      <c r="BOJ109" s="6"/>
      <c r="BOK109" s="6"/>
      <c r="BOL109" s="6"/>
      <c r="BOM109" s="6"/>
      <c r="BON109" s="6"/>
      <c r="BOO109" s="6"/>
      <c r="BOP109" s="6"/>
      <c r="BOQ109" s="6"/>
      <c r="BOR109" s="6"/>
      <c r="BOS109" s="6"/>
      <c r="BOT109" s="6"/>
      <c r="BOU109" s="6"/>
      <c r="BOV109" s="6"/>
      <c r="BOW109" s="6"/>
      <c r="BOX109" s="6"/>
      <c r="BOY109" s="6"/>
      <c r="BOZ109" s="6"/>
      <c r="BPA109" s="6"/>
      <c r="BPB109" s="6"/>
      <c r="BPC109" s="6"/>
      <c r="BPD109" s="6"/>
      <c r="BPE109" s="6"/>
      <c r="BPF109" s="6"/>
      <c r="BPG109" s="6"/>
      <c r="BPH109" s="6"/>
      <c r="BPI109" s="6"/>
      <c r="BPJ109" s="6"/>
      <c r="BPK109" s="6"/>
      <c r="BPL109" s="6"/>
      <c r="BPM109" s="6"/>
      <c r="BPN109" s="6"/>
      <c r="BPO109" s="6"/>
      <c r="BPP109" s="6"/>
      <c r="BPQ109" s="6"/>
      <c r="BPR109" s="6"/>
      <c r="BPS109" s="6"/>
      <c r="BPT109" s="6"/>
      <c r="BPU109" s="6"/>
      <c r="BPV109" s="6"/>
      <c r="BPW109" s="6"/>
      <c r="BPX109" s="6"/>
      <c r="BPY109" s="6"/>
      <c r="BPZ109" s="6"/>
      <c r="BQA109" s="6"/>
      <c r="BQB109" s="6"/>
      <c r="BQC109" s="6"/>
      <c r="BQD109" s="6"/>
      <c r="BQE109" s="6"/>
      <c r="BQF109" s="6"/>
      <c r="BQG109" s="6"/>
      <c r="BQH109" s="6"/>
      <c r="BQI109" s="6"/>
      <c r="BQJ109" s="6"/>
      <c r="BQK109" s="6"/>
      <c r="BQL109" s="6"/>
      <c r="BQM109" s="6"/>
      <c r="BQN109" s="6"/>
      <c r="BQO109" s="6"/>
      <c r="BQP109" s="6"/>
      <c r="BQQ109" s="6"/>
      <c r="BQR109" s="6"/>
      <c r="BQS109" s="6"/>
      <c r="BQT109" s="6"/>
      <c r="BQU109" s="6"/>
      <c r="BQV109" s="6"/>
      <c r="BQW109" s="6"/>
      <c r="BQX109" s="6"/>
      <c r="BQY109" s="6"/>
      <c r="BQZ109" s="6"/>
      <c r="BRA109" s="6"/>
      <c r="BRB109" s="6"/>
      <c r="BRC109" s="6"/>
      <c r="BRD109" s="6"/>
      <c r="BRE109" s="6"/>
      <c r="BRF109" s="6"/>
      <c r="BRG109" s="6"/>
      <c r="BRH109" s="6"/>
      <c r="BRI109" s="6"/>
      <c r="BRJ109" s="6"/>
      <c r="BRK109" s="6"/>
      <c r="BRL109" s="6"/>
      <c r="BRM109" s="6"/>
      <c r="BRN109" s="6"/>
      <c r="BRO109" s="6"/>
      <c r="BRP109" s="6"/>
      <c r="BRQ109" s="6"/>
      <c r="BRR109" s="6"/>
      <c r="BRS109" s="6"/>
      <c r="BRT109" s="6"/>
      <c r="BRU109" s="6"/>
      <c r="BRV109" s="6"/>
      <c r="BRW109" s="6"/>
      <c r="BRX109" s="6"/>
      <c r="BRY109" s="6"/>
      <c r="BRZ109" s="6"/>
      <c r="BSA109" s="6"/>
      <c r="BSB109" s="6"/>
      <c r="BSC109" s="6"/>
      <c r="BSD109" s="6"/>
      <c r="BSE109" s="6"/>
      <c r="BSF109" s="6"/>
      <c r="BSG109" s="6"/>
      <c r="BSH109" s="6"/>
      <c r="BSI109" s="6"/>
      <c r="BSJ109" s="6"/>
      <c r="BSK109" s="6"/>
      <c r="BSL109" s="6"/>
      <c r="BSM109" s="6"/>
      <c r="BSN109" s="6"/>
      <c r="BSO109" s="6"/>
      <c r="BSP109" s="6"/>
      <c r="BSQ109" s="6"/>
      <c r="BSR109" s="6"/>
      <c r="BSS109" s="6"/>
      <c r="BST109" s="6"/>
      <c r="BSU109" s="6"/>
      <c r="BSV109" s="6"/>
      <c r="BSW109" s="6"/>
      <c r="BSX109" s="6"/>
      <c r="BSY109" s="6"/>
      <c r="BSZ109" s="6"/>
      <c r="BTA109" s="6"/>
      <c r="BTB109" s="6"/>
      <c r="BTC109" s="6"/>
      <c r="BTD109" s="6"/>
      <c r="BTE109" s="6"/>
      <c r="BTF109" s="6"/>
      <c r="BTG109" s="6"/>
      <c r="BTH109" s="6"/>
      <c r="BTI109" s="6"/>
      <c r="BTJ109" s="6"/>
      <c r="BTK109" s="6"/>
      <c r="BTL109" s="6"/>
      <c r="BTM109" s="6"/>
      <c r="BTN109" s="6"/>
      <c r="BTO109" s="6"/>
      <c r="BTP109" s="6"/>
      <c r="BTQ109" s="6"/>
      <c r="BTR109" s="6"/>
      <c r="BTS109" s="6"/>
      <c r="BTT109" s="6"/>
      <c r="BTU109" s="6"/>
      <c r="BTV109" s="6"/>
      <c r="BTW109" s="6"/>
      <c r="BTX109" s="6"/>
      <c r="BTY109" s="6"/>
      <c r="BTZ109" s="6"/>
      <c r="BUA109" s="6"/>
      <c r="BUB109" s="6"/>
      <c r="BUC109" s="6"/>
      <c r="BUD109" s="6"/>
      <c r="BUE109" s="6"/>
      <c r="BUF109" s="6"/>
      <c r="BUG109" s="6"/>
      <c r="BUH109" s="6"/>
      <c r="BUI109" s="6"/>
      <c r="BUJ109" s="6"/>
      <c r="BUK109" s="6"/>
      <c r="BUL109" s="6"/>
      <c r="BUM109" s="6"/>
      <c r="BUN109" s="6"/>
      <c r="BUO109" s="6"/>
      <c r="BUP109" s="6"/>
      <c r="BUQ109" s="6"/>
      <c r="BUR109" s="6"/>
      <c r="BUS109" s="6"/>
      <c r="BUT109" s="6"/>
      <c r="BUU109" s="6"/>
      <c r="BUV109" s="6"/>
      <c r="BUW109" s="6"/>
      <c r="BUX109" s="6"/>
      <c r="BUY109" s="6"/>
      <c r="BUZ109" s="6"/>
      <c r="BVA109" s="6"/>
      <c r="BVB109" s="6"/>
      <c r="BVC109" s="6"/>
      <c r="BVD109" s="6"/>
      <c r="BVE109" s="6"/>
      <c r="BVF109" s="6"/>
      <c r="BVG109" s="6"/>
      <c r="BVH109" s="6"/>
      <c r="BVI109" s="6"/>
      <c r="BVJ109" s="6"/>
      <c r="BVK109" s="6"/>
      <c r="BVL109" s="6"/>
      <c r="BVM109" s="6"/>
      <c r="BVN109" s="6"/>
      <c r="BVO109" s="6"/>
      <c r="BVP109" s="6"/>
      <c r="BVQ109" s="6"/>
      <c r="BVR109" s="6"/>
      <c r="BVS109" s="6"/>
      <c r="BVT109" s="6"/>
      <c r="BVU109" s="6"/>
      <c r="BVV109" s="6"/>
      <c r="BVW109" s="6"/>
      <c r="BVX109" s="6"/>
      <c r="BVY109" s="6"/>
      <c r="BVZ109" s="6"/>
      <c r="BWA109" s="6"/>
      <c r="BWB109" s="6"/>
      <c r="BWC109" s="6"/>
      <c r="BWD109" s="6"/>
      <c r="BWE109" s="6"/>
      <c r="BWF109" s="6"/>
      <c r="BWG109" s="6"/>
      <c r="BWH109" s="6"/>
      <c r="BWI109" s="6"/>
      <c r="BWJ109" s="6"/>
      <c r="BWK109" s="6"/>
      <c r="BWL109" s="6"/>
      <c r="BWM109" s="6"/>
      <c r="BWN109" s="6"/>
      <c r="BWO109" s="6"/>
      <c r="BWP109" s="6"/>
      <c r="BWQ109" s="6"/>
      <c r="BWR109" s="6"/>
      <c r="BWS109" s="6"/>
      <c r="BWT109" s="6"/>
      <c r="BWU109" s="6"/>
      <c r="BWV109" s="6"/>
      <c r="BWW109" s="6"/>
      <c r="BWX109" s="6"/>
      <c r="BWY109" s="6"/>
      <c r="BWZ109" s="6"/>
      <c r="BXA109" s="6"/>
      <c r="BXB109" s="6"/>
      <c r="BXC109" s="6"/>
      <c r="BXD109" s="6"/>
      <c r="BXE109" s="6"/>
      <c r="BXF109" s="6"/>
      <c r="BXG109" s="6"/>
      <c r="BXH109" s="6"/>
      <c r="BXI109" s="6"/>
      <c r="BXJ109" s="6"/>
      <c r="BXK109" s="6"/>
      <c r="BXL109" s="6"/>
      <c r="BXM109" s="6"/>
      <c r="BXN109" s="6"/>
      <c r="BXO109" s="6"/>
      <c r="BXP109" s="6"/>
      <c r="BXQ109" s="6"/>
      <c r="BXR109" s="6"/>
      <c r="BXS109" s="6"/>
      <c r="BXT109" s="6"/>
      <c r="BXU109" s="6"/>
      <c r="BXV109" s="6"/>
      <c r="BXW109" s="6"/>
      <c r="BXX109" s="6"/>
      <c r="BXY109" s="6"/>
      <c r="BXZ109" s="6"/>
      <c r="BYA109" s="6"/>
      <c r="BYB109" s="6"/>
      <c r="BYC109" s="6"/>
      <c r="BYD109" s="6"/>
      <c r="BYE109" s="6"/>
      <c r="BYF109" s="6"/>
      <c r="BYG109" s="6"/>
      <c r="BYH109" s="6"/>
      <c r="BYI109" s="6"/>
      <c r="BYJ109" s="6"/>
      <c r="BYK109" s="6"/>
      <c r="BYL109" s="6"/>
      <c r="BYM109" s="6"/>
      <c r="BYN109" s="6"/>
      <c r="BYO109" s="6"/>
      <c r="BYP109" s="6"/>
      <c r="BYQ109" s="6"/>
      <c r="BYR109" s="6"/>
      <c r="BYS109" s="6"/>
      <c r="BYT109" s="6"/>
      <c r="BYU109" s="6"/>
      <c r="BYV109" s="6"/>
      <c r="BYW109" s="6"/>
      <c r="BYX109" s="6"/>
      <c r="BYY109" s="6"/>
      <c r="BYZ109" s="6"/>
      <c r="BZA109" s="6"/>
      <c r="BZB109" s="6"/>
      <c r="BZC109" s="6"/>
      <c r="BZD109" s="6"/>
      <c r="BZE109" s="6"/>
      <c r="BZF109" s="6"/>
      <c r="BZG109" s="6"/>
      <c r="BZH109" s="6"/>
      <c r="BZI109" s="6"/>
      <c r="BZJ109" s="6"/>
      <c r="BZK109" s="6"/>
      <c r="BZL109" s="6"/>
      <c r="BZM109" s="6"/>
      <c r="BZN109" s="6"/>
      <c r="BZO109" s="6"/>
      <c r="BZP109" s="6"/>
      <c r="BZQ109" s="6"/>
      <c r="BZR109" s="6"/>
      <c r="BZS109" s="6"/>
      <c r="BZT109" s="6"/>
      <c r="BZU109" s="6"/>
      <c r="BZV109" s="6"/>
      <c r="BZW109" s="6"/>
      <c r="BZX109" s="6"/>
      <c r="BZY109" s="6"/>
      <c r="BZZ109" s="6"/>
      <c r="CAA109" s="6"/>
      <c r="CAB109" s="6"/>
      <c r="CAC109" s="6"/>
      <c r="CAD109" s="6"/>
      <c r="CAE109" s="6"/>
      <c r="CAF109" s="6"/>
      <c r="CAG109" s="6"/>
      <c r="CAH109" s="6"/>
      <c r="CAI109" s="6"/>
      <c r="CAJ109" s="6"/>
      <c r="CAK109" s="6"/>
      <c r="CAL109" s="6"/>
      <c r="CAM109" s="6"/>
      <c r="CAN109" s="6"/>
      <c r="CAO109" s="6"/>
      <c r="CAP109" s="6"/>
      <c r="CAQ109" s="6"/>
      <c r="CAR109" s="6"/>
      <c r="CAS109" s="6"/>
      <c r="CAT109" s="6"/>
      <c r="CAU109" s="6"/>
      <c r="CAV109" s="6"/>
      <c r="CAW109" s="6"/>
      <c r="CAX109" s="6"/>
      <c r="CAY109" s="6"/>
      <c r="CAZ109" s="6"/>
      <c r="CBA109" s="6"/>
      <c r="CBB109" s="6"/>
      <c r="CBC109" s="6"/>
      <c r="CBD109" s="6"/>
      <c r="CBE109" s="6"/>
      <c r="CBF109" s="6"/>
      <c r="CBG109" s="6"/>
      <c r="CBH109" s="6"/>
      <c r="CBI109" s="6"/>
      <c r="CBJ109" s="6"/>
      <c r="CBK109" s="6"/>
      <c r="CBL109" s="6"/>
      <c r="CBM109" s="6"/>
      <c r="CBN109" s="6"/>
      <c r="CBO109" s="6"/>
      <c r="CBP109" s="6"/>
      <c r="CBQ109" s="6"/>
      <c r="CBR109" s="6"/>
      <c r="CBS109" s="6"/>
      <c r="CBT109" s="6"/>
      <c r="CBU109" s="6"/>
      <c r="CBV109" s="6"/>
      <c r="CBW109" s="6"/>
      <c r="CBX109" s="6"/>
      <c r="CBY109" s="6"/>
      <c r="CBZ109" s="6"/>
      <c r="CCA109" s="6"/>
      <c r="CCB109" s="6"/>
      <c r="CCC109" s="6"/>
      <c r="CCD109" s="6"/>
      <c r="CCE109" s="6"/>
      <c r="CCF109" s="6"/>
      <c r="CCG109" s="6"/>
      <c r="CCH109" s="6"/>
      <c r="CCI109" s="6"/>
      <c r="CCJ109" s="6"/>
      <c r="CCK109" s="6"/>
      <c r="CCL109" s="6"/>
      <c r="CCM109" s="6"/>
      <c r="CCN109" s="6"/>
      <c r="CCO109" s="6"/>
      <c r="CCP109" s="6"/>
      <c r="CCQ109" s="6"/>
      <c r="CCR109" s="6"/>
      <c r="CCS109" s="6"/>
      <c r="CCT109" s="6"/>
      <c r="CCU109" s="6"/>
      <c r="CCV109" s="6"/>
      <c r="CCW109" s="6"/>
      <c r="CCX109" s="6"/>
      <c r="CCY109" s="6"/>
      <c r="CCZ109" s="6"/>
      <c r="CDA109" s="6"/>
      <c r="CDB109" s="6"/>
      <c r="CDC109" s="6"/>
      <c r="CDD109" s="6"/>
      <c r="CDE109" s="6"/>
      <c r="CDF109" s="6"/>
      <c r="CDG109" s="6"/>
      <c r="CDH109" s="6"/>
      <c r="CDI109" s="6"/>
      <c r="CDJ109" s="6"/>
      <c r="CDK109" s="6"/>
      <c r="CDL109" s="6"/>
      <c r="CDM109" s="6"/>
      <c r="CDN109" s="6"/>
      <c r="CDO109" s="6"/>
      <c r="CDP109" s="6"/>
      <c r="CDQ109" s="6"/>
      <c r="CDR109" s="6"/>
      <c r="CDS109" s="6"/>
      <c r="CDT109" s="6"/>
      <c r="CDU109" s="6"/>
      <c r="CDV109" s="6"/>
      <c r="CDW109" s="6"/>
      <c r="CDX109" s="6"/>
      <c r="CDY109" s="6"/>
      <c r="CDZ109" s="6"/>
      <c r="CEA109" s="6"/>
      <c r="CEB109" s="6"/>
      <c r="CEC109" s="6"/>
      <c r="CED109" s="6"/>
      <c r="CEE109" s="6"/>
      <c r="CEF109" s="6"/>
      <c r="CEG109" s="6"/>
      <c r="CEH109" s="6"/>
      <c r="CEI109" s="6"/>
      <c r="CEJ109" s="6"/>
      <c r="CEK109" s="6"/>
      <c r="CEL109" s="6"/>
      <c r="CEM109" s="6"/>
      <c r="CEN109" s="6"/>
      <c r="CEO109" s="6"/>
      <c r="CEP109" s="6"/>
      <c r="CEQ109" s="6"/>
      <c r="CER109" s="6"/>
      <c r="CES109" s="6"/>
      <c r="CET109" s="6"/>
      <c r="CEU109" s="6"/>
      <c r="CEV109" s="6"/>
      <c r="CEW109" s="6"/>
      <c r="CEX109" s="6"/>
      <c r="CEY109" s="6"/>
      <c r="CEZ109" s="6"/>
      <c r="CFA109" s="6"/>
      <c r="CFB109" s="6"/>
      <c r="CFC109" s="6"/>
      <c r="CFD109" s="6"/>
      <c r="CFE109" s="6"/>
      <c r="CFF109" s="6"/>
      <c r="CFG109" s="6"/>
      <c r="CFH109" s="6"/>
      <c r="CFI109" s="6"/>
      <c r="CFJ109" s="6"/>
      <c r="CFK109" s="6"/>
      <c r="CFL109" s="6"/>
      <c r="CFM109" s="6"/>
      <c r="CFN109" s="6"/>
      <c r="CFO109" s="6"/>
      <c r="CFP109" s="6"/>
      <c r="CFQ109" s="6"/>
      <c r="CFR109" s="6"/>
      <c r="CFS109" s="6"/>
      <c r="CFT109" s="6"/>
      <c r="CFU109" s="6"/>
      <c r="CFV109" s="6"/>
      <c r="CFW109" s="6"/>
      <c r="CFX109" s="6"/>
      <c r="CFY109" s="6"/>
      <c r="CFZ109" s="6"/>
      <c r="CGA109" s="6"/>
      <c r="CGB109" s="6"/>
      <c r="CGC109" s="6"/>
      <c r="CGD109" s="6"/>
      <c r="CGE109" s="6"/>
      <c r="CGF109" s="6"/>
      <c r="CGG109" s="6"/>
      <c r="CGH109" s="6"/>
      <c r="CGI109" s="6"/>
      <c r="CGJ109" s="6"/>
      <c r="CGK109" s="6"/>
      <c r="CGL109" s="6"/>
      <c r="CGM109" s="6"/>
      <c r="CGN109" s="6"/>
      <c r="CGO109" s="6"/>
      <c r="CGP109" s="6"/>
      <c r="CGQ109" s="6"/>
      <c r="CGR109" s="6"/>
      <c r="CGS109" s="6"/>
      <c r="CGT109" s="6"/>
      <c r="CGU109" s="6"/>
      <c r="CGV109" s="6"/>
      <c r="CGW109" s="6"/>
      <c r="CGX109" s="6"/>
      <c r="CGY109" s="6"/>
      <c r="CGZ109" s="6"/>
      <c r="CHA109" s="6"/>
      <c r="CHB109" s="6"/>
      <c r="CHC109" s="6"/>
      <c r="CHD109" s="6"/>
      <c r="CHE109" s="6"/>
    </row>
    <row r="110" spans="1:2241" s="47" customFormat="1" ht="63.75" customHeight="1" x14ac:dyDescent="0.25">
      <c r="A110" s="42"/>
      <c r="B110" s="207" t="s">
        <v>502</v>
      </c>
      <c r="C110" s="103" t="s">
        <v>360</v>
      </c>
      <c r="D110" s="103" t="s">
        <v>278</v>
      </c>
      <c r="E110" s="103" t="s">
        <v>253</v>
      </c>
      <c r="F110" s="102"/>
      <c r="G110" s="102"/>
      <c r="H110" s="42">
        <v>122</v>
      </c>
      <c r="I110" s="167">
        <v>710317</v>
      </c>
      <c r="J110" s="167">
        <f t="shared" si="27"/>
        <v>146338.54000000004</v>
      </c>
      <c r="K110" s="110">
        <f t="shared" si="28"/>
        <v>20.601863674950767</v>
      </c>
      <c r="L110" s="166">
        <v>563978.46</v>
      </c>
      <c r="M110" s="218"/>
      <c r="N110" s="108">
        <v>41394</v>
      </c>
      <c r="O110" s="102" t="s">
        <v>106</v>
      </c>
      <c r="P110" s="42"/>
      <c r="Q110" s="42"/>
      <c r="R110" s="42"/>
      <c r="S110" s="42"/>
      <c r="T110" s="42"/>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8"/>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c r="DG110" s="36"/>
      <c r="DH110" s="36"/>
      <c r="DI110" s="36"/>
      <c r="DJ110" s="36"/>
      <c r="DK110" s="36"/>
      <c r="DL110" s="36"/>
      <c r="DM110" s="36"/>
      <c r="DN110" s="36"/>
      <c r="DO110" s="36"/>
      <c r="DP110" s="36"/>
      <c r="DQ110" s="36"/>
      <c r="DR110" s="36"/>
      <c r="DS110" s="36"/>
      <c r="DT110" s="36"/>
      <c r="DU110" s="36"/>
      <c r="DV110" s="36"/>
      <c r="DW110" s="36"/>
      <c r="DX110" s="36"/>
      <c r="DY110" s="36"/>
      <c r="DZ110" s="36"/>
      <c r="EA110" s="36"/>
      <c r="EB110" s="36"/>
      <c r="EC110" s="36"/>
      <c r="ED110" s="36"/>
      <c r="EE110" s="36"/>
      <c r="EF110" s="36"/>
      <c r="EG110" s="36"/>
      <c r="EH110" s="36"/>
      <c r="EI110" s="36"/>
      <c r="EJ110" s="36"/>
      <c r="EK110" s="36"/>
      <c r="EL110" s="36"/>
      <c r="EM110" s="36"/>
      <c r="EN110" s="36"/>
      <c r="EO110" s="46"/>
      <c r="EP110" s="46"/>
      <c r="EQ110" s="46"/>
      <c r="ER110" s="46"/>
      <c r="ES110" s="46"/>
      <c r="ET110" s="46"/>
      <c r="EU110" s="46"/>
      <c r="EV110" s="46"/>
      <c r="EW110" s="46"/>
      <c r="EX110" s="46"/>
      <c r="EY110" s="46"/>
      <c r="EZ110" s="46"/>
      <c r="FA110" s="46"/>
      <c r="FB110" s="46"/>
      <c r="FC110" s="46"/>
      <c r="FD110" s="46"/>
      <c r="FE110" s="46"/>
      <c r="FF110" s="46"/>
      <c r="FG110" s="46"/>
      <c r="FH110" s="46"/>
      <c r="FI110" s="46"/>
      <c r="FJ110" s="46"/>
      <c r="FK110" s="46"/>
      <c r="FL110" s="46"/>
      <c r="FM110" s="46"/>
      <c r="FN110" s="46"/>
      <c r="FO110" s="46"/>
      <c r="FP110" s="46"/>
      <c r="FQ110" s="46"/>
      <c r="FR110" s="46"/>
      <c r="FS110" s="46"/>
      <c r="FT110" s="46"/>
      <c r="FU110" s="46"/>
      <c r="FV110" s="46"/>
      <c r="FW110" s="46"/>
      <c r="FX110" s="46"/>
      <c r="FY110" s="46"/>
      <c r="FZ110" s="46"/>
      <c r="GA110" s="46"/>
      <c r="GB110" s="46"/>
      <c r="GC110" s="46"/>
      <c r="GD110" s="46"/>
      <c r="GE110" s="46"/>
      <c r="GF110" s="46"/>
      <c r="GG110" s="46"/>
      <c r="GH110" s="46"/>
      <c r="GI110" s="46"/>
      <c r="GJ110" s="46"/>
      <c r="GK110" s="46"/>
      <c r="GL110" s="46"/>
      <c r="GM110" s="46"/>
      <c r="GN110" s="46"/>
      <c r="GO110" s="46"/>
      <c r="GP110" s="46"/>
      <c r="GQ110" s="46"/>
      <c r="GR110" s="46"/>
      <c r="GS110" s="46"/>
      <c r="GT110" s="46"/>
      <c r="GU110" s="46"/>
      <c r="GV110" s="46"/>
      <c r="GW110" s="46"/>
      <c r="GX110" s="46"/>
      <c r="GY110" s="46"/>
      <c r="GZ110" s="46"/>
      <c r="HA110" s="46"/>
      <c r="HB110" s="46"/>
      <c r="HC110" s="46"/>
      <c r="HD110" s="46"/>
      <c r="HE110" s="46"/>
      <c r="HF110" s="46"/>
      <c r="HG110" s="46"/>
      <c r="HH110" s="46"/>
      <c r="HI110" s="46"/>
      <c r="HJ110" s="46"/>
      <c r="HK110" s="46"/>
      <c r="HL110" s="46"/>
      <c r="HM110" s="46"/>
      <c r="HN110" s="46"/>
      <c r="HO110" s="46"/>
      <c r="HP110" s="46"/>
      <c r="HQ110" s="46"/>
      <c r="HR110" s="46"/>
      <c r="HS110" s="46"/>
      <c r="HT110" s="46"/>
      <c r="HU110" s="46"/>
      <c r="HV110" s="46"/>
      <c r="HW110" s="46"/>
      <c r="HX110" s="46"/>
      <c r="HY110" s="46"/>
      <c r="HZ110" s="46"/>
      <c r="IA110" s="46"/>
      <c r="IB110" s="46"/>
      <c r="IC110" s="46"/>
      <c r="ID110" s="46"/>
      <c r="IE110" s="46"/>
      <c r="IF110" s="46"/>
      <c r="IG110" s="46"/>
      <c r="IH110" s="46"/>
      <c r="II110" s="46"/>
      <c r="IJ110" s="46"/>
      <c r="IK110" s="46"/>
      <c r="IL110" s="46"/>
      <c r="IM110" s="46"/>
      <c r="IN110" s="46"/>
      <c r="IO110" s="46"/>
      <c r="IP110" s="46"/>
      <c r="IQ110" s="46"/>
      <c r="IR110" s="46"/>
      <c r="IS110" s="46"/>
      <c r="IT110" s="46"/>
      <c r="IU110" s="46"/>
      <c r="IV110" s="46"/>
      <c r="IW110" s="46"/>
      <c r="IX110" s="46"/>
      <c r="IY110" s="46"/>
      <c r="IZ110" s="46"/>
      <c r="JA110" s="46"/>
      <c r="JB110" s="46"/>
      <c r="JC110" s="46"/>
      <c r="JD110" s="46"/>
      <c r="JE110" s="46"/>
      <c r="JF110" s="46"/>
      <c r="JG110" s="46"/>
      <c r="JH110" s="46"/>
      <c r="JI110" s="46"/>
      <c r="JJ110" s="46"/>
      <c r="JK110" s="46"/>
      <c r="JL110" s="46"/>
      <c r="JM110" s="46"/>
      <c r="JN110" s="46"/>
      <c r="JO110" s="46"/>
      <c r="JP110" s="46"/>
      <c r="JQ110" s="46"/>
      <c r="JR110" s="46"/>
      <c r="JS110" s="46"/>
      <c r="JT110" s="46"/>
      <c r="JU110" s="46"/>
      <c r="JV110" s="46"/>
      <c r="JW110" s="46"/>
      <c r="JX110" s="46"/>
      <c r="JY110" s="46"/>
      <c r="JZ110" s="46"/>
      <c r="KA110" s="46"/>
      <c r="KB110" s="46"/>
      <c r="KC110" s="46"/>
      <c r="KD110" s="46"/>
      <c r="KE110" s="46"/>
      <c r="KF110" s="46"/>
      <c r="KG110" s="46"/>
      <c r="KH110" s="46"/>
      <c r="KI110" s="46"/>
      <c r="KJ110" s="46"/>
      <c r="KK110" s="46"/>
      <c r="KL110" s="46"/>
      <c r="KM110" s="46"/>
      <c r="KN110" s="46"/>
      <c r="KO110" s="46"/>
      <c r="KP110" s="46"/>
      <c r="KQ110" s="46"/>
      <c r="KR110" s="46"/>
      <c r="KS110" s="46"/>
      <c r="KT110" s="46"/>
      <c r="KU110" s="46"/>
      <c r="KV110" s="46"/>
      <c r="KW110" s="46"/>
      <c r="KX110" s="46"/>
      <c r="KY110" s="46"/>
      <c r="KZ110" s="46"/>
      <c r="LA110" s="46"/>
      <c r="LB110" s="46"/>
      <c r="LC110" s="46"/>
      <c r="LD110" s="46"/>
      <c r="LE110" s="46"/>
      <c r="LF110" s="46"/>
      <c r="LG110" s="46"/>
      <c r="LH110" s="46"/>
      <c r="LI110" s="46"/>
      <c r="LJ110" s="46"/>
      <c r="LK110" s="46"/>
      <c r="LL110" s="46"/>
      <c r="LM110" s="46"/>
      <c r="LN110" s="46"/>
      <c r="LO110" s="46"/>
      <c r="LP110" s="46"/>
      <c r="LQ110" s="46"/>
      <c r="LR110" s="46"/>
      <c r="LS110" s="46"/>
      <c r="LT110" s="46"/>
      <c r="LU110" s="46"/>
      <c r="LV110" s="46"/>
      <c r="LW110" s="46"/>
      <c r="LX110" s="46"/>
      <c r="LY110" s="46"/>
      <c r="LZ110" s="46"/>
      <c r="MA110" s="46"/>
      <c r="MB110" s="46"/>
      <c r="MC110" s="46"/>
      <c r="MD110" s="46"/>
      <c r="ME110" s="46"/>
      <c r="MF110" s="46"/>
      <c r="MG110" s="46"/>
      <c r="MH110" s="46"/>
      <c r="MI110" s="46"/>
      <c r="MJ110" s="46"/>
      <c r="MK110" s="46"/>
      <c r="ML110" s="46"/>
      <c r="MM110" s="46"/>
      <c r="MN110" s="46"/>
      <c r="MO110" s="46"/>
      <c r="MP110" s="46"/>
      <c r="MQ110" s="46"/>
      <c r="MR110" s="46"/>
      <c r="MS110" s="46"/>
      <c r="MT110" s="46"/>
      <c r="MU110" s="46"/>
      <c r="MV110" s="46"/>
      <c r="MW110" s="46"/>
      <c r="MX110" s="46"/>
      <c r="MY110" s="46"/>
      <c r="MZ110" s="46"/>
      <c r="NA110" s="46"/>
      <c r="NB110" s="46"/>
      <c r="NC110" s="46"/>
      <c r="ND110" s="46"/>
      <c r="NE110" s="46"/>
      <c r="NF110" s="46"/>
      <c r="NG110" s="46"/>
      <c r="NH110" s="46"/>
      <c r="NI110" s="46"/>
      <c r="NJ110" s="46"/>
      <c r="NK110" s="46"/>
      <c r="NL110" s="46"/>
      <c r="NM110" s="46"/>
      <c r="NN110" s="46"/>
      <c r="NO110" s="46"/>
      <c r="NP110" s="46"/>
      <c r="NQ110" s="46"/>
      <c r="NR110" s="46"/>
      <c r="NS110" s="46"/>
      <c r="NT110" s="46"/>
      <c r="NU110" s="46"/>
      <c r="NV110" s="46"/>
      <c r="NW110" s="46"/>
      <c r="NX110" s="46"/>
      <c r="NY110" s="46"/>
      <c r="NZ110" s="46"/>
      <c r="OA110" s="46"/>
      <c r="OB110" s="46"/>
      <c r="OC110" s="46"/>
      <c r="OD110" s="46"/>
      <c r="OE110" s="46"/>
      <c r="OF110" s="46"/>
      <c r="OG110" s="46"/>
      <c r="OH110" s="46"/>
      <c r="OI110" s="46"/>
      <c r="OJ110" s="46"/>
      <c r="OK110" s="46"/>
      <c r="OL110" s="46"/>
      <c r="OM110" s="46"/>
      <c r="ON110" s="46"/>
      <c r="OO110" s="46"/>
      <c r="OP110" s="46"/>
      <c r="OQ110" s="46"/>
      <c r="OR110" s="46"/>
      <c r="OS110" s="46"/>
      <c r="OT110" s="46"/>
      <c r="OU110" s="46"/>
      <c r="OV110" s="46"/>
      <c r="OW110" s="46"/>
      <c r="OX110" s="46"/>
      <c r="OY110" s="46"/>
      <c r="OZ110" s="46"/>
      <c r="PA110" s="46"/>
      <c r="PB110" s="46"/>
      <c r="PC110" s="46"/>
      <c r="PD110" s="46"/>
      <c r="PE110" s="46"/>
      <c r="PF110" s="46"/>
      <c r="PG110" s="46"/>
      <c r="PH110" s="46"/>
      <c r="PI110" s="46"/>
      <c r="PJ110" s="46"/>
      <c r="PK110" s="46"/>
      <c r="PL110" s="46"/>
      <c r="PM110" s="46"/>
      <c r="PN110" s="46"/>
      <c r="PO110" s="46"/>
      <c r="PP110" s="46"/>
      <c r="PQ110" s="46"/>
      <c r="PR110" s="46"/>
      <c r="PS110" s="46"/>
      <c r="PT110" s="46"/>
      <c r="PU110" s="46"/>
      <c r="PV110" s="46"/>
      <c r="PW110" s="46"/>
      <c r="PX110" s="46"/>
      <c r="PY110" s="46"/>
      <c r="PZ110" s="46"/>
      <c r="QA110" s="46"/>
      <c r="QB110" s="46"/>
      <c r="QC110" s="46"/>
      <c r="QD110" s="46"/>
      <c r="QE110" s="46"/>
      <c r="QF110" s="46"/>
      <c r="QG110" s="46"/>
      <c r="QH110" s="46"/>
      <c r="QI110" s="46"/>
      <c r="QJ110" s="46"/>
      <c r="QK110" s="46"/>
      <c r="QL110" s="46"/>
      <c r="QM110" s="46"/>
      <c r="QN110" s="46"/>
      <c r="QO110" s="46"/>
      <c r="QP110" s="46"/>
      <c r="QQ110" s="46"/>
      <c r="QR110" s="46"/>
      <c r="QS110" s="46"/>
      <c r="QT110" s="46"/>
      <c r="QU110" s="46"/>
      <c r="QV110" s="46"/>
      <c r="QW110" s="46"/>
      <c r="QX110" s="46"/>
      <c r="QY110" s="46"/>
      <c r="QZ110" s="46"/>
      <c r="RA110" s="46"/>
      <c r="RB110" s="46"/>
      <c r="RC110" s="46"/>
      <c r="RD110" s="46"/>
      <c r="RE110" s="46"/>
      <c r="RF110" s="46"/>
      <c r="RG110" s="46"/>
      <c r="RH110" s="46"/>
      <c r="RI110" s="46"/>
      <c r="RJ110" s="46"/>
      <c r="RK110" s="46"/>
      <c r="RL110" s="46"/>
      <c r="RM110" s="46"/>
      <c r="RN110" s="46"/>
      <c r="RO110" s="46"/>
      <c r="RP110" s="46"/>
      <c r="RQ110" s="46"/>
      <c r="RR110" s="46"/>
      <c r="RS110" s="46"/>
      <c r="RT110" s="46"/>
      <c r="RU110" s="46"/>
      <c r="RV110" s="46"/>
      <c r="RW110" s="46"/>
      <c r="RX110" s="46"/>
      <c r="RY110" s="46"/>
      <c r="RZ110" s="46"/>
      <c r="SA110" s="46"/>
      <c r="SB110" s="46"/>
      <c r="SC110" s="46"/>
      <c r="SD110" s="46"/>
      <c r="SE110" s="46"/>
      <c r="SF110" s="46"/>
      <c r="SG110" s="46"/>
      <c r="SH110" s="46"/>
      <c r="SI110" s="46"/>
      <c r="SJ110" s="46"/>
      <c r="SK110" s="46"/>
      <c r="SL110" s="46"/>
      <c r="SM110" s="46"/>
      <c r="SN110" s="46"/>
      <c r="SO110" s="46"/>
      <c r="SP110" s="46"/>
      <c r="SQ110" s="46"/>
      <c r="SR110" s="46"/>
      <c r="SS110" s="46"/>
      <c r="ST110" s="46"/>
      <c r="SU110" s="46"/>
      <c r="SV110" s="46"/>
      <c r="SW110" s="46"/>
      <c r="SX110" s="46"/>
      <c r="SY110" s="46"/>
      <c r="SZ110" s="46"/>
      <c r="TA110" s="46"/>
      <c r="TB110" s="46"/>
      <c r="TC110" s="46"/>
      <c r="TD110" s="46"/>
      <c r="TE110" s="46"/>
      <c r="TF110" s="46"/>
      <c r="TG110" s="46"/>
      <c r="TH110" s="46"/>
      <c r="TI110" s="46"/>
      <c r="TJ110" s="46"/>
      <c r="TK110" s="46"/>
      <c r="TL110" s="46"/>
      <c r="TM110" s="46"/>
      <c r="TN110" s="46"/>
      <c r="TO110" s="46"/>
      <c r="TP110" s="46"/>
      <c r="TQ110" s="46"/>
      <c r="TR110" s="46"/>
      <c r="TS110" s="46"/>
      <c r="TT110" s="46"/>
      <c r="TU110" s="46"/>
      <c r="TV110" s="46"/>
      <c r="TW110" s="46"/>
      <c r="TX110" s="46"/>
      <c r="TY110" s="46"/>
      <c r="TZ110" s="46"/>
      <c r="UA110" s="46"/>
      <c r="UB110" s="46"/>
      <c r="UC110" s="46"/>
      <c r="UD110" s="46"/>
      <c r="UE110" s="46"/>
      <c r="UF110" s="46"/>
      <c r="UG110" s="46"/>
      <c r="UH110" s="46"/>
      <c r="UI110" s="46"/>
      <c r="UJ110" s="46"/>
      <c r="UK110" s="46"/>
      <c r="UL110" s="46"/>
      <c r="UM110" s="46"/>
      <c r="UN110" s="46"/>
      <c r="UO110" s="46"/>
      <c r="UP110" s="46"/>
      <c r="UQ110" s="46"/>
      <c r="UR110" s="46"/>
      <c r="US110" s="46"/>
      <c r="UT110" s="46"/>
      <c r="UU110" s="46"/>
      <c r="UV110" s="46"/>
      <c r="UW110" s="46"/>
      <c r="UX110" s="46"/>
      <c r="UY110" s="46"/>
      <c r="UZ110" s="46"/>
      <c r="VA110" s="46"/>
      <c r="VB110" s="46"/>
      <c r="VC110" s="46"/>
      <c r="VD110" s="46"/>
      <c r="VE110" s="46"/>
      <c r="VF110" s="46"/>
      <c r="VG110" s="46"/>
      <c r="VH110" s="46"/>
      <c r="VI110" s="46"/>
      <c r="VJ110" s="46"/>
      <c r="VK110" s="46"/>
      <c r="VL110" s="46"/>
      <c r="VM110" s="46"/>
      <c r="VN110" s="46"/>
      <c r="VO110" s="46"/>
      <c r="VP110" s="46"/>
      <c r="VQ110" s="46"/>
      <c r="VR110" s="46"/>
      <c r="VS110" s="46"/>
      <c r="VT110" s="46"/>
      <c r="VU110" s="46"/>
      <c r="VV110" s="46"/>
      <c r="VW110" s="46"/>
      <c r="VX110" s="46"/>
      <c r="VY110" s="46"/>
      <c r="VZ110" s="46"/>
      <c r="WA110" s="46"/>
      <c r="WB110" s="46"/>
      <c r="WC110" s="46"/>
      <c r="WD110" s="46"/>
      <c r="WE110" s="46"/>
      <c r="WF110" s="46"/>
      <c r="WG110" s="46"/>
      <c r="WH110" s="46"/>
      <c r="WI110" s="46"/>
      <c r="WJ110" s="46"/>
      <c r="WK110" s="46"/>
      <c r="WL110" s="46"/>
      <c r="WM110" s="46"/>
      <c r="WN110" s="46"/>
      <c r="WO110" s="46"/>
      <c r="WP110" s="46"/>
      <c r="WQ110" s="46"/>
      <c r="WR110" s="46"/>
      <c r="WS110" s="46"/>
      <c r="WT110" s="46"/>
      <c r="WU110" s="46"/>
      <c r="WV110" s="46"/>
      <c r="WW110" s="46"/>
      <c r="WX110" s="46"/>
      <c r="WY110" s="46"/>
      <c r="WZ110" s="46"/>
      <c r="XA110" s="46"/>
      <c r="XB110" s="46"/>
      <c r="XC110" s="46"/>
      <c r="XD110" s="46"/>
      <c r="XE110" s="46"/>
      <c r="XF110" s="46"/>
      <c r="XG110" s="46"/>
      <c r="XH110" s="46"/>
      <c r="XI110" s="46"/>
      <c r="XJ110" s="46"/>
      <c r="XK110" s="46"/>
      <c r="XL110" s="46"/>
      <c r="XM110" s="46"/>
      <c r="XN110" s="46"/>
      <c r="XO110" s="46"/>
      <c r="XP110" s="46"/>
      <c r="XQ110" s="46"/>
      <c r="XR110" s="46"/>
      <c r="XS110" s="46"/>
      <c r="XT110" s="46"/>
      <c r="XU110" s="46"/>
      <c r="XV110" s="46"/>
      <c r="XW110" s="46"/>
      <c r="XX110" s="46"/>
      <c r="XY110" s="46"/>
      <c r="XZ110" s="46"/>
      <c r="YA110" s="46"/>
      <c r="YB110" s="46"/>
      <c r="YC110" s="46"/>
      <c r="YD110" s="46"/>
      <c r="YE110" s="46"/>
      <c r="YF110" s="46"/>
      <c r="YG110" s="46"/>
      <c r="YH110" s="46"/>
      <c r="YI110" s="46"/>
      <c r="YJ110" s="46"/>
      <c r="YK110" s="46"/>
      <c r="YL110" s="46"/>
      <c r="YM110" s="46"/>
      <c r="YN110" s="46"/>
      <c r="YO110" s="46"/>
      <c r="YP110" s="46"/>
      <c r="YQ110" s="46"/>
      <c r="YR110" s="46"/>
      <c r="YS110" s="46"/>
      <c r="YT110" s="46"/>
      <c r="YU110" s="46"/>
      <c r="YV110" s="46"/>
      <c r="YW110" s="46"/>
      <c r="YX110" s="46"/>
      <c r="YY110" s="46"/>
      <c r="YZ110" s="46"/>
      <c r="ZA110" s="46"/>
      <c r="ZB110" s="46"/>
      <c r="ZC110" s="46"/>
      <c r="ZD110" s="46"/>
      <c r="ZE110" s="46"/>
      <c r="ZF110" s="46"/>
      <c r="ZG110" s="46"/>
      <c r="ZH110" s="46"/>
      <c r="ZI110" s="46"/>
      <c r="ZJ110" s="46"/>
      <c r="ZK110" s="46"/>
      <c r="ZL110" s="46"/>
      <c r="ZM110" s="46"/>
      <c r="ZN110" s="46"/>
      <c r="ZO110" s="46"/>
      <c r="ZP110" s="46"/>
      <c r="ZQ110" s="46"/>
      <c r="ZR110" s="46"/>
      <c r="ZS110" s="46"/>
      <c r="ZT110" s="46"/>
      <c r="ZU110" s="46"/>
      <c r="ZV110" s="46"/>
      <c r="ZW110" s="46"/>
      <c r="ZX110" s="46"/>
      <c r="ZY110" s="46"/>
      <c r="ZZ110" s="46"/>
      <c r="AAA110" s="46"/>
      <c r="AAB110" s="46"/>
      <c r="AAC110" s="46"/>
      <c r="AAD110" s="46"/>
      <c r="AAE110" s="46"/>
      <c r="AAF110" s="46"/>
      <c r="AAG110" s="46"/>
      <c r="AAH110" s="46"/>
      <c r="AAI110" s="46"/>
      <c r="AAJ110" s="46"/>
      <c r="AAK110" s="46"/>
      <c r="AAL110" s="46"/>
      <c r="AAM110" s="46"/>
      <c r="AAN110" s="46"/>
      <c r="AAO110" s="46"/>
      <c r="AAP110" s="46"/>
      <c r="AAQ110" s="46"/>
      <c r="AAR110" s="46"/>
      <c r="AAS110" s="46"/>
      <c r="AAT110" s="46"/>
      <c r="AAU110" s="46"/>
      <c r="AAV110" s="46"/>
      <c r="AAW110" s="46"/>
      <c r="AAX110" s="46"/>
      <c r="AAY110" s="46"/>
      <c r="AAZ110" s="46"/>
      <c r="ABA110" s="46"/>
      <c r="ABB110" s="46"/>
      <c r="ABC110" s="46"/>
      <c r="ABD110" s="46"/>
      <c r="ABE110" s="46"/>
      <c r="ABF110" s="46"/>
      <c r="ABG110" s="46"/>
      <c r="ABH110" s="46"/>
      <c r="ABI110" s="46"/>
      <c r="ABJ110" s="46"/>
      <c r="ABK110" s="46"/>
      <c r="ABL110" s="46"/>
      <c r="ABM110" s="46"/>
      <c r="ABN110" s="46"/>
      <c r="ABO110" s="46"/>
      <c r="ABP110" s="46"/>
      <c r="ABQ110" s="46"/>
      <c r="ABR110" s="46"/>
      <c r="ABS110" s="46"/>
      <c r="ABT110" s="46"/>
      <c r="ABU110" s="46"/>
      <c r="ABV110" s="46"/>
      <c r="ABW110" s="46"/>
      <c r="ABX110" s="46"/>
      <c r="ABY110" s="46"/>
      <c r="ABZ110" s="46"/>
      <c r="ACA110" s="46"/>
      <c r="ACB110" s="46"/>
      <c r="ACC110" s="46"/>
      <c r="ACD110" s="46"/>
      <c r="ACE110" s="46"/>
      <c r="ACF110" s="46"/>
      <c r="ACG110" s="46"/>
      <c r="ACH110" s="46"/>
      <c r="ACI110" s="46"/>
      <c r="ACJ110" s="46"/>
      <c r="ACK110" s="46"/>
      <c r="ACL110" s="46"/>
      <c r="ACM110" s="46"/>
      <c r="ACN110" s="46"/>
      <c r="ACO110" s="46"/>
      <c r="ACP110" s="46"/>
      <c r="ACQ110" s="46"/>
      <c r="ACR110" s="46"/>
      <c r="ACS110" s="46"/>
      <c r="ACT110" s="46"/>
      <c r="ACU110" s="46"/>
      <c r="ACV110" s="46"/>
      <c r="ACW110" s="46"/>
      <c r="ACX110" s="46"/>
      <c r="ACY110" s="46"/>
      <c r="ACZ110" s="46"/>
      <c r="ADA110" s="46"/>
      <c r="ADB110" s="46"/>
      <c r="ADC110" s="46"/>
      <c r="ADD110" s="46"/>
      <c r="ADE110" s="46"/>
      <c r="ADF110" s="46"/>
      <c r="ADG110" s="46"/>
      <c r="ADH110" s="46"/>
      <c r="ADI110" s="46"/>
      <c r="ADJ110" s="46"/>
      <c r="ADK110" s="46"/>
      <c r="ADL110" s="46"/>
      <c r="ADM110" s="46"/>
      <c r="ADN110" s="46"/>
      <c r="ADO110" s="46"/>
      <c r="ADP110" s="46"/>
      <c r="ADQ110" s="46"/>
      <c r="ADR110" s="46"/>
      <c r="ADS110" s="46"/>
      <c r="ADT110" s="46"/>
      <c r="ADU110" s="46"/>
      <c r="ADV110" s="46"/>
      <c r="ADW110" s="46"/>
      <c r="ADX110" s="46"/>
      <c r="ADY110" s="46"/>
      <c r="ADZ110" s="46"/>
      <c r="AEA110" s="46"/>
      <c r="AEB110" s="46"/>
      <c r="AEC110" s="46"/>
      <c r="AED110" s="46"/>
      <c r="AEE110" s="46"/>
      <c r="AEF110" s="46"/>
      <c r="AEG110" s="46"/>
      <c r="AEH110" s="46"/>
      <c r="AEI110" s="46"/>
      <c r="AEJ110" s="46"/>
      <c r="AEK110" s="46"/>
      <c r="AEL110" s="46"/>
      <c r="AEM110" s="46"/>
      <c r="AEN110" s="46"/>
      <c r="AEO110" s="46"/>
      <c r="AEP110" s="46"/>
      <c r="AEQ110" s="46"/>
      <c r="AER110" s="46"/>
      <c r="AES110" s="46"/>
      <c r="AET110" s="46"/>
      <c r="AEU110" s="46"/>
      <c r="AEV110" s="46"/>
      <c r="AEW110" s="46"/>
      <c r="AEX110" s="46"/>
      <c r="AEY110" s="46"/>
      <c r="AEZ110" s="46"/>
      <c r="AFA110" s="46"/>
      <c r="AFB110" s="46"/>
      <c r="AFC110" s="46"/>
      <c r="AFD110" s="46"/>
      <c r="AFE110" s="46"/>
      <c r="AFF110" s="46"/>
      <c r="AFG110" s="46"/>
      <c r="AFH110" s="46"/>
      <c r="AFI110" s="46"/>
      <c r="AFJ110" s="46"/>
      <c r="AFK110" s="46"/>
      <c r="AFL110" s="46"/>
      <c r="AFM110" s="46"/>
      <c r="AFN110" s="46"/>
      <c r="AFO110" s="46"/>
      <c r="AFP110" s="46"/>
      <c r="AFQ110" s="46"/>
      <c r="AFR110" s="46"/>
      <c r="AFS110" s="46"/>
      <c r="AFT110" s="46"/>
      <c r="AFU110" s="46"/>
      <c r="AFV110" s="46"/>
      <c r="AFW110" s="46"/>
      <c r="AFX110" s="46"/>
      <c r="AFY110" s="46"/>
      <c r="AFZ110" s="46"/>
      <c r="AGA110" s="46"/>
      <c r="AGB110" s="46"/>
      <c r="AGC110" s="46"/>
      <c r="AGD110" s="46"/>
      <c r="AGE110" s="46"/>
      <c r="AGF110" s="46"/>
      <c r="AGG110" s="46"/>
      <c r="AGH110" s="46"/>
      <c r="AGI110" s="46"/>
      <c r="AGJ110" s="46"/>
      <c r="AGK110" s="46"/>
      <c r="AGL110" s="46"/>
      <c r="AGM110" s="46"/>
      <c r="AGN110" s="46"/>
      <c r="AGO110" s="46"/>
      <c r="AGP110" s="46"/>
      <c r="AGQ110" s="46"/>
      <c r="AGR110" s="46"/>
      <c r="AGS110" s="46"/>
      <c r="AGT110" s="46"/>
      <c r="AGU110" s="46"/>
      <c r="AGV110" s="46"/>
      <c r="AGW110" s="46"/>
      <c r="AGX110" s="46"/>
      <c r="AGY110" s="46"/>
      <c r="AGZ110" s="46"/>
      <c r="AHA110" s="46"/>
      <c r="AHB110" s="46"/>
      <c r="AHC110" s="46"/>
      <c r="AHD110" s="46"/>
      <c r="AHE110" s="46"/>
      <c r="AHF110" s="46"/>
      <c r="AHG110" s="46"/>
      <c r="AHH110" s="46"/>
      <c r="AHI110" s="46"/>
      <c r="AHJ110" s="46"/>
      <c r="AHK110" s="46"/>
      <c r="AHL110" s="46"/>
      <c r="AHM110" s="46"/>
      <c r="AHN110" s="46"/>
      <c r="AHO110" s="46"/>
      <c r="AHP110" s="46"/>
      <c r="AHQ110" s="46"/>
      <c r="AHR110" s="46"/>
      <c r="AHS110" s="46"/>
      <c r="AHT110" s="46"/>
      <c r="AHU110" s="46"/>
      <c r="AHV110" s="46"/>
      <c r="AHW110" s="46"/>
      <c r="AHX110" s="46"/>
      <c r="AHY110" s="46"/>
      <c r="AHZ110" s="46"/>
      <c r="AIA110" s="46"/>
      <c r="AIB110" s="46"/>
      <c r="AIC110" s="46"/>
      <c r="AID110" s="46"/>
      <c r="AIE110" s="46"/>
      <c r="AIF110" s="46"/>
      <c r="AIG110" s="46"/>
      <c r="AIH110" s="46"/>
      <c r="AII110" s="46"/>
      <c r="AIJ110" s="46"/>
      <c r="AIK110" s="46"/>
      <c r="AIL110" s="46"/>
      <c r="AIM110" s="46"/>
      <c r="AIN110" s="46"/>
      <c r="AIO110" s="46"/>
      <c r="AIP110" s="46"/>
      <c r="AIQ110" s="46"/>
      <c r="AIR110" s="46"/>
      <c r="AIS110" s="46"/>
      <c r="AIT110" s="46"/>
      <c r="AIU110" s="46"/>
      <c r="AIV110" s="46"/>
      <c r="AIW110" s="46"/>
      <c r="AIX110" s="46"/>
      <c r="AIY110" s="46"/>
      <c r="AIZ110" s="46"/>
      <c r="AJA110" s="46"/>
      <c r="AJB110" s="46"/>
      <c r="AJC110" s="46"/>
      <c r="AJD110" s="46"/>
      <c r="AJE110" s="46"/>
      <c r="AJF110" s="46"/>
      <c r="AJG110" s="46"/>
      <c r="AJH110" s="46"/>
      <c r="AJI110" s="46"/>
      <c r="AJJ110" s="46"/>
      <c r="AJK110" s="46"/>
      <c r="AJL110" s="46"/>
      <c r="AJM110" s="46"/>
      <c r="AJN110" s="46"/>
      <c r="AJO110" s="46"/>
      <c r="AJP110" s="46"/>
      <c r="AJQ110" s="46"/>
      <c r="AJR110" s="46"/>
      <c r="AJS110" s="46"/>
      <c r="AJT110" s="46"/>
      <c r="AJU110" s="46"/>
      <c r="AJV110" s="46"/>
      <c r="AJW110" s="46"/>
      <c r="AJX110" s="46"/>
      <c r="AJY110" s="46"/>
      <c r="AJZ110" s="46"/>
      <c r="AKA110" s="46"/>
      <c r="AKB110" s="46"/>
      <c r="AKC110" s="46"/>
      <c r="AKD110" s="46"/>
      <c r="AKE110" s="46"/>
      <c r="AKF110" s="46"/>
      <c r="AKG110" s="46"/>
      <c r="AKH110" s="46"/>
      <c r="AKI110" s="46"/>
      <c r="AKJ110" s="46"/>
      <c r="AKK110" s="46"/>
      <c r="AKL110" s="46"/>
      <c r="AKM110" s="46"/>
      <c r="AKN110" s="46"/>
      <c r="AKO110" s="46"/>
      <c r="AKP110" s="46"/>
      <c r="AKQ110" s="46"/>
      <c r="AKR110" s="46"/>
      <c r="AKS110" s="46"/>
      <c r="AKT110" s="46"/>
      <c r="AKU110" s="46"/>
      <c r="AKV110" s="46"/>
      <c r="AKW110" s="46"/>
      <c r="AKX110" s="46"/>
      <c r="AKY110" s="46"/>
      <c r="AKZ110" s="46"/>
      <c r="ALA110" s="46"/>
      <c r="ALB110" s="46"/>
      <c r="ALC110" s="46"/>
      <c r="ALD110" s="46"/>
      <c r="ALE110" s="46"/>
      <c r="ALF110" s="46"/>
      <c r="ALG110" s="46"/>
      <c r="ALH110" s="46"/>
      <c r="ALI110" s="46"/>
      <c r="ALJ110" s="46"/>
      <c r="ALK110" s="46"/>
      <c r="ALL110" s="46"/>
      <c r="ALM110" s="46"/>
      <c r="ALN110" s="46"/>
      <c r="ALO110" s="46"/>
      <c r="ALP110" s="46"/>
      <c r="ALQ110" s="46"/>
      <c r="ALR110" s="46"/>
      <c r="ALS110" s="46"/>
      <c r="ALT110" s="46"/>
      <c r="ALU110" s="46"/>
      <c r="ALV110" s="46"/>
      <c r="ALW110" s="46"/>
      <c r="ALX110" s="46"/>
      <c r="ALY110" s="46"/>
      <c r="ALZ110" s="46"/>
      <c r="AMA110" s="46"/>
      <c r="AMB110" s="46"/>
      <c r="AMC110" s="46"/>
      <c r="AMD110" s="46"/>
      <c r="AME110" s="46"/>
      <c r="AMF110" s="46"/>
      <c r="AMG110" s="46"/>
      <c r="AMH110" s="46"/>
      <c r="AMI110" s="46"/>
      <c r="AMJ110" s="46"/>
      <c r="AMK110" s="46"/>
      <c r="AML110" s="46"/>
      <c r="AMM110" s="46"/>
      <c r="AMN110" s="46"/>
      <c r="AMO110" s="46"/>
      <c r="AMP110" s="46"/>
      <c r="AMQ110" s="46"/>
      <c r="AMR110" s="46"/>
      <c r="AMS110" s="46"/>
      <c r="AMT110" s="46"/>
      <c r="AMU110" s="46"/>
      <c r="AMV110" s="46"/>
      <c r="AMW110" s="46"/>
      <c r="AMX110" s="46"/>
      <c r="AMY110" s="46"/>
      <c r="AMZ110" s="46"/>
      <c r="ANA110" s="46"/>
      <c r="ANB110" s="46"/>
      <c r="ANC110" s="46"/>
      <c r="AND110" s="46"/>
      <c r="ANE110" s="46"/>
      <c r="ANF110" s="46"/>
      <c r="ANG110" s="46"/>
      <c r="ANH110" s="46"/>
      <c r="ANI110" s="46"/>
      <c r="ANJ110" s="46"/>
      <c r="ANK110" s="46"/>
      <c r="ANL110" s="46"/>
      <c r="ANM110" s="46"/>
      <c r="ANN110" s="46"/>
      <c r="ANO110" s="46"/>
      <c r="ANP110" s="46"/>
      <c r="ANQ110" s="46"/>
      <c r="ANR110" s="46"/>
      <c r="ANS110" s="46"/>
      <c r="ANT110" s="46"/>
      <c r="ANU110" s="46"/>
      <c r="ANV110" s="46"/>
      <c r="ANW110" s="46"/>
      <c r="ANX110" s="46"/>
      <c r="ANY110" s="46"/>
      <c r="ANZ110" s="46"/>
      <c r="AOA110" s="46"/>
      <c r="AOB110" s="46"/>
      <c r="AOC110" s="46"/>
      <c r="AOD110" s="46"/>
      <c r="AOE110" s="46"/>
      <c r="AOF110" s="46"/>
      <c r="AOG110" s="46"/>
      <c r="AOH110" s="46"/>
      <c r="AOI110" s="46"/>
      <c r="AOJ110" s="46"/>
      <c r="AOK110" s="46"/>
      <c r="AOL110" s="46"/>
      <c r="AOM110" s="46"/>
      <c r="AON110" s="46"/>
      <c r="AOO110" s="46"/>
      <c r="AOP110" s="46"/>
      <c r="AOQ110" s="46"/>
      <c r="AOR110" s="46"/>
      <c r="AOS110" s="46"/>
      <c r="AOT110" s="46"/>
      <c r="AOU110" s="46"/>
      <c r="AOV110" s="46"/>
      <c r="AOW110" s="46"/>
      <c r="AOX110" s="46"/>
      <c r="AOY110" s="46"/>
      <c r="AOZ110" s="46"/>
      <c r="APA110" s="46"/>
      <c r="APB110" s="46"/>
      <c r="APC110" s="46"/>
      <c r="APD110" s="46"/>
      <c r="APE110" s="46"/>
      <c r="APF110" s="46"/>
      <c r="APG110" s="46"/>
      <c r="APH110" s="46"/>
      <c r="API110" s="46"/>
      <c r="APJ110" s="46"/>
      <c r="APK110" s="46"/>
      <c r="APL110" s="46"/>
      <c r="APM110" s="46"/>
      <c r="APN110" s="46"/>
      <c r="APO110" s="46"/>
      <c r="APP110" s="46"/>
      <c r="APQ110" s="46"/>
      <c r="APR110" s="46"/>
      <c r="APS110" s="46"/>
      <c r="APT110" s="46"/>
      <c r="APU110" s="46"/>
      <c r="APV110" s="46"/>
      <c r="APW110" s="46"/>
      <c r="APX110" s="46"/>
      <c r="APY110" s="46"/>
      <c r="APZ110" s="46"/>
      <c r="AQA110" s="46"/>
      <c r="AQB110" s="46"/>
      <c r="AQC110" s="46"/>
      <c r="AQD110" s="46"/>
      <c r="AQE110" s="46"/>
      <c r="AQF110" s="46"/>
      <c r="AQG110" s="46"/>
      <c r="AQH110" s="46"/>
      <c r="AQI110" s="46"/>
      <c r="AQJ110" s="46"/>
      <c r="AQK110" s="46"/>
      <c r="AQL110" s="46"/>
      <c r="AQM110" s="46"/>
      <c r="AQN110" s="46"/>
      <c r="AQO110" s="46"/>
      <c r="AQP110" s="46"/>
      <c r="AQQ110" s="46"/>
      <c r="AQR110" s="46"/>
      <c r="AQS110" s="46"/>
      <c r="AQT110" s="46"/>
      <c r="AQU110" s="46"/>
      <c r="AQV110" s="46"/>
      <c r="AQW110" s="46"/>
      <c r="AQX110" s="46"/>
      <c r="AQY110" s="46"/>
      <c r="AQZ110" s="46"/>
      <c r="ARA110" s="46"/>
      <c r="ARB110" s="46"/>
      <c r="ARC110" s="46"/>
      <c r="ARD110" s="46"/>
      <c r="ARE110" s="46"/>
      <c r="ARF110" s="46"/>
      <c r="ARG110" s="46"/>
      <c r="ARH110" s="46"/>
      <c r="ARI110" s="46"/>
      <c r="ARJ110" s="46"/>
      <c r="ARK110" s="46"/>
      <c r="ARL110" s="46"/>
      <c r="ARM110" s="46"/>
      <c r="ARN110" s="46"/>
      <c r="ARO110" s="46"/>
      <c r="ARP110" s="46"/>
      <c r="ARQ110" s="46"/>
      <c r="ARR110" s="46"/>
      <c r="ARS110" s="46"/>
      <c r="ART110" s="46"/>
      <c r="ARU110" s="46"/>
      <c r="ARV110" s="46"/>
      <c r="ARW110" s="46"/>
      <c r="ARX110" s="46"/>
      <c r="ARY110" s="46"/>
      <c r="ARZ110" s="46"/>
      <c r="ASA110" s="46"/>
      <c r="ASB110" s="46"/>
      <c r="ASC110" s="46"/>
      <c r="ASD110" s="46"/>
      <c r="ASE110" s="46"/>
      <c r="ASF110" s="46"/>
      <c r="ASG110" s="46"/>
      <c r="ASH110" s="46"/>
      <c r="ASI110" s="46"/>
      <c r="ASJ110" s="46"/>
      <c r="ASK110" s="46"/>
      <c r="ASL110" s="46"/>
      <c r="ASM110" s="46"/>
      <c r="ASN110" s="46"/>
      <c r="ASO110" s="46"/>
      <c r="ASP110" s="46"/>
      <c r="ASQ110" s="46"/>
      <c r="ASR110" s="46"/>
      <c r="ASS110" s="46"/>
      <c r="AST110" s="46"/>
      <c r="ASU110" s="46"/>
      <c r="ASV110" s="46"/>
      <c r="ASW110" s="46"/>
      <c r="ASX110" s="46"/>
      <c r="ASY110" s="46"/>
      <c r="ASZ110" s="46"/>
      <c r="ATA110" s="46"/>
      <c r="ATB110" s="46"/>
      <c r="ATC110" s="46"/>
      <c r="ATD110" s="46"/>
      <c r="ATE110" s="46"/>
      <c r="ATF110" s="46"/>
      <c r="ATG110" s="46"/>
      <c r="ATH110" s="46"/>
      <c r="ATI110" s="46"/>
      <c r="ATJ110" s="46"/>
      <c r="ATK110" s="46"/>
      <c r="ATL110" s="46"/>
      <c r="ATM110" s="46"/>
      <c r="ATN110" s="46"/>
      <c r="ATO110" s="46"/>
      <c r="ATP110" s="46"/>
      <c r="ATQ110" s="46"/>
      <c r="ATR110" s="46"/>
      <c r="ATS110" s="46"/>
      <c r="ATT110" s="46"/>
      <c r="ATU110" s="46"/>
      <c r="ATV110" s="46"/>
      <c r="ATW110" s="46"/>
      <c r="ATX110" s="46"/>
      <c r="ATY110" s="46"/>
      <c r="ATZ110" s="46"/>
      <c r="AUA110" s="46"/>
      <c r="AUB110" s="46"/>
      <c r="AUC110" s="46"/>
      <c r="AUD110" s="46"/>
      <c r="AUE110" s="46"/>
      <c r="AUF110" s="46"/>
      <c r="AUG110" s="46"/>
      <c r="AUH110" s="46"/>
      <c r="AUI110" s="46"/>
      <c r="AUJ110" s="46"/>
      <c r="AUK110" s="46"/>
      <c r="AUL110" s="46"/>
      <c r="AUM110" s="46"/>
      <c r="AUN110" s="46"/>
      <c r="AUO110" s="46"/>
      <c r="AUP110" s="46"/>
      <c r="AUQ110" s="46"/>
      <c r="AUR110" s="46"/>
      <c r="AUS110" s="46"/>
      <c r="AUT110" s="46"/>
      <c r="AUU110" s="46"/>
      <c r="AUV110" s="46"/>
      <c r="AUW110" s="46"/>
      <c r="AUX110" s="46"/>
      <c r="AUY110" s="46"/>
      <c r="AUZ110" s="46"/>
      <c r="AVA110" s="46"/>
      <c r="AVB110" s="46"/>
      <c r="AVC110" s="46"/>
      <c r="AVD110" s="46"/>
      <c r="AVE110" s="46"/>
      <c r="AVF110" s="46"/>
      <c r="AVG110" s="46"/>
      <c r="AVH110" s="46"/>
      <c r="AVI110" s="46"/>
      <c r="AVJ110" s="46"/>
      <c r="AVK110" s="46"/>
      <c r="AVL110" s="46"/>
      <c r="AVM110" s="46"/>
      <c r="AVN110" s="46"/>
      <c r="AVO110" s="46"/>
      <c r="AVP110" s="46"/>
      <c r="AVQ110" s="46"/>
      <c r="AVR110" s="46"/>
      <c r="AVS110" s="46"/>
      <c r="AVT110" s="46"/>
      <c r="AVU110" s="46"/>
      <c r="AVV110" s="46"/>
      <c r="AVW110" s="46"/>
      <c r="AVX110" s="46"/>
      <c r="AVY110" s="46"/>
      <c r="AVZ110" s="46"/>
      <c r="AWA110" s="46"/>
      <c r="AWB110" s="46"/>
      <c r="AWC110" s="46"/>
      <c r="AWD110" s="46"/>
      <c r="AWE110" s="46"/>
      <c r="AWF110" s="46"/>
      <c r="AWG110" s="46"/>
      <c r="AWH110" s="46"/>
      <c r="AWI110" s="46"/>
      <c r="AWJ110" s="46"/>
      <c r="AWK110" s="46"/>
      <c r="AWL110" s="46"/>
      <c r="AWM110" s="46"/>
      <c r="AWN110" s="46"/>
      <c r="AWO110" s="46"/>
      <c r="AWP110" s="46"/>
      <c r="AWQ110" s="46"/>
      <c r="AWR110" s="46"/>
      <c r="AWS110" s="46"/>
      <c r="AWT110" s="46"/>
      <c r="AWU110" s="46"/>
      <c r="AWV110" s="46"/>
      <c r="AWW110" s="46"/>
      <c r="AWX110" s="46"/>
      <c r="AWY110" s="46"/>
      <c r="AWZ110" s="46"/>
      <c r="AXA110" s="46"/>
      <c r="AXB110" s="46"/>
      <c r="AXC110" s="46"/>
      <c r="AXD110" s="46"/>
      <c r="AXE110" s="46"/>
      <c r="AXF110" s="46"/>
      <c r="AXG110" s="46"/>
      <c r="AXH110" s="46"/>
      <c r="AXI110" s="46"/>
      <c r="AXJ110" s="46"/>
      <c r="AXK110" s="46"/>
      <c r="AXL110" s="46"/>
      <c r="AXM110" s="46"/>
      <c r="AXN110" s="46"/>
      <c r="AXO110" s="46"/>
      <c r="AXP110" s="46"/>
      <c r="AXQ110" s="46"/>
      <c r="AXR110" s="46"/>
      <c r="AXS110" s="46"/>
      <c r="AXT110" s="46"/>
      <c r="AXU110" s="46"/>
      <c r="AXV110" s="46"/>
      <c r="AXW110" s="46"/>
      <c r="AXX110" s="46"/>
      <c r="AXY110" s="46"/>
      <c r="AXZ110" s="46"/>
      <c r="AYA110" s="46"/>
      <c r="AYB110" s="46"/>
      <c r="AYC110" s="46"/>
      <c r="AYD110" s="46"/>
      <c r="AYE110" s="46"/>
      <c r="AYF110" s="46"/>
      <c r="AYG110" s="46"/>
      <c r="AYH110" s="46"/>
      <c r="AYI110" s="46"/>
      <c r="AYJ110" s="46"/>
      <c r="AYK110" s="46"/>
      <c r="AYL110" s="46"/>
      <c r="AYM110" s="46"/>
      <c r="AYN110" s="46"/>
      <c r="AYO110" s="46"/>
      <c r="AYP110" s="46"/>
      <c r="AYQ110" s="46"/>
      <c r="AYR110" s="46"/>
      <c r="AYS110" s="46"/>
      <c r="AYT110" s="46"/>
      <c r="AYU110" s="46"/>
      <c r="AYV110" s="46"/>
      <c r="AYW110" s="46"/>
      <c r="AYX110" s="46"/>
      <c r="AYY110" s="46"/>
      <c r="AYZ110" s="46"/>
      <c r="AZA110" s="46"/>
      <c r="AZB110" s="46"/>
      <c r="AZC110" s="46"/>
      <c r="AZD110" s="46"/>
      <c r="AZE110" s="46"/>
      <c r="AZF110" s="46"/>
      <c r="AZG110" s="46"/>
      <c r="AZH110" s="46"/>
      <c r="AZI110" s="46"/>
      <c r="AZJ110" s="46"/>
      <c r="AZK110" s="46"/>
      <c r="AZL110" s="46"/>
      <c r="AZM110" s="46"/>
      <c r="AZN110" s="46"/>
      <c r="AZO110" s="46"/>
      <c r="AZP110" s="46"/>
      <c r="AZQ110" s="46"/>
      <c r="AZR110" s="46"/>
      <c r="AZS110" s="46"/>
      <c r="AZT110" s="46"/>
      <c r="AZU110" s="46"/>
      <c r="AZV110" s="46"/>
      <c r="AZW110" s="46"/>
      <c r="AZX110" s="46"/>
      <c r="AZY110" s="46"/>
      <c r="AZZ110" s="46"/>
      <c r="BAA110" s="46"/>
      <c r="BAB110" s="46"/>
      <c r="BAC110" s="46"/>
      <c r="BAD110" s="46"/>
      <c r="BAE110" s="46"/>
      <c r="BAF110" s="46"/>
      <c r="BAG110" s="46"/>
      <c r="BAH110" s="46"/>
      <c r="BAI110" s="46"/>
      <c r="BAJ110" s="46"/>
      <c r="BAK110" s="46"/>
      <c r="BAL110" s="46"/>
      <c r="BAM110" s="46"/>
      <c r="BAN110" s="46"/>
      <c r="BAO110" s="46"/>
      <c r="BAP110" s="46"/>
      <c r="BAQ110" s="46"/>
      <c r="BAR110" s="46"/>
      <c r="BAS110" s="46"/>
      <c r="BAT110" s="46"/>
      <c r="BAU110" s="46"/>
      <c r="BAV110" s="46"/>
      <c r="BAW110" s="46"/>
      <c r="BAX110" s="46"/>
      <c r="BAY110" s="46"/>
      <c r="BAZ110" s="46"/>
      <c r="BBA110" s="46"/>
      <c r="BBB110" s="46"/>
      <c r="BBC110" s="46"/>
      <c r="BBD110" s="46"/>
      <c r="BBE110" s="46"/>
      <c r="BBF110" s="46"/>
      <c r="BBG110" s="46"/>
      <c r="BBH110" s="46"/>
      <c r="BBI110" s="46"/>
      <c r="BBJ110" s="46"/>
      <c r="BBK110" s="46"/>
      <c r="BBL110" s="46"/>
      <c r="BBM110" s="46"/>
      <c r="BBN110" s="46"/>
      <c r="BBO110" s="46"/>
      <c r="BBP110" s="46"/>
      <c r="BBQ110" s="46"/>
      <c r="BBR110" s="46"/>
      <c r="BBS110" s="46"/>
      <c r="BBT110" s="46"/>
      <c r="BBU110" s="46"/>
      <c r="BBV110" s="46"/>
      <c r="BBW110" s="46"/>
      <c r="BBX110" s="46"/>
      <c r="BBY110" s="46"/>
      <c r="BBZ110" s="46"/>
      <c r="BCA110" s="46"/>
      <c r="BCB110" s="46"/>
      <c r="BCC110" s="46"/>
      <c r="BCD110" s="46"/>
      <c r="BCE110" s="46"/>
      <c r="BCF110" s="46"/>
      <c r="BCG110" s="46"/>
      <c r="BCH110" s="46"/>
      <c r="BCI110" s="46"/>
      <c r="BCJ110" s="46"/>
      <c r="BCK110" s="46"/>
      <c r="BCL110" s="46"/>
      <c r="BCM110" s="46"/>
      <c r="BCN110" s="46"/>
      <c r="BCO110" s="46"/>
      <c r="BCP110" s="46"/>
      <c r="BCQ110" s="46"/>
      <c r="BCR110" s="46"/>
      <c r="BCS110" s="46"/>
      <c r="BCT110" s="46"/>
      <c r="BCU110" s="46"/>
      <c r="BCV110" s="46"/>
      <c r="BCW110" s="46"/>
      <c r="BCX110" s="46"/>
      <c r="BCY110" s="46"/>
      <c r="BCZ110" s="46"/>
      <c r="BDA110" s="46"/>
      <c r="BDB110" s="46"/>
      <c r="BDC110" s="46"/>
      <c r="BDD110" s="46"/>
      <c r="BDE110" s="46"/>
      <c r="BDF110" s="46"/>
      <c r="BDG110" s="46"/>
      <c r="BDH110" s="46"/>
      <c r="BDI110" s="46"/>
      <c r="BDJ110" s="46"/>
      <c r="BDK110" s="46"/>
      <c r="BDL110" s="46"/>
      <c r="BDM110" s="46"/>
      <c r="BDN110" s="46"/>
      <c r="BDO110" s="46"/>
      <c r="BDP110" s="46"/>
      <c r="BDQ110" s="46"/>
      <c r="BDR110" s="46"/>
      <c r="BDS110" s="46"/>
      <c r="BDT110" s="46"/>
      <c r="BDU110" s="46"/>
      <c r="BDV110" s="46"/>
      <c r="BDW110" s="46"/>
      <c r="BDX110" s="46"/>
      <c r="BDY110" s="46"/>
      <c r="BDZ110" s="46"/>
      <c r="BEA110" s="46"/>
      <c r="BEB110" s="46"/>
      <c r="BEC110" s="46"/>
      <c r="BED110" s="46"/>
      <c r="BEE110" s="46"/>
      <c r="BEF110" s="46"/>
      <c r="BEG110" s="46"/>
      <c r="BEH110" s="46"/>
      <c r="BEI110" s="46"/>
      <c r="BEJ110" s="46"/>
      <c r="BEK110" s="46"/>
      <c r="BEL110" s="46"/>
      <c r="BEM110" s="46"/>
      <c r="BEN110" s="46"/>
      <c r="BEO110" s="46"/>
      <c r="BEP110" s="46"/>
      <c r="BEQ110" s="46"/>
      <c r="BER110" s="46"/>
      <c r="BES110" s="46"/>
      <c r="BET110" s="46"/>
      <c r="BEU110" s="46"/>
      <c r="BEV110" s="46"/>
      <c r="BEW110" s="46"/>
      <c r="BEX110" s="46"/>
      <c r="BEY110" s="46"/>
      <c r="BEZ110" s="46"/>
      <c r="BFA110" s="46"/>
      <c r="BFB110" s="46"/>
      <c r="BFC110" s="46"/>
      <c r="BFD110" s="46"/>
      <c r="BFE110" s="46"/>
      <c r="BFF110" s="46"/>
      <c r="BFG110" s="46"/>
      <c r="BFH110" s="46"/>
      <c r="BFI110" s="46"/>
      <c r="BFJ110" s="46"/>
      <c r="BFK110" s="46"/>
      <c r="BFL110" s="46"/>
      <c r="BFM110" s="46"/>
      <c r="BFN110" s="46"/>
      <c r="BFO110" s="46"/>
      <c r="BFP110" s="46"/>
      <c r="BFQ110" s="46"/>
      <c r="BFR110" s="46"/>
      <c r="BFS110" s="46"/>
      <c r="BFT110" s="46"/>
      <c r="BFU110" s="46"/>
      <c r="BFV110" s="46"/>
      <c r="BFW110" s="46"/>
      <c r="BFX110" s="46"/>
      <c r="BFY110" s="46"/>
      <c r="BFZ110" s="46"/>
      <c r="BGA110" s="46"/>
      <c r="BGB110" s="46"/>
      <c r="BGC110" s="46"/>
      <c r="BGD110" s="46"/>
      <c r="BGE110" s="46"/>
      <c r="BGF110" s="46"/>
      <c r="BGG110" s="46"/>
      <c r="BGH110" s="46"/>
      <c r="BGI110" s="46"/>
      <c r="BGJ110" s="46"/>
      <c r="BGK110" s="46"/>
      <c r="BGL110" s="46"/>
      <c r="BGM110" s="46"/>
      <c r="BGN110" s="46"/>
      <c r="BGO110" s="46"/>
      <c r="BGP110" s="46"/>
      <c r="BGQ110" s="46"/>
      <c r="BGR110" s="46"/>
      <c r="BGS110" s="46"/>
      <c r="BGT110" s="46"/>
      <c r="BGU110" s="46"/>
      <c r="BGV110" s="46"/>
      <c r="BGW110" s="46"/>
      <c r="BGX110" s="46"/>
      <c r="BGY110" s="46"/>
      <c r="BGZ110" s="46"/>
      <c r="BHA110" s="46"/>
      <c r="BHB110" s="46"/>
      <c r="BHC110" s="46"/>
      <c r="BHD110" s="46"/>
      <c r="BHE110" s="46"/>
      <c r="BHF110" s="46"/>
      <c r="BHG110" s="46"/>
      <c r="BHH110" s="46"/>
      <c r="BHI110" s="46"/>
      <c r="BHJ110" s="46"/>
      <c r="BHK110" s="46"/>
      <c r="BHL110" s="46"/>
      <c r="BHM110" s="46"/>
      <c r="BHN110" s="46"/>
      <c r="BHO110" s="46"/>
      <c r="BHP110" s="46"/>
      <c r="BHQ110" s="46"/>
      <c r="BHR110" s="46"/>
      <c r="BHS110" s="46"/>
      <c r="BHT110" s="46"/>
      <c r="BHU110" s="46"/>
      <c r="BHV110" s="46"/>
      <c r="BHW110" s="46"/>
      <c r="BHX110" s="46"/>
      <c r="BHY110" s="46"/>
      <c r="BHZ110" s="46"/>
      <c r="BIA110" s="46"/>
      <c r="BIB110" s="46"/>
      <c r="BIC110" s="46"/>
      <c r="BID110" s="46"/>
      <c r="BIE110" s="46"/>
      <c r="BIF110" s="46"/>
      <c r="BIG110" s="46"/>
      <c r="BIH110" s="46"/>
      <c r="BII110" s="46"/>
      <c r="BIJ110" s="46"/>
      <c r="BIK110" s="46"/>
      <c r="BIL110" s="46"/>
      <c r="BIM110" s="46"/>
      <c r="BIN110" s="46"/>
      <c r="BIO110" s="46"/>
      <c r="BIP110" s="46"/>
      <c r="BIQ110" s="46"/>
      <c r="BIR110" s="46"/>
      <c r="BIS110" s="46"/>
      <c r="BIT110" s="46"/>
      <c r="BIU110" s="46"/>
      <c r="BIV110" s="46"/>
      <c r="BIW110" s="46"/>
      <c r="BIX110" s="46"/>
      <c r="BIY110" s="46"/>
      <c r="BIZ110" s="46"/>
      <c r="BJA110" s="46"/>
      <c r="BJB110" s="46"/>
      <c r="BJC110" s="46"/>
      <c r="BJD110" s="46"/>
      <c r="BJE110" s="46"/>
      <c r="BJF110" s="46"/>
      <c r="BJG110" s="46"/>
      <c r="BJH110" s="46"/>
      <c r="BJI110" s="46"/>
      <c r="BJJ110" s="46"/>
      <c r="BJK110" s="46"/>
      <c r="BJL110" s="46"/>
      <c r="BJM110" s="46"/>
      <c r="BJN110" s="46"/>
      <c r="BJO110" s="46"/>
      <c r="BJP110" s="46"/>
      <c r="BJQ110" s="46"/>
      <c r="BJR110" s="46"/>
      <c r="BJS110" s="46"/>
      <c r="BJT110" s="46"/>
      <c r="BJU110" s="46"/>
      <c r="BJV110" s="46"/>
      <c r="BJW110" s="46"/>
      <c r="BJX110" s="46"/>
      <c r="BJY110" s="46"/>
      <c r="BJZ110" s="46"/>
      <c r="BKA110" s="46"/>
      <c r="BKB110" s="46"/>
      <c r="BKC110" s="46"/>
      <c r="BKD110" s="46"/>
      <c r="BKE110" s="46"/>
      <c r="BKF110" s="46"/>
      <c r="BKG110" s="46"/>
      <c r="BKH110" s="46"/>
      <c r="BKI110" s="46"/>
      <c r="BKJ110" s="46"/>
      <c r="BKK110" s="46"/>
      <c r="BKL110" s="46"/>
      <c r="BKM110" s="46"/>
      <c r="BKN110" s="46"/>
      <c r="BKO110" s="46"/>
      <c r="BKP110" s="46"/>
      <c r="BKQ110" s="46"/>
      <c r="BKR110" s="46"/>
      <c r="BKS110" s="46"/>
      <c r="BKT110" s="46"/>
      <c r="BKU110" s="46"/>
      <c r="BKV110" s="46"/>
      <c r="BKW110" s="46"/>
      <c r="BKX110" s="46"/>
      <c r="BKY110" s="46"/>
      <c r="BKZ110" s="46"/>
      <c r="BLA110" s="46"/>
      <c r="BLB110" s="46"/>
      <c r="BLC110" s="46"/>
      <c r="BLD110" s="46"/>
      <c r="BLE110" s="46"/>
      <c r="BLF110" s="46"/>
      <c r="BLG110" s="46"/>
      <c r="BLH110" s="46"/>
      <c r="BLI110" s="46"/>
      <c r="BLJ110" s="46"/>
      <c r="BLK110" s="46"/>
      <c r="BLL110" s="46"/>
      <c r="BLM110" s="46"/>
      <c r="BLN110" s="46"/>
      <c r="BLO110" s="46"/>
      <c r="BLP110" s="46"/>
      <c r="BLQ110" s="46"/>
      <c r="BLR110" s="46"/>
      <c r="BLS110" s="46"/>
      <c r="BLT110" s="46"/>
      <c r="BLU110" s="46"/>
      <c r="BLV110" s="46"/>
      <c r="BLW110" s="46"/>
      <c r="BLX110" s="46"/>
      <c r="BLY110" s="46"/>
      <c r="BLZ110" s="46"/>
      <c r="BMA110" s="46"/>
      <c r="BMB110" s="46"/>
      <c r="BMC110" s="46"/>
      <c r="BMD110" s="46"/>
      <c r="BME110" s="46"/>
      <c r="BMF110" s="46"/>
      <c r="BMG110" s="46"/>
      <c r="BMH110" s="46"/>
      <c r="BMI110" s="46"/>
      <c r="BMJ110" s="46"/>
      <c r="BMK110" s="46"/>
      <c r="BML110" s="46"/>
      <c r="BMM110" s="46"/>
      <c r="BMN110" s="46"/>
      <c r="BMO110" s="46"/>
      <c r="BMP110" s="46"/>
      <c r="BMQ110" s="46"/>
      <c r="BMR110" s="46"/>
      <c r="BMS110" s="46"/>
      <c r="BMT110" s="46"/>
      <c r="BMU110" s="46"/>
      <c r="BMV110" s="46"/>
      <c r="BMW110" s="46"/>
      <c r="BMX110" s="46"/>
      <c r="BMY110" s="46"/>
      <c r="BMZ110" s="46"/>
      <c r="BNA110" s="46"/>
      <c r="BNB110" s="46"/>
      <c r="BNC110" s="46"/>
      <c r="BND110" s="46"/>
      <c r="BNE110" s="46"/>
      <c r="BNF110" s="46"/>
      <c r="BNG110" s="46"/>
      <c r="BNH110" s="46"/>
      <c r="BNI110" s="46"/>
      <c r="BNJ110" s="46"/>
      <c r="BNK110" s="46"/>
      <c r="BNL110" s="46"/>
      <c r="BNM110" s="46"/>
      <c r="BNN110" s="46"/>
      <c r="BNO110" s="46"/>
      <c r="BNP110" s="46"/>
      <c r="BNQ110" s="46"/>
      <c r="BNR110" s="46"/>
      <c r="BNS110" s="46"/>
      <c r="BNT110" s="46"/>
      <c r="BNU110" s="46"/>
      <c r="BNV110" s="46"/>
      <c r="BNW110" s="46"/>
      <c r="BNX110" s="46"/>
      <c r="BNY110" s="46"/>
      <c r="BNZ110" s="46"/>
      <c r="BOA110" s="46"/>
      <c r="BOB110" s="46"/>
      <c r="BOC110" s="46"/>
      <c r="BOD110" s="46"/>
      <c r="BOE110" s="46"/>
      <c r="BOF110" s="46"/>
      <c r="BOG110" s="46"/>
      <c r="BOH110" s="46"/>
      <c r="BOI110" s="46"/>
      <c r="BOJ110" s="46"/>
      <c r="BOK110" s="46"/>
      <c r="BOL110" s="46"/>
      <c r="BOM110" s="46"/>
      <c r="BON110" s="46"/>
      <c r="BOO110" s="46"/>
      <c r="BOP110" s="46"/>
      <c r="BOQ110" s="46"/>
      <c r="BOR110" s="46"/>
      <c r="BOS110" s="46"/>
      <c r="BOT110" s="46"/>
      <c r="BOU110" s="46"/>
      <c r="BOV110" s="46"/>
      <c r="BOW110" s="46"/>
      <c r="BOX110" s="46"/>
      <c r="BOY110" s="46"/>
      <c r="BOZ110" s="46"/>
      <c r="BPA110" s="46"/>
      <c r="BPB110" s="46"/>
      <c r="BPC110" s="46"/>
      <c r="BPD110" s="46"/>
      <c r="BPE110" s="46"/>
      <c r="BPF110" s="46"/>
      <c r="BPG110" s="46"/>
      <c r="BPH110" s="46"/>
      <c r="BPI110" s="46"/>
      <c r="BPJ110" s="46"/>
      <c r="BPK110" s="46"/>
      <c r="BPL110" s="46"/>
      <c r="BPM110" s="46"/>
      <c r="BPN110" s="46"/>
      <c r="BPO110" s="46"/>
      <c r="BPP110" s="46"/>
      <c r="BPQ110" s="46"/>
      <c r="BPR110" s="46"/>
      <c r="BPS110" s="46"/>
      <c r="BPT110" s="46"/>
      <c r="BPU110" s="46"/>
      <c r="BPV110" s="46"/>
      <c r="BPW110" s="46"/>
      <c r="BPX110" s="46"/>
      <c r="BPY110" s="46"/>
      <c r="BPZ110" s="46"/>
      <c r="BQA110" s="46"/>
      <c r="BQB110" s="46"/>
      <c r="BQC110" s="46"/>
      <c r="BQD110" s="46"/>
      <c r="BQE110" s="46"/>
      <c r="BQF110" s="46"/>
      <c r="BQG110" s="46"/>
      <c r="BQH110" s="46"/>
      <c r="BQI110" s="46"/>
      <c r="BQJ110" s="46"/>
      <c r="BQK110" s="46"/>
      <c r="BQL110" s="46"/>
      <c r="BQM110" s="46"/>
      <c r="BQN110" s="46"/>
      <c r="BQO110" s="46"/>
      <c r="BQP110" s="46"/>
      <c r="BQQ110" s="46"/>
      <c r="BQR110" s="46"/>
      <c r="BQS110" s="46"/>
      <c r="BQT110" s="46"/>
      <c r="BQU110" s="46"/>
      <c r="BQV110" s="46"/>
      <c r="BQW110" s="46"/>
      <c r="BQX110" s="46"/>
      <c r="BQY110" s="46"/>
      <c r="BQZ110" s="46"/>
      <c r="BRA110" s="46"/>
      <c r="BRB110" s="46"/>
      <c r="BRC110" s="46"/>
      <c r="BRD110" s="46"/>
      <c r="BRE110" s="46"/>
      <c r="BRF110" s="46"/>
      <c r="BRG110" s="46"/>
      <c r="BRH110" s="46"/>
      <c r="BRI110" s="46"/>
      <c r="BRJ110" s="46"/>
      <c r="BRK110" s="46"/>
      <c r="BRL110" s="46"/>
      <c r="BRM110" s="46"/>
      <c r="BRN110" s="46"/>
      <c r="BRO110" s="46"/>
      <c r="BRP110" s="46"/>
      <c r="BRQ110" s="46"/>
      <c r="BRR110" s="46"/>
      <c r="BRS110" s="46"/>
      <c r="BRT110" s="46"/>
      <c r="BRU110" s="46"/>
      <c r="BRV110" s="46"/>
      <c r="BRW110" s="46"/>
      <c r="BRX110" s="46"/>
      <c r="BRY110" s="46"/>
      <c r="BRZ110" s="46"/>
      <c r="BSA110" s="46"/>
      <c r="BSB110" s="46"/>
      <c r="BSC110" s="46"/>
      <c r="BSD110" s="46"/>
      <c r="BSE110" s="46"/>
      <c r="BSF110" s="46"/>
      <c r="BSG110" s="46"/>
      <c r="BSH110" s="46"/>
      <c r="BSI110" s="46"/>
      <c r="BSJ110" s="46"/>
      <c r="BSK110" s="46"/>
      <c r="BSL110" s="46"/>
      <c r="BSM110" s="46"/>
      <c r="BSN110" s="46"/>
      <c r="BSO110" s="46"/>
      <c r="BSP110" s="46"/>
      <c r="BSQ110" s="46"/>
      <c r="BSR110" s="46"/>
      <c r="BSS110" s="46"/>
      <c r="BST110" s="46"/>
      <c r="BSU110" s="46"/>
      <c r="BSV110" s="46"/>
      <c r="BSW110" s="46"/>
      <c r="BSX110" s="46"/>
      <c r="BSY110" s="46"/>
      <c r="BSZ110" s="46"/>
      <c r="BTA110" s="46"/>
      <c r="BTB110" s="46"/>
      <c r="BTC110" s="46"/>
      <c r="BTD110" s="46"/>
      <c r="BTE110" s="46"/>
      <c r="BTF110" s="46"/>
      <c r="BTG110" s="46"/>
      <c r="BTH110" s="46"/>
      <c r="BTI110" s="46"/>
      <c r="BTJ110" s="46"/>
      <c r="BTK110" s="46"/>
      <c r="BTL110" s="46"/>
      <c r="BTM110" s="46"/>
      <c r="BTN110" s="46"/>
      <c r="BTO110" s="46"/>
      <c r="BTP110" s="46"/>
      <c r="BTQ110" s="46"/>
      <c r="BTR110" s="46"/>
      <c r="BTS110" s="46"/>
      <c r="BTT110" s="46"/>
      <c r="BTU110" s="46"/>
      <c r="BTV110" s="46"/>
      <c r="BTW110" s="46"/>
      <c r="BTX110" s="46"/>
      <c r="BTY110" s="46"/>
      <c r="BTZ110" s="46"/>
      <c r="BUA110" s="46"/>
      <c r="BUB110" s="46"/>
      <c r="BUC110" s="46"/>
      <c r="BUD110" s="46"/>
      <c r="BUE110" s="46"/>
      <c r="BUF110" s="46"/>
      <c r="BUG110" s="46"/>
      <c r="BUH110" s="46"/>
      <c r="BUI110" s="46"/>
      <c r="BUJ110" s="46"/>
      <c r="BUK110" s="46"/>
      <c r="BUL110" s="46"/>
      <c r="BUM110" s="46"/>
      <c r="BUN110" s="46"/>
      <c r="BUO110" s="46"/>
      <c r="BUP110" s="46"/>
      <c r="BUQ110" s="46"/>
      <c r="BUR110" s="46"/>
      <c r="BUS110" s="46"/>
      <c r="BUT110" s="46"/>
      <c r="BUU110" s="46"/>
      <c r="BUV110" s="46"/>
      <c r="BUW110" s="46"/>
      <c r="BUX110" s="46"/>
      <c r="BUY110" s="46"/>
      <c r="BUZ110" s="46"/>
      <c r="BVA110" s="46"/>
      <c r="BVB110" s="46"/>
      <c r="BVC110" s="46"/>
      <c r="BVD110" s="46"/>
      <c r="BVE110" s="46"/>
      <c r="BVF110" s="46"/>
      <c r="BVG110" s="46"/>
      <c r="BVH110" s="46"/>
      <c r="BVI110" s="46"/>
      <c r="BVJ110" s="46"/>
      <c r="BVK110" s="46"/>
      <c r="BVL110" s="46"/>
      <c r="BVM110" s="46"/>
      <c r="BVN110" s="46"/>
      <c r="BVO110" s="46"/>
      <c r="BVP110" s="46"/>
      <c r="BVQ110" s="46"/>
      <c r="BVR110" s="46"/>
      <c r="BVS110" s="46"/>
      <c r="BVT110" s="46"/>
      <c r="BVU110" s="46"/>
      <c r="BVV110" s="46"/>
      <c r="BVW110" s="46"/>
      <c r="BVX110" s="46"/>
      <c r="BVY110" s="46"/>
      <c r="BVZ110" s="46"/>
      <c r="BWA110" s="46"/>
      <c r="BWB110" s="46"/>
      <c r="BWC110" s="46"/>
      <c r="BWD110" s="46"/>
      <c r="BWE110" s="46"/>
      <c r="BWF110" s="46"/>
      <c r="BWG110" s="46"/>
      <c r="BWH110" s="46"/>
      <c r="BWI110" s="46"/>
      <c r="BWJ110" s="46"/>
      <c r="BWK110" s="46"/>
      <c r="BWL110" s="46"/>
      <c r="BWM110" s="46"/>
      <c r="BWN110" s="46"/>
      <c r="BWO110" s="46"/>
      <c r="BWP110" s="46"/>
      <c r="BWQ110" s="46"/>
      <c r="BWR110" s="46"/>
      <c r="BWS110" s="46"/>
      <c r="BWT110" s="46"/>
      <c r="BWU110" s="46"/>
      <c r="BWV110" s="46"/>
      <c r="BWW110" s="46"/>
      <c r="BWX110" s="46"/>
      <c r="BWY110" s="46"/>
      <c r="BWZ110" s="46"/>
      <c r="BXA110" s="46"/>
      <c r="BXB110" s="46"/>
      <c r="BXC110" s="46"/>
      <c r="BXD110" s="46"/>
      <c r="BXE110" s="46"/>
      <c r="BXF110" s="46"/>
      <c r="BXG110" s="46"/>
      <c r="BXH110" s="46"/>
      <c r="BXI110" s="46"/>
      <c r="BXJ110" s="46"/>
      <c r="BXK110" s="46"/>
      <c r="BXL110" s="46"/>
      <c r="BXM110" s="46"/>
      <c r="BXN110" s="46"/>
      <c r="BXO110" s="46"/>
      <c r="BXP110" s="46"/>
      <c r="BXQ110" s="46"/>
      <c r="BXR110" s="46"/>
      <c r="BXS110" s="46"/>
      <c r="BXT110" s="46"/>
      <c r="BXU110" s="46"/>
      <c r="BXV110" s="46"/>
      <c r="BXW110" s="46"/>
      <c r="BXX110" s="46"/>
      <c r="BXY110" s="46"/>
      <c r="BXZ110" s="46"/>
      <c r="BYA110" s="46"/>
      <c r="BYB110" s="46"/>
      <c r="BYC110" s="46"/>
      <c r="BYD110" s="46"/>
      <c r="BYE110" s="46"/>
      <c r="BYF110" s="46"/>
      <c r="BYG110" s="46"/>
      <c r="BYH110" s="46"/>
      <c r="BYI110" s="46"/>
      <c r="BYJ110" s="46"/>
      <c r="BYK110" s="46"/>
      <c r="BYL110" s="46"/>
      <c r="BYM110" s="46"/>
      <c r="BYN110" s="46"/>
      <c r="BYO110" s="46"/>
      <c r="BYP110" s="46"/>
      <c r="BYQ110" s="46"/>
      <c r="BYR110" s="46"/>
      <c r="BYS110" s="46"/>
      <c r="BYT110" s="46"/>
      <c r="BYU110" s="46"/>
      <c r="BYV110" s="46"/>
      <c r="BYW110" s="46"/>
      <c r="BYX110" s="46"/>
      <c r="BYY110" s="46"/>
      <c r="BYZ110" s="46"/>
      <c r="BZA110" s="46"/>
      <c r="BZB110" s="46"/>
      <c r="BZC110" s="46"/>
      <c r="BZD110" s="46"/>
      <c r="BZE110" s="46"/>
      <c r="BZF110" s="46"/>
      <c r="BZG110" s="46"/>
      <c r="BZH110" s="46"/>
      <c r="BZI110" s="46"/>
      <c r="BZJ110" s="46"/>
      <c r="BZK110" s="46"/>
      <c r="BZL110" s="46"/>
      <c r="BZM110" s="46"/>
      <c r="BZN110" s="46"/>
      <c r="BZO110" s="46"/>
      <c r="BZP110" s="46"/>
      <c r="BZQ110" s="46"/>
      <c r="BZR110" s="46"/>
      <c r="BZS110" s="46"/>
      <c r="BZT110" s="46"/>
      <c r="BZU110" s="46"/>
      <c r="BZV110" s="46"/>
      <c r="BZW110" s="46"/>
      <c r="BZX110" s="46"/>
      <c r="BZY110" s="46"/>
      <c r="BZZ110" s="46"/>
      <c r="CAA110" s="46"/>
      <c r="CAB110" s="46"/>
      <c r="CAC110" s="46"/>
      <c r="CAD110" s="46"/>
      <c r="CAE110" s="46"/>
      <c r="CAF110" s="46"/>
      <c r="CAG110" s="46"/>
      <c r="CAH110" s="46"/>
      <c r="CAI110" s="46"/>
      <c r="CAJ110" s="46"/>
      <c r="CAK110" s="46"/>
      <c r="CAL110" s="46"/>
      <c r="CAM110" s="46"/>
      <c r="CAN110" s="46"/>
      <c r="CAO110" s="46"/>
      <c r="CAP110" s="46"/>
      <c r="CAQ110" s="46"/>
      <c r="CAR110" s="46"/>
      <c r="CAS110" s="46"/>
      <c r="CAT110" s="46"/>
      <c r="CAU110" s="46"/>
      <c r="CAV110" s="46"/>
      <c r="CAW110" s="46"/>
      <c r="CAX110" s="46"/>
      <c r="CAY110" s="46"/>
      <c r="CAZ110" s="46"/>
      <c r="CBA110" s="46"/>
      <c r="CBB110" s="46"/>
      <c r="CBC110" s="46"/>
      <c r="CBD110" s="46"/>
      <c r="CBE110" s="46"/>
      <c r="CBF110" s="46"/>
      <c r="CBG110" s="46"/>
      <c r="CBH110" s="46"/>
      <c r="CBI110" s="46"/>
      <c r="CBJ110" s="46"/>
      <c r="CBK110" s="46"/>
      <c r="CBL110" s="46"/>
      <c r="CBM110" s="46"/>
      <c r="CBN110" s="46"/>
      <c r="CBO110" s="46"/>
      <c r="CBP110" s="46"/>
      <c r="CBQ110" s="46"/>
      <c r="CBR110" s="46"/>
      <c r="CBS110" s="46"/>
      <c r="CBT110" s="46"/>
      <c r="CBU110" s="46"/>
      <c r="CBV110" s="46"/>
      <c r="CBW110" s="46"/>
      <c r="CBX110" s="46"/>
      <c r="CBY110" s="46"/>
      <c r="CBZ110" s="46"/>
      <c r="CCA110" s="46"/>
      <c r="CCB110" s="46"/>
      <c r="CCC110" s="46"/>
      <c r="CCD110" s="46"/>
      <c r="CCE110" s="46"/>
      <c r="CCF110" s="46"/>
      <c r="CCG110" s="46"/>
      <c r="CCH110" s="46"/>
      <c r="CCI110" s="46"/>
      <c r="CCJ110" s="46"/>
      <c r="CCK110" s="46"/>
      <c r="CCL110" s="46"/>
      <c r="CCM110" s="46"/>
      <c r="CCN110" s="46"/>
      <c r="CCO110" s="46"/>
      <c r="CCP110" s="46"/>
      <c r="CCQ110" s="46"/>
      <c r="CCR110" s="46"/>
      <c r="CCS110" s="46"/>
      <c r="CCT110" s="46"/>
      <c r="CCU110" s="46"/>
      <c r="CCV110" s="46"/>
      <c r="CCW110" s="46"/>
      <c r="CCX110" s="46"/>
      <c r="CCY110" s="46"/>
      <c r="CCZ110" s="46"/>
      <c r="CDA110" s="46"/>
      <c r="CDB110" s="46"/>
      <c r="CDC110" s="46"/>
      <c r="CDD110" s="46"/>
      <c r="CDE110" s="46"/>
      <c r="CDF110" s="46"/>
      <c r="CDG110" s="46"/>
      <c r="CDH110" s="46"/>
      <c r="CDI110" s="46"/>
      <c r="CDJ110" s="46"/>
      <c r="CDK110" s="46"/>
      <c r="CDL110" s="46"/>
      <c r="CDM110" s="46"/>
      <c r="CDN110" s="46"/>
      <c r="CDO110" s="46"/>
      <c r="CDP110" s="46"/>
      <c r="CDQ110" s="46"/>
      <c r="CDR110" s="46"/>
      <c r="CDS110" s="46"/>
      <c r="CDT110" s="46"/>
      <c r="CDU110" s="46"/>
      <c r="CDV110" s="46"/>
      <c r="CDW110" s="46"/>
      <c r="CDX110" s="46"/>
      <c r="CDY110" s="46"/>
      <c r="CDZ110" s="46"/>
      <c r="CEA110" s="46"/>
      <c r="CEB110" s="46"/>
      <c r="CEC110" s="46"/>
      <c r="CED110" s="46"/>
      <c r="CEE110" s="46"/>
      <c r="CEF110" s="46"/>
      <c r="CEG110" s="46"/>
      <c r="CEH110" s="46"/>
      <c r="CEI110" s="46"/>
      <c r="CEJ110" s="46"/>
      <c r="CEK110" s="46"/>
      <c r="CEL110" s="46"/>
      <c r="CEM110" s="46"/>
      <c r="CEN110" s="46"/>
      <c r="CEO110" s="46"/>
      <c r="CEP110" s="46"/>
      <c r="CEQ110" s="46"/>
      <c r="CER110" s="46"/>
      <c r="CES110" s="46"/>
      <c r="CET110" s="46"/>
      <c r="CEU110" s="46"/>
      <c r="CEV110" s="46"/>
      <c r="CEW110" s="46"/>
      <c r="CEX110" s="46"/>
      <c r="CEY110" s="46"/>
      <c r="CEZ110" s="46"/>
      <c r="CFA110" s="46"/>
      <c r="CFB110" s="46"/>
      <c r="CFC110" s="46"/>
      <c r="CFD110" s="46"/>
      <c r="CFE110" s="46"/>
      <c r="CFF110" s="46"/>
      <c r="CFG110" s="46"/>
      <c r="CFH110" s="46"/>
      <c r="CFI110" s="46"/>
      <c r="CFJ110" s="46"/>
      <c r="CFK110" s="46"/>
      <c r="CFL110" s="46"/>
      <c r="CFM110" s="46"/>
      <c r="CFN110" s="46"/>
      <c r="CFO110" s="46"/>
      <c r="CFP110" s="46"/>
      <c r="CFQ110" s="46"/>
      <c r="CFR110" s="46"/>
      <c r="CFS110" s="46"/>
      <c r="CFT110" s="46"/>
      <c r="CFU110" s="46"/>
      <c r="CFV110" s="46"/>
      <c r="CFW110" s="46"/>
      <c r="CFX110" s="46"/>
      <c r="CFY110" s="46"/>
      <c r="CFZ110" s="46"/>
      <c r="CGA110" s="46"/>
      <c r="CGB110" s="46"/>
      <c r="CGC110" s="46"/>
      <c r="CGD110" s="46"/>
      <c r="CGE110" s="46"/>
      <c r="CGF110" s="46"/>
      <c r="CGG110" s="46"/>
      <c r="CGH110" s="46"/>
      <c r="CGI110" s="46"/>
      <c r="CGJ110" s="46"/>
      <c r="CGK110" s="46"/>
      <c r="CGL110" s="46"/>
      <c r="CGM110" s="46"/>
      <c r="CGN110" s="46"/>
      <c r="CGO110" s="46"/>
      <c r="CGP110" s="46"/>
      <c r="CGQ110" s="46"/>
      <c r="CGR110" s="46"/>
      <c r="CGS110" s="46"/>
      <c r="CGT110" s="46"/>
      <c r="CGU110" s="46"/>
      <c r="CGV110" s="46"/>
      <c r="CGW110" s="46"/>
      <c r="CGX110" s="46"/>
      <c r="CGY110" s="46"/>
      <c r="CGZ110" s="46"/>
      <c r="CHA110" s="46"/>
      <c r="CHB110" s="46"/>
      <c r="CHC110" s="46"/>
      <c r="CHD110" s="46"/>
      <c r="CHE110" s="46"/>
    </row>
    <row r="111" spans="1:2241" ht="66" customHeight="1" x14ac:dyDescent="0.25">
      <c r="A111" s="102"/>
      <c r="B111" s="207" t="s">
        <v>503</v>
      </c>
      <c r="C111" s="103" t="s">
        <v>361</v>
      </c>
      <c r="D111" s="103" t="s">
        <v>278</v>
      </c>
      <c r="E111" s="103" t="s">
        <v>253</v>
      </c>
      <c r="F111" s="42"/>
      <c r="G111" s="102"/>
      <c r="H111" s="42"/>
      <c r="I111" s="167">
        <v>2764</v>
      </c>
      <c r="J111" s="167">
        <f t="shared" si="27"/>
        <v>2764</v>
      </c>
      <c r="K111" s="110">
        <f t="shared" si="28"/>
        <v>100</v>
      </c>
      <c r="L111" s="166">
        <v>0</v>
      </c>
      <c r="M111" s="218"/>
      <c r="N111" s="108">
        <v>41394</v>
      </c>
      <c r="O111" s="102" t="s">
        <v>106</v>
      </c>
      <c r="P111" s="42"/>
      <c r="Q111" s="42"/>
      <c r="R111" s="42"/>
      <c r="S111" s="42"/>
      <c r="T111" s="42"/>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8"/>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6"/>
      <c r="CU111" s="36"/>
      <c r="CV111" s="36"/>
      <c r="CW111" s="36"/>
      <c r="CX111" s="36"/>
      <c r="CY111" s="36"/>
      <c r="CZ111" s="36"/>
      <c r="DA111" s="36"/>
      <c r="DB111" s="36"/>
      <c r="DC111" s="36"/>
      <c r="DD111" s="36"/>
      <c r="DE111" s="36"/>
      <c r="DF111" s="36"/>
      <c r="DG111" s="36"/>
      <c r="DH111" s="36"/>
      <c r="DI111" s="36"/>
      <c r="DJ111" s="36"/>
      <c r="DK111" s="36"/>
      <c r="DL111" s="36"/>
      <c r="DM111" s="36"/>
      <c r="DN111" s="36"/>
      <c r="DO111" s="36"/>
      <c r="DP111" s="36"/>
      <c r="DQ111" s="36"/>
      <c r="DR111" s="36"/>
      <c r="DS111" s="36"/>
      <c r="DT111" s="36"/>
      <c r="DU111" s="36"/>
      <c r="DV111" s="36"/>
      <c r="DW111" s="36"/>
      <c r="DX111" s="36"/>
      <c r="DY111" s="36"/>
      <c r="DZ111" s="36"/>
      <c r="EA111" s="36"/>
      <c r="EB111" s="36"/>
      <c r="EC111" s="36"/>
      <c r="ED111" s="36"/>
      <c r="EE111" s="36"/>
      <c r="EF111" s="36"/>
      <c r="EG111" s="36"/>
      <c r="EH111" s="36"/>
      <c r="EI111" s="36"/>
      <c r="EJ111" s="36"/>
      <c r="EK111" s="36"/>
      <c r="EL111" s="36"/>
      <c r="EM111" s="36"/>
      <c r="EN111" s="3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c r="BFG111" s="6"/>
      <c r="BFH111" s="6"/>
      <c r="BFI111" s="6"/>
      <c r="BFJ111" s="6"/>
      <c r="BFK111" s="6"/>
      <c r="BFL111" s="6"/>
      <c r="BFM111" s="6"/>
      <c r="BFN111" s="6"/>
      <c r="BFO111" s="6"/>
      <c r="BFP111" s="6"/>
      <c r="BFQ111" s="6"/>
      <c r="BFR111" s="6"/>
      <c r="BFS111" s="6"/>
      <c r="BFT111" s="6"/>
      <c r="BFU111" s="6"/>
      <c r="BFV111" s="6"/>
      <c r="BFW111" s="6"/>
      <c r="BFX111" s="6"/>
      <c r="BFY111" s="6"/>
      <c r="BFZ111" s="6"/>
      <c r="BGA111" s="6"/>
      <c r="BGB111" s="6"/>
      <c r="BGC111" s="6"/>
      <c r="BGD111" s="6"/>
      <c r="BGE111" s="6"/>
      <c r="BGF111" s="6"/>
      <c r="BGG111" s="6"/>
      <c r="BGH111" s="6"/>
      <c r="BGI111" s="6"/>
      <c r="BGJ111" s="6"/>
      <c r="BGK111" s="6"/>
      <c r="BGL111" s="6"/>
      <c r="BGM111" s="6"/>
      <c r="BGN111" s="6"/>
      <c r="BGO111" s="6"/>
      <c r="BGP111" s="6"/>
      <c r="BGQ111" s="6"/>
      <c r="BGR111" s="6"/>
      <c r="BGS111" s="6"/>
      <c r="BGT111" s="6"/>
      <c r="BGU111" s="6"/>
      <c r="BGV111" s="6"/>
      <c r="BGW111" s="6"/>
      <c r="BGX111" s="6"/>
      <c r="BGY111" s="6"/>
      <c r="BGZ111" s="6"/>
      <c r="BHA111" s="6"/>
      <c r="BHB111" s="6"/>
      <c r="BHC111" s="6"/>
      <c r="BHD111" s="6"/>
      <c r="BHE111" s="6"/>
      <c r="BHF111" s="6"/>
      <c r="BHG111" s="6"/>
      <c r="BHH111" s="6"/>
      <c r="BHI111" s="6"/>
      <c r="BHJ111" s="6"/>
      <c r="BHK111" s="6"/>
      <c r="BHL111" s="6"/>
      <c r="BHM111" s="6"/>
      <c r="BHN111" s="6"/>
      <c r="BHO111" s="6"/>
      <c r="BHP111" s="6"/>
      <c r="BHQ111" s="6"/>
      <c r="BHR111" s="6"/>
      <c r="BHS111" s="6"/>
      <c r="BHT111" s="6"/>
      <c r="BHU111" s="6"/>
      <c r="BHV111" s="6"/>
      <c r="BHW111" s="6"/>
      <c r="BHX111" s="6"/>
      <c r="BHY111" s="6"/>
      <c r="BHZ111" s="6"/>
      <c r="BIA111" s="6"/>
      <c r="BIB111" s="6"/>
      <c r="BIC111" s="6"/>
      <c r="BID111" s="6"/>
      <c r="BIE111" s="6"/>
      <c r="BIF111" s="6"/>
      <c r="BIG111" s="6"/>
      <c r="BIH111" s="6"/>
      <c r="BII111" s="6"/>
      <c r="BIJ111" s="6"/>
      <c r="BIK111" s="6"/>
      <c r="BIL111" s="6"/>
      <c r="BIM111" s="6"/>
      <c r="BIN111" s="6"/>
      <c r="BIO111" s="6"/>
      <c r="BIP111" s="6"/>
      <c r="BIQ111" s="6"/>
      <c r="BIR111" s="6"/>
      <c r="BIS111" s="6"/>
      <c r="BIT111" s="6"/>
      <c r="BIU111" s="6"/>
      <c r="BIV111" s="6"/>
      <c r="BIW111" s="6"/>
      <c r="BIX111" s="6"/>
      <c r="BIY111" s="6"/>
      <c r="BIZ111" s="6"/>
      <c r="BJA111" s="6"/>
      <c r="BJB111" s="6"/>
      <c r="BJC111" s="6"/>
      <c r="BJD111" s="6"/>
      <c r="BJE111" s="6"/>
      <c r="BJF111" s="6"/>
      <c r="BJG111" s="6"/>
      <c r="BJH111" s="6"/>
      <c r="BJI111" s="6"/>
      <c r="BJJ111" s="6"/>
      <c r="BJK111" s="6"/>
      <c r="BJL111" s="6"/>
      <c r="BJM111" s="6"/>
      <c r="BJN111" s="6"/>
      <c r="BJO111" s="6"/>
      <c r="BJP111" s="6"/>
      <c r="BJQ111" s="6"/>
      <c r="BJR111" s="6"/>
      <c r="BJS111" s="6"/>
      <c r="BJT111" s="6"/>
      <c r="BJU111" s="6"/>
      <c r="BJV111" s="6"/>
      <c r="BJW111" s="6"/>
      <c r="BJX111" s="6"/>
      <c r="BJY111" s="6"/>
      <c r="BJZ111" s="6"/>
      <c r="BKA111" s="6"/>
      <c r="BKB111" s="6"/>
      <c r="BKC111" s="6"/>
      <c r="BKD111" s="6"/>
      <c r="BKE111" s="6"/>
      <c r="BKF111" s="6"/>
      <c r="BKG111" s="6"/>
      <c r="BKH111" s="6"/>
      <c r="BKI111" s="6"/>
      <c r="BKJ111" s="6"/>
      <c r="BKK111" s="6"/>
      <c r="BKL111" s="6"/>
      <c r="BKM111" s="6"/>
      <c r="BKN111" s="6"/>
      <c r="BKO111" s="6"/>
      <c r="BKP111" s="6"/>
      <c r="BKQ111" s="6"/>
      <c r="BKR111" s="6"/>
      <c r="BKS111" s="6"/>
      <c r="BKT111" s="6"/>
      <c r="BKU111" s="6"/>
      <c r="BKV111" s="6"/>
      <c r="BKW111" s="6"/>
      <c r="BKX111" s="6"/>
      <c r="BKY111" s="6"/>
      <c r="BKZ111" s="6"/>
      <c r="BLA111" s="6"/>
      <c r="BLB111" s="6"/>
      <c r="BLC111" s="6"/>
      <c r="BLD111" s="6"/>
      <c r="BLE111" s="6"/>
      <c r="BLF111" s="6"/>
      <c r="BLG111" s="6"/>
      <c r="BLH111" s="6"/>
      <c r="BLI111" s="6"/>
      <c r="BLJ111" s="6"/>
      <c r="BLK111" s="6"/>
      <c r="BLL111" s="6"/>
      <c r="BLM111" s="6"/>
      <c r="BLN111" s="6"/>
      <c r="BLO111" s="6"/>
      <c r="BLP111" s="6"/>
      <c r="BLQ111" s="6"/>
      <c r="BLR111" s="6"/>
      <c r="BLS111" s="6"/>
      <c r="BLT111" s="6"/>
      <c r="BLU111" s="6"/>
      <c r="BLV111" s="6"/>
      <c r="BLW111" s="6"/>
      <c r="BLX111" s="6"/>
      <c r="BLY111" s="6"/>
      <c r="BLZ111" s="6"/>
      <c r="BMA111" s="6"/>
      <c r="BMB111" s="6"/>
      <c r="BMC111" s="6"/>
      <c r="BMD111" s="6"/>
      <c r="BME111" s="6"/>
      <c r="BMF111" s="6"/>
      <c r="BMG111" s="6"/>
      <c r="BMH111" s="6"/>
      <c r="BMI111" s="6"/>
      <c r="BMJ111" s="6"/>
      <c r="BMK111" s="6"/>
      <c r="BML111" s="6"/>
      <c r="BMM111" s="6"/>
      <c r="BMN111" s="6"/>
      <c r="BMO111" s="6"/>
      <c r="BMP111" s="6"/>
      <c r="BMQ111" s="6"/>
      <c r="BMR111" s="6"/>
      <c r="BMS111" s="6"/>
      <c r="BMT111" s="6"/>
      <c r="BMU111" s="6"/>
      <c r="BMV111" s="6"/>
      <c r="BMW111" s="6"/>
      <c r="BMX111" s="6"/>
      <c r="BMY111" s="6"/>
      <c r="BMZ111" s="6"/>
      <c r="BNA111" s="6"/>
      <c r="BNB111" s="6"/>
      <c r="BNC111" s="6"/>
      <c r="BND111" s="6"/>
      <c r="BNE111" s="6"/>
      <c r="BNF111" s="6"/>
      <c r="BNG111" s="6"/>
      <c r="BNH111" s="6"/>
      <c r="BNI111" s="6"/>
      <c r="BNJ111" s="6"/>
      <c r="BNK111" s="6"/>
      <c r="BNL111" s="6"/>
      <c r="BNM111" s="6"/>
      <c r="BNN111" s="6"/>
      <c r="BNO111" s="6"/>
      <c r="BNP111" s="6"/>
      <c r="BNQ111" s="6"/>
      <c r="BNR111" s="6"/>
      <c r="BNS111" s="6"/>
      <c r="BNT111" s="6"/>
      <c r="BNU111" s="6"/>
      <c r="BNV111" s="6"/>
      <c r="BNW111" s="6"/>
      <c r="BNX111" s="6"/>
      <c r="BNY111" s="6"/>
      <c r="BNZ111" s="6"/>
      <c r="BOA111" s="6"/>
      <c r="BOB111" s="6"/>
      <c r="BOC111" s="6"/>
      <c r="BOD111" s="6"/>
      <c r="BOE111" s="6"/>
      <c r="BOF111" s="6"/>
      <c r="BOG111" s="6"/>
      <c r="BOH111" s="6"/>
      <c r="BOI111" s="6"/>
      <c r="BOJ111" s="6"/>
      <c r="BOK111" s="6"/>
      <c r="BOL111" s="6"/>
      <c r="BOM111" s="6"/>
      <c r="BON111" s="6"/>
      <c r="BOO111" s="6"/>
      <c r="BOP111" s="6"/>
      <c r="BOQ111" s="6"/>
      <c r="BOR111" s="6"/>
      <c r="BOS111" s="6"/>
      <c r="BOT111" s="6"/>
      <c r="BOU111" s="6"/>
      <c r="BOV111" s="6"/>
      <c r="BOW111" s="6"/>
      <c r="BOX111" s="6"/>
      <c r="BOY111" s="6"/>
      <c r="BOZ111" s="6"/>
      <c r="BPA111" s="6"/>
      <c r="BPB111" s="6"/>
      <c r="BPC111" s="6"/>
      <c r="BPD111" s="6"/>
      <c r="BPE111" s="6"/>
      <c r="BPF111" s="6"/>
      <c r="BPG111" s="6"/>
      <c r="BPH111" s="6"/>
      <c r="BPI111" s="6"/>
      <c r="BPJ111" s="6"/>
      <c r="BPK111" s="6"/>
      <c r="BPL111" s="6"/>
      <c r="BPM111" s="6"/>
      <c r="BPN111" s="6"/>
      <c r="BPO111" s="6"/>
      <c r="BPP111" s="6"/>
      <c r="BPQ111" s="6"/>
      <c r="BPR111" s="6"/>
      <c r="BPS111" s="6"/>
      <c r="BPT111" s="6"/>
      <c r="BPU111" s="6"/>
      <c r="BPV111" s="6"/>
      <c r="BPW111" s="6"/>
      <c r="BPX111" s="6"/>
      <c r="BPY111" s="6"/>
      <c r="BPZ111" s="6"/>
      <c r="BQA111" s="6"/>
      <c r="BQB111" s="6"/>
      <c r="BQC111" s="6"/>
      <c r="BQD111" s="6"/>
      <c r="BQE111" s="6"/>
      <c r="BQF111" s="6"/>
      <c r="BQG111" s="6"/>
      <c r="BQH111" s="6"/>
      <c r="BQI111" s="6"/>
      <c r="BQJ111" s="6"/>
      <c r="BQK111" s="6"/>
      <c r="BQL111" s="6"/>
      <c r="BQM111" s="6"/>
      <c r="BQN111" s="6"/>
      <c r="BQO111" s="6"/>
      <c r="BQP111" s="6"/>
      <c r="BQQ111" s="6"/>
      <c r="BQR111" s="6"/>
      <c r="BQS111" s="6"/>
      <c r="BQT111" s="6"/>
      <c r="BQU111" s="6"/>
      <c r="BQV111" s="6"/>
      <c r="BQW111" s="6"/>
      <c r="BQX111" s="6"/>
      <c r="BQY111" s="6"/>
      <c r="BQZ111" s="6"/>
      <c r="BRA111" s="6"/>
      <c r="BRB111" s="6"/>
      <c r="BRC111" s="6"/>
      <c r="BRD111" s="6"/>
      <c r="BRE111" s="6"/>
      <c r="BRF111" s="6"/>
      <c r="BRG111" s="6"/>
      <c r="BRH111" s="6"/>
      <c r="BRI111" s="6"/>
      <c r="BRJ111" s="6"/>
      <c r="BRK111" s="6"/>
      <c r="BRL111" s="6"/>
      <c r="BRM111" s="6"/>
      <c r="BRN111" s="6"/>
      <c r="BRO111" s="6"/>
      <c r="BRP111" s="6"/>
      <c r="BRQ111" s="6"/>
      <c r="BRR111" s="6"/>
      <c r="BRS111" s="6"/>
      <c r="BRT111" s="6"/>
      <c r="BRU111" s="6"/>
      <c r="BRV111" s="6"/>
      <c r="BRW111" s="6"/>
      <c r="BRX111" s="6"/>
      <c r="BRY111" s="6"/>
      <c r="BRZ111" s="6"/>
      <c r="BSA111" s="6"/>
      <c r="BSB111" s="6"/>
      <c r="BSC111" s="6"/>
      <c r="BSD111" s="6"/>
      <c r="BSE111" s="6"/>
      <c r="BSF111" s="6"/>
      <c r="BSG111" s="6"/>
      <c r="BSH111" s="6"/>
      <c r="BSI111" s="6"/>
      <c r="BSJ111" s="6"/>
      <c r="BSK111" s="6"/>
      <c r="BSL111" s="6"/>
      <c r="BSM111" s="6"/>
      <c r="BSN111" s="6"/>
      <c r="BSO111" s="6"/>
      <c r="BSP111" s="6"/>
      <c r="BSQ111" s="6"/>
      <c r="BSR111" s="6"/>
      <c r="BSS111" s="6"/>
      <c r="BST111" s="6"/>
      <c r="BSU111" s="6"/>
      <c r="BSV111" s="6"/>
      <c r="BSW111" s="6"/>
      <c r="BSX111" s="6"/>
      <c r="BSY111" s="6"/>
      <c r="BSZ111" s="6"/>
      <c r="BTA111" s="6"/>
      <c r="BTB111" s="6"/>
      <c r="BTC111" s="6"/>
      <c r="BTD111" s="6"/>
      <c r="BTE111" s="6"/>
      <c r="BTF111" s="6"/>
      <c r="BTG111" s="6"/>
      <c r="BTH111" s="6"/>
      <c r="BTI111" s="6"/>
      <c r="BTJ111" s="6"/>
      <c r="BTK111" s="6"/>
      <c r="BTL111" s="6"/>
      <c r="BTM111" s="6"/>
      <c r="BTN111" s="6"/>
      <c r="BTO111" s="6"/>
      <c r="BTP111" s="6"/>
      <c r="BTQ111" s="6"/>
      <c r="BTR111" s="6"/>
      <c r="BTS111" s="6"/>
      <c r="BTT111" s="6"/>
      <c r="BTU111" s="6"/>
      <c r="BTV111" s="6"/>
      <c r="BTW111" s="6"/>
      <c r="BTX111" s="6"/>
      <c r="BTY111" s="6"/>
      <c r="BTZ111" s="6"/>
      <c r="BUA111" s="6"/>
      <c r="BUB111" s="6"/>
      <c r="BUC111" s="6"/>
      <c r="BUD111" s="6"/>
      <c r="BUE111" s="6"/>
      <c r="BUF111" s="6"/>
      <c r="BUG111" s="6"/>
      <c r="BUH111" s="6"/>
      <c r="BUI111" s="6"/>
      <c r="BUJ111" s="6"/>
      <c r="BUK111" s="6"/>
      <c r="BUL111" s="6"/>
      <c r="BUM111" s="6"/>
      <c r="BUN111" s="6"/>
      <c r="BUO111" s="6"/>
      <c r="BUP111" s="6"/>
      <c r="BUQ111" s="6"/>
      <c r="BUR111" s="6"/>
      <c r="BUS111" s="6"/>
      <c r="BUT111" s="6"/>
      <c r="BUU111" s="6"/>
      <c r="BUV111" s="6"/>
      <c r="BUW111" s="6"/>
      <c r="BUX111" s="6"/>
      <c r="BUY111" s="6"/>
      <c r="BUZ111" s="6"/>
      <c r="BVA111" s="6"/>
      <c r="BVB111" s="6"/>
      <c r="BVC111" s="6"/>
      <c r="BVD111" s="6"/>
      <c r="BVE111" s="6"/>
      <c r="BVF111" s="6"/>
      <c r="BVG111" s="6"/>
      <c r="BVH111" s="6"/>
      <c r="BVI111" s="6"/>
      <c r="BVJ111" s="6"/>
      <c r="BVK111" s="6"/>
      <c r="BVL111" s="6"/>
      <c r="BVM111" s="6"/>
      <c r="BVN111" s="6"/>
      <c r="BVO111" s="6"/>
      <c r="BVP111" s="6"/>
      <c r="BVQ111" s="6"/>
      <c r="BVR111" s="6"/>
      <c r="BVS111" s="6"/>
      <c r="BVT111" s="6"/>
      <c r="BVU111" s="6"/>
      <c r="BVV111" s="6"/>
      <c r="BVW111" s="6"/>
      <c r="BVX111" s="6"/>
      <c r="BVY111" s="6"/>
      <c r="BVZ111" s="6"/>
      <c r="BWA111" s="6"/>
      <c r="BWB111" s="6"/>
      <c r="BWC111" s="6"/>
      <c r="BWD111" s="6"/>
      <c r="BWE111" s="6"/>
      <c r="BWF111" s="6"/>
      <c r="BWG111" s="6"/>
      <c r="BWH111" s="6"/>
      <c r="BWI111" s="6"/>
      <c r="BWJ111" s="6"/>
      <c r="BWK111" s="6"/>
      <c r="BWL111" s="6"/>
      <c r="BWM111" s="6"/>
      <c r="BWN111" s="6"/>
      <c r="BWO111" s="6"/>
      <c r="BWP111" s="6"/>
      <c r="BWQ111" s="6"/>
      <c r="BWR111" s="6"/>
      <c r="BWS111" s="6"/>
      <c r="BWT111" s="6"/>
      <c r="BWU111" s="6"/>
      <c r="BWV111" s="6"/>
      <c r="BWW111" s="6"/>
      <c r="BWX111" s="6"/>
      <c r="BWY111" s="6"/>
      <c r="BWZ111" s="6"/>
      <c r="BXA111" s="6"/>
      <c r="BXB111" s="6"/>
      <c r="BXC111" s="6"/>
      <c r="BXD111" s="6"/>
      <c r="BXE111" s="6"/>
      <c r="BXF111" s="6"/>
      <c r="BXG111" s="6"/>
      <c r="BXH111" s="6"/>
      <c r="BXI111" s="6"/>
      <c r="BXJ111" s="6"/>
      <c r="BXK111" s="6"/>
      <c r="BXL111" s="6"/>
      <c r="BXM111" s="6"/>
      <c r="BXN111" s="6"/>
      <c r="BXO111" s="6"/>
      <c r="BXP111" s="6"/>
      <c r="BXQ111" s="6"/>
      <c r="BXR111" s="6"/>
      <c r="BXS111" s="6"/>
      <c r="BXT111" s="6"/>
      <c r="BXU111" s="6"/>
      <c r="BXV111" s="6"/>
      <c r="BXW111" s="6"/>
      <c r="BXX111" s="6"/>
      <c r="BXY111" s="6"/>
      <c r="BXZ111" s="6"/>
      <c r="BYA111" s="6"/>
      <c r="BYB111" s="6"/>
      <c r="BYC111" s="6"/>
      <c r="BYD111" s="6"/>
      <c r="BYE111" s="6"/>
      <c r="BYF111" s="6"/>
      <c r="BYG111" s="6"/>
      <c r="BYH111" s="6"/>
      <c r="BYI111" s="6"/>
      <c r="BYJ111" s="6"/>
      <c r="BYK111" s="6"/>
      <c r="BYL111" s="6"/>
      <c r="BYM111" s="6"/>
      <c r="BYN111" s="6"/>
      <c r="BYO111" s="6"/>
      <c r="BYP111" s="6"/>
      <c r="BYQ111" s="6"/>
      <c r="BYR111" s="6"/>
      <c r="BYS111" s="6"/>
      <c r="BYT111" s="6"/>
      <c r="BYU111" s="6"/>
      <c r="BYV111" s="6"/>
      <c r="BYW111" s="6"/>
      <c r="BYX111" s="6"/>
      <c r="BYY111" s="6"/>
      <c r="BYZ111" s="6"/>
      <c r="BZA111" s="6"/>
      <c r="BZB111" s="6"/>
      <c r="BZC111" s="6"/>
      <c r="BZD111" s="6"/>
      <c r="BZE111" s="6"/>
      <c r="BZF111" s="6"/>
      <c r="BZG111" s="6"/>
      <c r="BZH111" s="6"/>
      <c r="BZI111" s="6"/>
      <c r="BZJ111" s="6"/>
      <c r="BZK111" s="6"/>
      <c r="BZL111" s="6"/>
      <c r="BZM111" s="6"/>
      <c r="BZN111" s="6"/>
      <c r="BZO111" s="6"/>
      <c r="BZP111" s="6"/>
      <c r="BZQ111" s="6"/>
      <c r="BZR111" s="6"/>
      <c r="BZS111" s="6"/>
      <c r="BZT111" s="6"/>
      <c r="BZU111" s="6"/>
      <c r="BZV111" s="6"/>
      <c r="BZW111" s="6"/>
      <c r="BZX111" s="6"/>
      <c r="BZY111" s="6"/>
      <c r="BZZ111" s="6"/>
      <c r="CAA111" s="6"/>
      <c r="CAB111" s="6"/>
      <c r="CAC111" s="6"/>
      <c r="CAD111" s="6"/>
      <c r="CAE111" s="6"/>
      <c r="CAF111" s="6"/>
      <c r="CAG111" s="6"/>
      <c r="CAH111" s="6"/>
      <c r="CAI111" s="6"/>
      <c r="CAJ111" s="6"/>
      <c r="CAK111" s="6"/>
      <c r="CAL111" s="6"/>
      <c r="CAM111" s="6"/>
      <c r="CAN111" s="6"/>
      <c r="CAO111" s="6"/>
      <c r="CAP111" s="6"/>
      <c r="CAQ111" s="6"/>
      <c r="CAR111" s="6"/>
      <c r="CAS111" s="6"/>
      <c r="CAT111" s="6"/>
      <c r="CAU111" s="6"/>
      <c r="CAV111" s="6"/>
      <c r="CAW111" s="6"/>
      <c r="CAX111" s="6"/>
      <c r="CAY111" s="6"/>
      <c r="CAZ111" s="6"/>
      <c r="CBA111" s="6"/>
      <c r="CBB111" s="6"/>
      <c r="CBC111" s="6"/>
      <c r="CBD111" s="6"/>
      <c r="CBE111" s="6"/>
      <c r="CBF111" s="6"/>
      <c r="CBG111" s="6"/>
      <c r="CBH111" s="6"/>
      <c r="CBI111" s="6"/>
      <c r="CBJ111" s="6"/>
      <c r="CBK111" s="6"/>
      <c r="CBL111" s="6"/>
      <c r="CBM111" s="6"/>
      <c r="CBN111" s="6"/>
      <c r="CBO111" s="6"/>
      <c r="CBP111" s="6"/>
      <c r="CBQ111" s="6"/>
      <c r="CBR111" s="6"/>
      <c r="CBS111" s="6"/>
      <c r="CBT111" s="6"/>
      <c r="CBU111" s="6"/>
      <c r="CBV111" s="6"/>
      <c r="CBW111" s="6"/>
      <c r="CBX111" s="6"/>
      <c r="CBY111" s="6"/>
      <c r="CBZ111" s="6"/>
      <c r="CCA111" s="6"/>
      <c r="CCB111" s="6"/>
      <c r="CCC111" s="6"/>
      <c r="CCD111" s="6"/>
      <c r="CCE111" s="6"/>
      <c r="CCF111" s="6"/>
      <c r="CCG111" s="6"/>
      <c r="CCH111" s="6"/>
      <c r="CCI111" s="6"/>
      <c r="CCJ111" s="6"/>
      <c r="CCK111" s="6"/>
      <c r="CCL111" s="6"/>
      <c r="CCM111" s="6"/>
      <c r="CCN111" s="6"/>
      <c r="CCO111" s="6"/>
      <c r="CCP111" s="6"/>
      <c r="CCQ111" s="6"/>
      <c r="CCR111" s="6"/>
      <c r="CCS111" s="6"/>
      <c r="CCT111" s="6"/>
      <c r="CCU111" s="6"/>
      <c r="CCV111" s="6"/>
      <c r="CCW111" s="6"/>
      <c r="CCX111" s="6"/>
      <c r="CCY111" s="6"/>
      <c r="CCZ111" s="6"/>
      <c r="CDA111" s="6"/>
      <c r="CDB111" s="6"/>
      <c r="CDC111" s="6"/>
      <c r="CDD111" s="6"/>
      <c r="CDE111" s="6"/>
      <c r="CDF111" s="6"/>
      <c r="CDG111" s="6"/>
      <c r="CDH111" s="6"/>
      <c r="CDI111" s="6"/>
      <c r="CDJ111" s="6"/>
      <c r="CDK111" s="6"/>
      <c r="CDL111" s="6"/>
      <c r="CDM111" s="6"/>
      <c r="CDN111" s="6"/>
      <c r="CDO111" s="6"/>
      <c r="CDP111" s="6"/>
      <c r="CDQ111" s="6"/>
      <c r="CDR111" s="6"/>
      <c r="CDS111" s="6"/>
      <c r="CDT111" s="6"/>
      <c r="CDU111" s="6"/>
      <c r="CDV111" s="6"/>
      <c r="CDW111" s="6"/>
      <c r="CDX111" s="6"/>
      <c r="CDY111" s="6"/>
      <c r="CDZ111" s="6"/>
      <c r="CEA111" s="6"/>
      <c r="CEB111" s="6"/>
      <c r="CEC111" s="6"/>
      <c r="CED111" s="6"/>
      <c r="CEE111" s="6"/>
      <c r="CEF111" s="6"/>
      <c r="CEG111" s="6"/>
      <c r="CEH111" s="6"/>
      <c r="CEI111" s="6"/>
      <c r="CEJ111" s="6"/>
      <c r="CEK111" s="6"/>
      <c r="CEL111" s="6"/>
      <c r="CEM111" s="6"/>
      <c r="CEN111" s="6"/>
      <c r="CEO111" s="6"/>
      <c r="CEP111" s="6"/>
      <c r="CEQ111" s="6"/>
      <c r="CER111" s="6"/>
      <c r="CES111" s="6"/>
      <c r="CET111" s="6"/>
      <c r="CEU111" s="6"/>
      <c r="CEV111" s="6"/>
      <c r="CEW111" s="6"/>
      <c r="CEX111" s="6"/>
      <c r="CEY111" s="6"/>
      <c r="CEZ111" s="6"/>
      <c r="CFA111" s="6"/>
      <c r="CFB111" s="6"/>
      <c r="CFC111" s="6"/>
      <c r="CFD111" s="6"/>
      <c r="CFE111" s="6"/>
      <c r="CFF111" s="6"/>
      <c r="CFG111" s="6"/>
      <c r="CFH111" s="6"/>
      <c r="CFI111" s="6"/>
      <c r="CFJ111" s="6"/>
      <c r="CFK111" s="6"/>
      <c r="CFL111" s="6"/>
      <c r="CFM111" s="6"/>
      <c r="CFN111" s="6"/>
      <c r="CFO111" s="6"/>
      <c r="CFP111" s="6"/>
      <c r="CFQ111" s="6"/>
      <c r="CFR111" s="6"/>
      <c r="CFS111" s="6"/>
      <c r="CFT111" s="6"/>
      <c r="CFU111" s="6"/>
      <c r="CFV111" s="6"/>
      <c r="CFW111" s="6"/>
      <c r="CFX111" s="6"/>
      <c r="CFY111" s="6"/>
      <c r="CFZ111" s="6"/>
      <c r="CGA111" s="6"/>
      <c r="CGB111" s="6"/>
      <c r="CGC111" s="6"/>
      <c r="CGD111" s="6"/>
      <c r="CGE111" s="6"/>
      <c r="CGF111" s="6"/>
      <c r="CGG111" s="6"/>
      <c r="CGH111" s="6"/>
      <c r="CGI111" s="6"/>
      <c r="CGJ111" s="6"/>
      <c r="CGK111" s="6"/>
      <c r="CGL111" s="6"/>
      <c r="CGM111" s="6"/>
      <c r="CGN111" s="6"/>
      <c r="CGO111" s="6"/>
      <c r="CGP111" s="6"/>
      <c r="CGQ111" s="6"/>
      <c r="CGR111" s="6"/>
      <c r="CGS111" s="6"/>
      <c r="CGT111" s="6"/>
      <c r="CGU111" s="6"/>
      <c r="CGV111" s="6"/>
      <c r="CGW111" s="6"/>
      <c r="CGX111" s="6"/>
      <c r="CGY111" s="6"/>
      <c r="CGZ111" s="6"/>
      <c r="CHA111" s="6"/>
      <c r="CHB111" s="6"/>
      <c r="CHC111" s="6"/>
      <c r="CHD111" s="6"/>
      <c r="CHE111" s="6"/>
    </row>
    <row r="112" spans="1:2241" ht="64.5" customHeight="1" x14ac:dyDescent="0.25">
      <c r="A112" s="42"/>
      <c r="B112" s="207" t="s">
        <v>504</v>
      </c>
      <c r="C112" s="103" t="s">
        <v>362</v>
      </c>
      <c r="D112" s="103" t="s">
        <v>279</v>
      </c>
      <c r="E112" s="103" t="s">
        <v>253</v>
      </c>
      <c r="F112" s="43" t="s">
        <v>396</v>
      </c>
      <c r="G112" s="102">
        <v>146.69999999999999</v>
      </c>
      <c r="H112" s="42"/>
      <c r="I112" s="167">
        <v>183900</v>
      </c>
      <c r="J112" s="167">
        <f t="shared" ref="J112" si="29">I112-L112</f>
        <v>183900</v>
      </c>
      <c r="K112" s="110">
        <f t="shared" ref="K112" si="30">J112/I112*100</f>
        <v>100</v>
      </c>
      <c r="L112" s="166">
        <v>0</v>
      </c>
      <c r="M112" s="218"/>
      <c r="N112" s="108">
        <v>41394</v>
      </c>
      <c r="O112" s="102" t="s">
        <v>293</v>
      </c>
      <c r="P112" s="42"/>
      <c r="Q112" s="42"/>
      <c r="R112" s="42"/>
      <c r="S112" s="42"/>
      <c r="T112" s="42"/>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8"/>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36"/>
      <c r="DL112" s="36"/>
      <c r="DM112" s="36"/>
      <c r="DN112" s="36"/>
      <c r="DO112" s="36"/>
      <c r="DP112" s="36"/>
      <c r="DQ112" s="36"/>
      <c r="DR112" s="36"/>
      <c r="DS112" s="36"/>
      <c r="DT112" s="36"/>
      <c r="DU112" s="36"/>
      <c r="DV112" s="36"/>
      <c r="DW112" s="36"/>
      <c r="DX112" s="36"/>
      <c r="DY112" s="36"/>
      <c r="DZ112" s="36"/>
      <c r="EA112" s="36"/>
      <c r="EB112" s="36"/>
      <c r="EC112" s="36"/>
      <c r="ED112" s="36"/>
      <c r="EE112" s="36"/>
      <c r="EF112" s="36"/>
      <c r="EG112" s="36"/>
      <c r="EH112" s="36"/>
      <c r="EI112" s="36"/>
      <c r="EJ112" s="36"/>
      <c r="EK112" s="36"/>
      <c r="EL112" s="36"/>
      <c r="EM112" s="36"/>
      <c r="EN112" s="3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c r="BFG112" s="6"/>
      <c r="BFH112" s="6"/>
      <c r="BFI112" s="6"/>
      <c r="BFJ112" s="6"/>
      <c r="BFK112" s="6"/>
      <c r="BFL112" s="6"/>
      <c r="BFM112" s="6"/>
      <c r="BFN112" s="6"/>
      <c r="BFO112" s="6"/>
      <c r="BFP112" s="6"/>
      <c r="BFQ112" s="6"/>
      <c r="BFR112" s="6"/>
      <c r="BFS112" s="6"/>
      <c r="BFT112" s="6"/>
      <c r="BFU112" s="6"/>
      <c r="BFV112" s="6"/>
      <c r="BFW112" s="6"/>
      <c r="BFX112" s="6"/>
      <c r="BFY112" s="6"/>
      <c r="BFZ112" s="6"/>
      <c r="BGA112" s="6"/>
      <c r="BGB112" s="6"/>
      <c r="BGC112" s="6"/>
      <c r="BGD112" s="6"/>
      <c r="BGE112" s="6"/>
      <c r="BGF112" s="6"/>
      <c r="BGG112" s="6"/>
      <c r="BGH112" s="6"/>
      <c r="BGI112" s="6"/>
      <c r="BGJ112" s="6"/>
      <c r="BGK112" s="6"/>
      <c r="BGL112" s="6"/>
      <c r="BGM112" s="6"/>
      <c r="BGN112" s="6"/>
      <c r="BGO112" s="6"/>
      <c r="BGP112" s="6"/>
      <c r="BGQ112" s="6"/>
      <c r="BGR112" s="6"/>
      <c r="BGS112" s="6"/>
      <c r="BGT112" s="6"/>
      <c r="BGU112" s="6"/>
      <c r="BGV112" s="6"/>
      <c r="BGW112" s="6"/>
      <c r="BGX112" s="6"/>
      <c r="BGY112" s="6"/>
      <c r="BGZ112" s="6"/>
      <c r="BHA112" s="6"/>
      <c r="BHB112" s="6"/>
      <c r="BHC112" s="6"/>
      <c r="BHD112" s="6"/>
      <c r="BHE112" s="6"/>
      <c r="BHF112" s="6"/>
      <c r="BHG112" s="6"/>
      <c r="BHH112" s="6"/>
      <c r="BHI112" s="6"/>
      <c r="BHJ112" s="6"/>
      <c r="BHK112" s="6"/>
      <c r="BHL112" s="6"/>
      <c r="BHM112" s="6"/>
      <c r="BHN112" s="6"/>
      <c r="BHO112" s="6"/>
      <c r="BHP112" s="6"/>
      <c r="BHQ112" s="6"/>
      <c r="BHR112" s="6"/>
      <c r="BHS112" s="6"/>
      <c r="BHT112" s="6"/>
      <c r="BHU112" s="6"/>
      <c r="BHV112" s="6"/>
      <c r="BHW112" s="6"/>
      <c r="BHX112" s="6"/>
      <c r="BHY112" s="6"/>
      <c r="BHZ112" s="6"/>
      <c r="BIA112" s="6"/>
      <c r="BIB112" s="6"/>
      <c r="BIC112" s="6"/>
      <c r="BID112" s="6"/>
      <c r="BIE112" s="6"/>
      <c r="BIF112" s="6"/>
      <c r="BIG112" s="6"/>
      <c r="BIH112" s="6"/>
      <c r="BII112" s="6"/>
      <c r="BIJ112" s="6"/>
      <c r="BIK112" s="6"/>
      <c r="BIL112" s="6"/>
      <c r="BIM112" s="6"/>
      <c r="BIN112" s="6"/>
      <c r="BIO112" s="6"/>
      <c r="BIP112" s="6"/>
      <c r="BIQ112" s="6"/>
      <c r="BIR112" s="6"/>
      <c r="BIS112" s="6"/>
      <c r="BIT112" s="6"/>
      <c r="BIU112" s="6"/>
      <c r="BIV112" s="6"/>
      <c r="BIW112" s="6"/>
      <c r="BIX112" s="6"/>
      <c r="BIY112" s="6"/>
      <c r="BIZ112" s="6"/>
      <c r="BJA112" s="6"/>
      <c r="BJB112" s="6"/>
      <c r="BJC112" s="6"/>
      <c r="BJD112" s="6"/>
      <c r="BJE112" s="6"/>
      <c r="BJF112" s="6"/>
      <c r="BJG112" s="6"/>
      <c r="BJH112" s="6"/>
      <c r="BJI112" s="6"/>
      <c r="BJJ112" s="6"/>
      <c r="BJK112" s="6"/>
      <c r="BJL112" s="6"/>
      <c r="BJM112" s="6"/>
      <c r="BJN112" s="6"/>
      <c r="BJO112" s="6"/>
      <c r="BJP112" s="6"/>
      <c r="BJQ112" s="6"/>
      <c r="BJR112" s="6"/>
      <c r="BJS112" s="6"/>
      <c r="BJT112" s="6"/>
      <c r="BJU112" s="6"/>
      <c r="BJV112" s="6"/>
      <c r="BJW112" s="6"/>
      <c r="BJX112" s="6"/>
      <c r="BJY112" s="6"/>
      <c r="BJZ112" s="6"/>
      <c r="BKA112" s="6"/>
      <c r="BKB112" s="6"/>
      <c r="BKC112" s="6"/>
      <c r="BKD112" s="6"/>
      <c r="BKE112" s="6"/>
      <c r="BKF112" s="6"/>
      <c r="BKG112" s="6"/>
      <c r="BKH112" s="6"/>
      <c r="BKI112" s="6"/>
      <c r="BKJ112" s="6"/>
      <c r="BKK112" s="6"/>
      <c r="BKL112" s="6"/>
      <c r="BKM112" s="6"/>
      <c r="BKN112" s="6"/>
      <c r="BKO112" s="6"/>
      <c r="BKP112" s="6"/>
      <c r="BKQ112" s="6"/>
      <c r="BKR112" s="6"/>
      <c r="BKS112" s="6"/>
      <c r="BKT112" s="6"/>
      <c r="BKU112" s="6"/>
      <c r="BKV112" s="6"/>
      <c r="BKW112" s="6"/>
      <c r="BKX112" s="6"/>
      <c r="BKY112" s="6"/>
      <c r="BKZ112" s="6"/>
      <c r="BLA112" s="6"/>
      <c r="BLB112" s="6"/>
      <c r="BLC112" s="6"/>
      <c r="BLD112" s="6"/>
      <c r="BLE112" s="6"/>
      <c r="BLF112" s="6"/>
      <c r="BLG112" s="6"/>
      <c r="BLH112" s="6"/>
      <c r="BLI112" s="6"/>
      <c r="BLJ112" s="6"/>
      <c r="BLK112" s="6"/>
      <c r="BLL112" s="6"/>
      <c r="BLM112" s="6"/>
      <c r="BLN112" s="6"/>
      <c r="BLO112" s="6"/>
      <c r="BLP112" s="6"/>
      <c r="BLQ112" s="6"/>
      <c r="BLR112" s="6"/>
      <c r="BLS112" s="6"/>
      <c r="BLT112" s="6"/>
      <c r="BLU112" s="6"/>
      <c r="BLV112" s="6"/>
      <c r="BLW112" s="6"/>
      <c r="BLX112" s="6"/>
      <c r="BLY112" s="6"/>
      <c r="BLZ112" s="6"/>
      <c r="BMA112" s="6"/>
      <c r="BMB112" s="6"/>
      <c r="BMC112" s="6"/>
      <c r="BMD112" s="6"/>
      <c r="BME112" s="6"/>
      <c r="BMF112" s="6"/>
      <c r="BMG112" s="6"/>
      <c r="BMH112" s="6"/>
      <c r="BMI112" s="6"/>
      <c r="BMJ112" s="6"/>
      <c r="BMK112" s="6"/>
      <c r="BML112" s="6"/>
      <c r="BMM112" s="6"/>
      <c r="BMN112" s="6"/>
      <c r="BMO112" s="6"/>
      <c r="BMP112" s="6"/>
      <c r="BMQ112" s="6"/>
      <c r="BMR112" s="6"/>
      <c r="BMS112" s="6"/>
      <c r="BMT112" s="6"/>
      <c r="BMU112" s="6"/>
      <c r="BMV112" s="6"/>
      <c r="BMW112" s="6"/>
      <c r="BMX112" s="6"/>
      <c r="BMY112" s="6"/>
      <c r="BMZ112" s="6"/>
      <c r="BNA112" s="6"/>
      <c r="BNB112" s="6"/>
      <c r="BNC112" s="6"/>
      <c r="BND112" s="6"/>
      <c r="BNE112" s="6"/>
      <c r="BNF112" s="6"/>
      <c r="BNG112" s="6"/>
      <c r="BNH112" s="6"/>
      <c r="BNI112" s="6"/>
      <c r="BNJ112" s="6"/>
      <c r="BNK112" s="6"/>
      <c r="BNL112" s="6"/>
      <c r="BNM112" s="6"/>
      <c r="BNN112" s="6"/>
      <c r="BNO112" s="6"/>
      <c r="BNP112" s="6"/>
      <c r="BNQ112" s="6"/>
      <c r="BNR112" s="6"/>
      <c r="BNS112" s="6"/>
      <c r="BNT112" s="6"/>
      <c r="BNU112" s="6"/>
      <c r="BNV112" s="6"/>
      <c r="BNW112" s="6"/>
      <c r="BNX112" s="6"/>
      <c r="BNY112" s="6"/>
      <c r="BNZ112" s="6"/>
      <c r="BOA112" s="6"/>
      <c r="BOB112" s="6"/>
      <c r="BOC112" s="6"/>
      <c r="BOD112" s="6"/>
      <c r="BOE112" s="6"/>
      <c r="BOF112" s="6"/>
      <c r="BOG112" s="6"/>
      <c r="BOH112" s="6"/>
      <c r="BOI112" s="6"/>
      <c r="BOJ112" s="6"/>
      <c r="BOK112" s="6"/>
      <c r="BOL112" s="6"/>
      <c r="BOM112" s="6"/>
      <c r="BON112" s="6"/>
      <c r="BOO112" s="6"/>
      <c r="BOP112" s="6"/>
      <c r="BOQ112" s="6"/>
      <c r="BOR112" s="6"/>
      <c r="BOS112" s="6"/>
      <c r="BOT112" s="6"/>
      <c r="BOU112" s="6"/>
      <c r="BOV112" s="6"/>
      <c r="BOW112" s="6"/>
      <c r="BOX112" s="6"/>
      <c r="BOY112" s="6"/>
      <c r="BOZ112" s="6"/>
      <c r="BPA112" s="6"/>
      <c r="BPB112" s="6"/>
      <c r="BPC112" s="6"/>
      <c r="BPD112" s="6"/>
      <c r="BPE112" s="6"/>
      <c r="BPF112" s="6"/>
      <c r="BPG112" s="6"/>
      <c r="BPH112" s="6"/>
      <c r="BPI112" s="6"/>
      <c r="BPJ112" s="6"/>
      <c r="BPK112" s="6"/>
      <c r="BPL112" s="6"/>
      <c r="BPM112" s="6"/>
      <c r="BPN112" s="6"/>
      <c r="BPO112" s="6"/>
      <c r="BPP112" s="6"/>
      <c r="BPQ112" s="6"/>
      <c r="BPR112" s="6"/>
      <c r="BPS112" s="6"/>
      <c r="BPT112" s="6"/>
      <c r="BPU112" s="6"/>
      <c r="BPV112" s="6"/>
      <c r="BPW112" s="6"/>
      <c r="BPX112" s="6"/>
      <c r="BPY112" s="6"/>
      <c r="BPZ112" s="6"/>
      <c r="BQA112" s="6"/>
      <c r="BQB112" s="6"/>
      <c r="BQC112" s="6"/>
      <c r="BQD112" s="6"/>
      <c r="BQE112" s="6"/>
      <c r="BQF112" s="6"/>
      <c r="BQG112" s="6"/>
      <c r="BQH112" s="6"/>
      <c r="BQI112" s="6"/>
      <c r="BQJ112" s="6"/>
      <c r="BQK112" s="6"/>
      <c r="BQL112" s="6"/>
      <c r="BQM112" s="6"/>
      <c r="BQN112" s="6"/>
      <c r="BQO112" s="6"/>
      <c r="BQP112" s="6"/>
      <c r="BQQ112" s="6"/>
      <c r="BQR112" s="6"/>
      <c r="BQS112" s="6"/>
      <c r="BQT112" s="6"/>
      <c r="BQU112" s="6"/>
      <c r="BQV112" s="6"/>
      <c r="BQW112" s="6"/>
      <c r="BQX112" s="6"/>
      <c r="BQY112" s="6"/>
      <c r="BQZ112" s="6"/>
      <c r="BRA112" s="6"/>
      <c r="BRB112" s="6"/>
      <c r="BRC112" s="6"/>
      <c r="BRD112" s="6"/>
      <c r="BRE112" s="6"/>
      <c r="BRF112" s="6"/>
      <c r="BRG112" s="6"/>
      <c r="BRH112" s="6"/>
      <c r="BRI112" s="6"/>
      <c r="BRJ112" s="6"/>
      <c r="BRK112" s="6"/>
      <c r="BRL112" s="6"/>
      <c r="BRM112" s="6"/>
      <c r="BRN112" s="6"/>
      <c r="BRO112" s="6"/>
      <c r="BRP112" s="6"/>
      <c r="BRQ112" s="6"/>
      <c r="BRR112" s="6"/>
      <c r="BRS112" s="6"/>
      <c r="BRT112" s="6"/>
      <c r="BRU112" s="6"/>
      <c r="BRV112" s="6"/>
      <c r="BRW112" s="6"/>
      <c r="BRX112" s="6"/>
      <c r="BRY112" s="6"/>
      <c r="BRZ112" s="6"/>
      <c r="BSA112" s="6"/>
      <c r="BSB112" s="6"/>
      <c r="BSC112" s="6"/>
      <c r="BSD112" s="6"/>
      <c r="BSE112" s="6"/>
      <c r="BSF112" s="6"/>
      <c r="BSG112" s="6"/>
      <c r="BSH112" s="6"/>
      <c r="BSI112" s="6"/>
      <c r="BSJ112" s="6"/>
      <c r="BSK112" s="6"/>
      <c r="BSL112" s="6"/>
      <c r="BSM112" s="6"/>
      <c r="BSN112" s="6"/>
      <c r="BSO112" s="6"/>
      <c r="BSP112" s="6"/>
      <c r="BSQ112" s="6"/>
      <c r="BSR112" s="6"/>
      <c r="BSS112" s="6"/>
      <c r="BST112" s="6"/>
      <c r="BSU112" s="6"/>
      <c r="BSV112" s="6"/>
      <c r="BSW112" s="6"/>
      <c r="BSX112" s="6"/>
      <c r="BSY112" s="6"/>
      <c r="BSZ112" s="6"/>
      <c r="BTA112" s="6"/>
      <c r="BTB112" s="6"/>
      <c r="BTC112" s="6"/>
      <c r="BTD112" s="6"/>
      <c r="BTE112" s="6"/>
      <c r="BTF112" s="6"/>
      <c r="BTG112" s="6"/>
      <c r="BTH112" s="6"/>
      <c r="BTI112" s="6"/>
      <c r="BTJ112" s="6"/>
      <c r="BTK112" s="6"/>
      <c r="BTL112" s="6"/>
      <c r="BTM112" s="6"/>
      <c r="BTN112" s="6"/>
      <c r="BTO112" s="6"/>
      <c r="BTP112" s="6"/>
      <c r="BTQ112" s="6"/>
      <c r="BTR112" s="6"/>
      <c r="BTS112" s="6"/>
      <c r="BTT112" s="6"/>
      <c r="BTU112" s="6"/>
      <c r="BTV112" s="6"/>
      <c r="BTW112" s="6"/>
      <c r="BTX112" s="6"/>
      <c r="BTY112" s="6"/>
      <c r="BTZ112" s="6"/>
      <c r="BUA112" s="6"/>
      <c r="BUB112" s="6"/>
      <c r="BUC112" s="6"/>
      <c r="BUD112" s="6"/>
      <c r="BUE112" s="6"/>
      <c r="BUF112" s="6"/>
      <c r="BUG112" s="6"/>
      <c r="BUH112" s="6"/>
      <c r="BUI112" s="6"/>
      <c r="BUJ112" s="6"/>
      <c r="BUK112" s="6"/>
      <c r="BUL112" s="6"/>
      <c r="BUM112" s="6"/>
      <c r="BUN112" s="6"/>
      <c r="BUO112" s="6"/>
      <c r="BUP112" s="6"/>
      <c r="BUQ112" s="6"/>
      <c r="BUR112" s="6"/>
      <c r="BUS112" s="6"/>
      <c r="BUT112" s="6"/>
      <c r="BUU112" s="6"/>
      <c r="BUV112" s="6"/>
      <c r="BUW112" s="6"/>
      <c r="BUX112" s="6"/>
      <c r="BUY112" s="6"/>
      <c r="BUZ112" s="6"/>
      <c r="BVA112" s="6"/>
      <c r="BVB112" s="6"/>
      <c r="BVC112" s="6"/>
      <c r="BVD112" s="6"/>
      <c r="BVE112" s="6"/>
      <c r="BVF112" s="6"/>
      <c r="BVG112" s="6"/>
      <c r="BVH112" s="6"/>
      <c r="BVI112" s="6"/>
      <c r="BVJ112" s="6"/>
      <c r="BVK112" s="6"/>
      <c r="BVL112" s="6"/>
      <c r="BVM112" s="6"/>
      <c r="BVN112" s="6"/>
      <c r="BVO112" s="6"/>
      <c r="BVP112" s="6"/>
      <c r="BVQ112" s="6"/>
      <c r="BVR112" s="6"/>
      <c r="BVS112" s="6"/>
      <c r="BVT112" s="6"/>
      <c r="BVU112" s="6"/>
      <c r="BVV112" s="6"/>
      <c r="BVW112" s="6"/>
      <c r="BVX112" s="6"/>
      <c r="BVY112" s="6"/>
      <c r="BVZ112" s="6"/>
      <c r="BWA112" s="6"/>
      <c r="BWB112" s="6"/>
      <c r="BWC112" s="6"/>
      <c r="BWD112" s="6"/>
      <c r="BWE112" s="6"/>
      <c r="BWF112" s="6"/>
      <c r="BWG112" s="6"/>
      <c r="BWH112" s="6"/>
      <c r="BWI112" s="6"/>
      <c r="BWJ112" s="6"/>
      <c r="BWK112" s="6"/>
      <c r="BWL112" s="6"/>
      <c r="BWM112" s="6"/>
      <c r="BWN112" s="6"/>
      <c r="BWO112" s="6"/>
      <c r="BWP112" s="6"/>
      <c r="BWQ112" s="6"/>
      <c r="BWR112" s="6"/>
      <c r="BWS112" s="6"/>
      <c r="BWT112" s="6"/>
      <c r="BWU112" s="6"/>
      <c r="BWV112" s="6"/>
      <c r="BWW112" s="6"/>
      <c r="BWX112" s="6"/>
      <c r="BWY112" s="6"/>
      <c r="BWZ112" s="6"/>
      <c r="BXA112" s="6"/>
      <c r="BXB112" s="6"/>
      <c r="BXC112" s="6"/>
      <c r="BXD112" s="6"/>
      <c r="BXE112" s="6"/>
      <c r="BXF112" s="6"/>
      <c r="BXG112" s="6"/>
      <c r="BXH112" s="6"/>
      <c r="BXI112" s="6"/>
      <c r="BXJ112" s="6"/>
      <c r="BXK112" s="6"/>
      <c r="BXL112" s="6"/>
      <c r="BXM112" s="6"/>
      <c r="BXN112" s="6"/>
      <c r="BXO112" s="6"/>
      <c r="BXP112" s="6"/>
      <c r="BXQ112" s="6"/>
      <c r="BXR112" s="6"/>
      <c r="BXS112" s="6"/>
      <c r="BXT112" s="6"/>
      <c r="BXU112" s="6"/>
      <c r="BXV112" s="6"/>
      <c r="BXW112" s="6"/>
      <c r="BXX112" s="6"/>
      <c r="BXY112" s="6"/>
      <c r="BXZ112" s="6"/>
      <c r="BYA112" s="6"/>
      <c r="BYB112" s="6"/>
      <c r="BYC112" s="6"/>
      <c r="BYD112" s="6"/>
      <c r="BYE112" s="6"/>
      <c r="BYF112" s="6"/>
      <c r="BYG112" s="6"/>
      <c r="BYH112" s="6"/>
      <c r="BYI112" s="6"/>
      <c r="BYJ112" s="6"/>
      <c r="BYK112" s="6"/>
      <c r="BYL112" s="6"/>
      <c r="BYM112" s="6"/>
      <c r="BYN112" s="6"/>
      <c r="BYO112" s="6"/>
      <c r="BYP112" s="6"/>
      <c r="BYQ112" s="6"/>
      <c r="BYR112" s="6"/>
      <c r="BYS112" s="6"/>
      <c r="BYT112" s="6"/>
      <c r="BYU112" s="6"/>
      <c r="BYV112" s="6"/>
      <c r="BYW112" s="6"/>
      <c r="BYX112" s="6"/>
      <c r="BYY112" s="6"/>
      <c r="BYZ112" s="6"/>
      <c r="BZA112" s="6"/>
      <c r="BZB112" s="6"/>
      <c r="BZC112" s="6"/>
      <c r="BZD112" s="6"/>
      <c r="BZE112" s="6"/>
      <c r="BZF112" s="6"/>
      <c r="BZG112" s="6"/>
      <c r="BZH112" s="6"/>
      <c r="BZI112" s="6"/>
      <c r="BZJ112" s="6"/>
      <c r="BZK112" s="6"/>
      <c r="BZL112" s="6"/>
      <c r="BZM112" s="6"/>
      <c r="BZN112" s="6"/>
      <c r="BZO112" s="6"/>
      <c r="BZP112" s="6"/>
      <c r="BZQ112" s="6"/>
      <c r="BZR112" s="6"/>
      <c r="BZS112" s="6"/>
      <c r="BZT112" s="6"/>
      <c r="BZU112" s="6"/>
      <c r="BZV112" s="6"/>
      <c r="BZW112" s="6"/>
      <c r="BZX112" s="6"/>
      <c r="BZY112" s="6"/>
      <c r="BZZ112" s="6"/>
      <c r="CAA112" s="6"/>
      <c r="CAB112" s="6"/>
      <c r="CAC112" s="6"/>
      <c r="CAD112" s="6"/>
      <c r="CAE112" s="6"/>
      <c r="CAF112" s="6"/>
      <c r="CAG112" s="6"/>
      <c r="CAH112" s="6"/>
      <c r="CAI112" s="6"/>
      <c r="CAJ112" s="6"/>
      <c r="CAK112" s="6"/>
      <c r="CAL112" s="6"/>
      <c r="CAM112" s="6"/>
      <c r="CAN112" s="6"/>
      <c r="CAO112" s="6"/>
      <c r="CAP112" s="6"/>
      <c r="CAQ112" s="6"/>
      <c r="CAR112" s="6"/>
      <c r="CAS112" s="6"/>
      <c r="CAT112" s="6"/>
      <c r="CAU112" s="6"/>
      <c r="CAV112" s="6"/>
      <c r="CAW112" s="6"/>
      <c r="CAX112" s="6"/>
      <c r="CAY112" s="6"/>
      <c r="CAZ112" s="6"/>
      <c r="CBA112" s="6"/>
      <c r="CBB112" s="6"/>
      <c r="CBC112" s="6"/>
      <c r="CBD112" s="6"/>
      <c r="CBE112" s="6"/>
      <c r="CBF112" s="6"/>
      <c r="CBG112" s="6"/>
      <c r="CBH112" s="6"/>
      <c r="CBI112" s="6"/>
      <c r="CBJ112" s="6"/>
      <c r="CBK112" s="6"/>
      <c r="CBL112" s="6"/>
      <c r="CBM112" s="6"/>
      <c r="CBN112" s="6"/>
      <c r="CBO112" s="6"/>
      <c r="CBP112" s="6"/>
      <c r="CBQ112" s="6"/>
      <c r="CBR112" s="6"/>
      <c r="CBS112" s="6"/>
      <c r="CBT112" s="6"/>
      <c r="CBU112" s="6"/>
      <c r="CBV112" s="6"/>
      <c r="CBW112" s="6"/>
      <c r="CBX112" s="6"/>
      <c r="CBY112" s="6"/>
      <c r="CBZ112" s="6"/>
      <c r="CCA112" s="6"/>
      <c r="CCB112" s="6"/>
      <c r="CCC112" s="6"/>
      <c r="CCD112" s="6"/>
      <c r="CCE112" s="6"/>
      <c r="CCF112" s="6"/>
      <c r="CCG112" s="6"/>
      <c r="CCH112" s="6"/>
      <c r="CCI112" s="6"/>
      <c r="CCJ112" s="6"/>
      <c r="CCK112" s="6"/>
      <c r="CCL112" s="6"/>
      <c r="CCM112" s="6"/>
      <c r="CCN112" s="6"/>
      <c r="CCO112" s="6"/>
      <c r="CCP112" s="6"/>
      <c r="CCQ112" s="6"/>
      <c r="CCR112" s="6"/>
      <c r="CCS112" s="6"/>
      <c r="CCT112" s="6"/>
      <c r="CCU112" s="6"/>
      <c r="CCV112" s="6"/>
      <c r="CCW112" s="6"/>
      <c r="CCX112" s="6"/>
      <c r="CCY112" s="6"/>
      <c r="CCZ112" s="6"/>
      <c r="CDA112" s="6"/>
      <c r="CDB112" s="6"/>
      <c r="CDC112" s="6"/>
      <c r="CDD112" s="6"/>
      <c r="CDE112" s="6"/>
      <c r="CDF112" s="6"/>
      <c r="CDG112" s="6"/>
      <c r="CDH112" s="6"/>
      <c r="CDI112" s="6"/>
      <c r="CDJ112" s="6"/>
      <c r="CDK112" s="6"/>
      <c r="CDL112" s="6"/>
      <c r="CDM112" s="6"/>
      <c r="CDN112" s="6"/>
      <c r="CDO112" s="6"/>
      <c r="CDP112" s="6"/>
      <c r="CDQ112" s="6"/>
      <c r="CDR112" s="6"/>
      <c r="CDS112" s="6"/>
      <c r="CDT112" s="6"/>
      <c r="CDU112" s="6"/>
      <c r="CDV112" s="6"/>
      <c r="CDW112" s="6"/>
      <c r="CDX112" s="6"/>
      <c r="CDY112" s="6"/>
      <c r="CDZ112" s="6"/>
      <c r="CEA112" s="6"/>
      <c r="CEB112" s="6"/>
      <c r="CEC112" s="6"/>
      <c r="CED112" s="6"/>
      <c r="CEE112" s="6"/>
      <c r="CEF112" s="6"/>
      <c r="CEG112" s="6"/>
      <c r="CEH112" s="6"/>
      <c r="CEI112" s="6"/>
      <c r="CEJ112" s="6"/>
      <c r="CEK112" s="6"/>
      <c r="CEL112" s="6"/>
      <c r="CEM112" s="6"/>
      <c r="CEN112" s="6"/>
      <c r="CEO112" s="6"/>
      <c r="CEP112" s="6"/>
      <c r="CEQ112" s="6"/>
      <c r="CER112" s="6"/>
      <c r="CES112" s="6"/>
      <c r="CET112" s="6"/>
      <c r="CEU112" s="6"/>
      <c r="CEV112" s="6"/>
      <c r="CEW112" s="6"/>
      <c r="CEX112" s="6"/>
      <c r="CEY112" s="6"/>
      <c r="CEZ112" s="6"/>
      <c r="CFA112" s="6"/>
      <c r="CFB112" s="6"/>
      <c r="CFC112" s="6"/>
      <c r="CFD112" s="6"/>
      <c r="CFE112" s="6"/>
      <c r="CFF112" s="6"/>
      <c r="CFG112" s="6"/>
      <c r="CFH112" s="6"/>
      <c r="CFI112" s="6"/>
      <c r="CFJ112" s="6"/>
      <c r="CFK112" s="6"/>
      <c r="CFL112" s="6"/>
      <c r="CFM112" s="6"/>
      <c r="CFN112" s="6"/>
      <c r="CFO112" s="6"/>
      <c r="CFP112" s="6"/>
      <c r="CFQ112" s="6"/>
      <c r="CFR112" s="6"/>
      <c r="CFS112" s="6"/>
      <c r="CFT112" s="6"/>
      <c r="CFU112" s="6"/>
      <c r="CFV112" s="6"/>
      <c r="CFW112" s="6"/>
      <c r="CFX112" s="6"/>
      <c r="CFY112" s="6"/>
      <c r="CFZ112" s="6"/>
      <c r="CGA112" s="6"/>
      <c r="CGB112" s="6"/>
      <c r="CGC112" s="6"/>
      <c r="CGD112" s="6"/>
      <c r="CGE112" s="6"/>
      <c r="CGF112" s="6"/>
      <c r="CGG112" s="6"/>
      <c r="CGH112" s="6"/>
      <c r="CGI112" s="6"/>
      <c r="CGJ112" s="6"/>
      <c r="CGK112" s="6"/>
      <c r="CGL112" s="6"/>
      <c r="CGM112" s="6"/>
      <c r="CGN112" s="6"/>
      <c r="CGO112" s="6"/>
      <c r="CGP112" s="6"/>
      <c r="CGQ112" s="6"/>
      <c r="CGR112" s="6"/>
      <c r="CGS112" s="6"/>
      <c r="CGT112" s="6"/>
      <c r="CGU112" s="6"/>
      <c r="CGV112" s="6"/>
      <c r="CGW112" s="6"/>
      <c r="CGX112" s="6"/>
      <c r="CGY112" s="6"/>
      <c r="CGZ112" s="6"/>
      <c r="CHA112" s="6"/>
      <c r="CHB112" s="6"/>
      <c r="CHC112" s="6"/>
      <c r="CHD112" s="6"/>
      <c r="CHE112" s="6"/>
    </row>
    <row r="113" spans="1:2241" s="47" customFormat="1" ht="66.75" customHeight="1" x14ac:dyDescent="0.25">
      <c r="A113" s="42"/>
      <c r="B113" s="207" t="s">
        <v>505</v>
      </c>
      <c r="C113" s="103" t="s">
        <v>363</v>
      </c>
      <c r="D113" s="103" t="s">
        <v>279</v>
      </c>
      <c r="E113" s="103" t="s">
        <v>253</v>
      </c>
      <c r="F113" s="102"/>
      <c r="G113" s="115"/>
      <c r="H113" s="42"/>
      <c r="I113" s="167">
        <v>4789</v>
      </c>
      <c r="J113" s="167">
        <f t="shared" ref="J113:J117" si="31">I113-L113</f>
        <v>4789</v>
      </c>
      <c r="K113" s="110">
        <f t="shared" ref="K113:K117" si="32">J113/I113*100</f>
        <v>100</v>
      </c>
      <c r="L113" s="166">
        <v>0</v>
      </c>
      <c r="M113" s="218"/>
      <c r="N113" s="108">
        <v>41394</v>
      </c>
      <c r="O113" s="102" t="s">
        <v>106</v>
      </c>
      <c r="P113" s="42"/>
      <c r="Q113" s="42"/>
      <c r="R113" s="42"/>
      <c r="S113" s="42"/>
      <c r="T113" s="42"/>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8"/>
      <c r="BR113" s="36"/>
      <c r="BS113" s="36"/>
      <c r="BT113" s="36"/>
      <c r="BU113" s="36"/>
      <c r="BV113" s="36"/>
      <c r="BW113" s="36"/>
      <c r="BX113" s="36"/>
      <c r="BY113" s="36"/>
      <c r="BZ113" s="36"/>
      <c r="CA113" s="36"/>
      <c r="CB113" s="36"/>
      <c r="CC113" s="36"/>
      <c r="CD113" s="36"/>
      <c r="CE113" s="36"/>
      <c r="CF113" s="36"/>
      <c r="CG113" s="36"/>
      <c r="CH113" s="36"/>
      <c r="CI113" s="36"/>
      <c r="CJ113" s="36"/>
      <c r="CK113" s="36"/>
      <c r="CL113" s="36"/>
      <c r="CM113" s="36"/>
      <c r="CN113" s="36"/>
      <c r="CO113" s="36"/>
      <c r="CP113" s="36"/>
      <c r="CQ113" s="36"/>
      <c r="CR113" s="36"/>
      <c r="CS113" s="36"/>
      <c r="CT113" s="36"/>
      <c r="CU113" s="36"/>
      <c r="CV113" s="36"/>
      <c r="CW113" s="36"/>
      <c r="CX113" s="36"/>
      <c r="CY113" s="36"/>
      <c r="CZ113" s="36"/>
      <c r="DA113" s="36"/>
      <c r="DB113" s="36"/>
      <c r="DC113" s="36"/>
      <c r="DD113" s="36"/>
      <c r="DE113" s="36"/>
      <c r="DF113" s="36"/>
      <c r="DG113" s="36"/>
      <c r="DH113" s="36"/>
      <c r="DI113" s="36"/>
      <c r="DJ113" s="36"/>
      <c r="DK113" s="36"/>
      <c r="DL113" s="36"/>
      <c r="DM113" s="36"/>
      <c r="DN113" s="36"/>
      <c r="DO113" s="36"/>
      <c r="DP113" s="36"/>
      <c r="DQ113" s="36"/>
      <c r="DR113" s="36"/>
      <c r="DS113" s="36"/>
      <c r="DT113" s="36"/>
      <c r="DU113" s="36"/>
      <c r="DV113" s="36"/>
      <c r="DW113" s="36"/>
      <c r="DX113" s="36"/>
      <c r="DY113" s="36"/>
      <c r="DZ113" s="36"/>
      <c r="EA113" s="36"/>
      <c r="EB113" s="36"/>
      <c r="EC113" s="36"/>
      <c r="ED113" s="36"/>
      <c r="EE113" s="36"/>
      <c r="EF113" s="36"/>
      <c r="EG113" s="36"/>
      <c r="EH113" s="36"/>
      <c r="EI113" s="36"/>
      <c r="EJ113" s="36"/>
      <c r="EK113" s="36"/>
      <c r="EL113" s="36"/>
      <c r="EM113" s="36"/>
      <c r="EN113" s="36"/>
      <c r="EO113" s="46"/>
      <c r="EP113" s="46"/>
      <c r="EQ113" s="46"/>
      <c r="ER113" s="46"/>
      <c r="ES113" s="46"/>
      <c r="ET113" s="46"/>
      <c r="EU113" s="46"/>
      <c r="EV113" s="46"/>
      <c r="EW113" s="46"/>
      <c r="EX113" s="46"/>
      <c r="EY113" s="46"/>
      <c r="EZ113" s="46"/>
      <c r="FA113" s="46"/>
      <c r="FB113" s="46"/>
      <c r="FC113" s="46"/>
      <c r="FD113" s="46"/>
      <c r="FE113" s="46"/>
      <c r="FF113" s="46"/>
      <c r="FG113" s="46"/>
      <c r="FH113" s="46"/>
      <c r="FI113" s="46"/>
      <c r="FJ113" s="46"/>
      <c r="FK113" s="46"/>
      <c r="FL113" s="46"/>
      <c r="FM113" s="46"/>
      <c r="FN113" s="46"/>
      <c r="FO113" s="46"/>
      <c r="FP113" s="46"/>
      <c r="FQ113" s="46"/>
      <c r="FR113" s="46"/>
      <c r="FS113" s="46"/>
      <c r="FT113" s="46"/>
      <c r="FU113" s="46"/>
      <c r="FV113" s="46"/>
      <c r="FW113" s="46"/>
      <c r="FX113" s="46"/>
      <c r="FY113" s="46"/>
      <c r="FZ113" s="46"/>
      <c r="GA113" s="46"/>
      <c r="GB113" s="46"/>
      <c r="GC113" s="46"/>
      <c r="GD113" s="46"/>
      <c r="GE113" s="46"/>
      <c r="GF113" s="46"/>
      <c r="GG113" s="46"/>
      <c r="GH113" s="46"/>
      <c r="GI113" s="46"/>
      <c r="GJ113" s="46"/>
      <c r="GK113" s="46"/>
      <c r="GL113" s="46"/>
      <c r="GM113" s="46"/>
      <c r="GN113" s="46"/>
      <c r="GO113" s="46"/>
      <c r="GP113" s="46"/>
      <c r="GQ113" s="46"/>
      <c r="GR113" s="46"/>
      <c r="GS113" s="46"/>
      <c r="GT113" s="46"/>
      <c r="GU113" s="46"/>
      <c r="GV113" s="46"/>
      <c r="GW113" s="46"/>
      <c r="GX113" s="46"/>
      <c r="GY113" s="46"/>
      <c r="GZ113" s="46"/>
      <c r="HA113" s="46"/>
      <c r="HB113" s="46"/>
      <c r="HC113" s="46"/>
      <c r="HD113" s="46"/>
      <c r="HE113" s="46"/>
      <c r="HF113" s="46"/>
      <c r="HG113" s="46"/>
      <c r="HH113" s="46"/>
      <c r="HI113" s="46"/>
      <c r="HJ113" s="46"/>
      <c r="HK113" s="46"/>
      <c r="HL113" s="46"/>
      <c r="HM113" s="46"/>
      <c r="HN113" s="46"/>
      <c r="HO113" s="46"/>
      <c r="HP113" s="46"/>
      <c r="HQ113" s="46"/>
      <c r="HR113" s="46"/>
      <c r="HS113" s="46"/>
      <c r="HT113" s="46"/>
      <c r="HU113" s="46"/>
      <c r="HV113" s="46"/>
      <c r="HW113" s="46"/>
      <c r="HX113" s="46"/>
      <c r="HY113" s="46"/>
      <c r="HZ113" s="46"/>
      <c r="IA113" s="46"/>
      <c r="IB113" s="46"/>
      <c r="IC113" s="46"/>
      <c r="ID113" s="46"/>
      <c r="IE113" s="46"/>
      <c r="IF113" s="46"/>
      <c r="IG113" s="46"/>
      <c r="IH113" s="46"/>
      <c r="II113" s="46"/>
      <c r="IJ113" s="46"/>
      <c r="IK113" s="46"/>
      <c r="IL113" s="46"/>
      <c r="IM113" s="46"/>
      <c r="IN113" s="46"/>
      <c r="IO113" s="46"/>
      <c r="IP113" s="46"/>
      <c r="IQ113" s="46"/>
      <c r="IR113" s="46"/>
      <c r="IS113" s="46"/>
      <c r="IT113" s="46"/>
      <c r="IU113" s="46"/>
      <c r="IV113" s="46"/>
      <c r="IW113" s="46"/>
      <c r="IX113" s="46"/>
      <c r="IY113" s="46"/>
      <c r="IZ113" s="46"/>
      <c r="JA113" s="46"/>
      <c r="JB113" s="46"/>
      <c r="JC113" s="46"/>
      <c r="JD113" s="46"/>
      <c r="JE113" s="46"/>
      <c r="JF113" s="46"/>
      <c r="JG113" s="46"/>
      <c r="JH113" s="46"/>
      <c r="JI113" s="46"/>
      <c r="JJ113" s="46"/>
      <c r="JK113" s="46"/>
      <c r="JL113" s="46"/>
      <c r="JM113" s="46"/>
      <c r="JN113" s="46"/>
      <c r="JO113" s="46"/>
      <c r="JP113" s="46"/>
      <c r="JQ113" s="46"/>
      <c r="JR113" s="46"/>
      <c r="JS113" s="46"/>
      <c r="JT113" s="46"/>
      <c r="JU113" s="46"/>
      <c r="JV113" s="46"/>
      <c r="JW113" s="46"/>
      <c r="JX113" s="46"/>
      <c r="JY113" s="46"/>
      <c r="JZ113" s="46"/>
      <c r="KA113" s="46"/>
      <c r="KB113" s="46"/>
      <c r="KC113" s="46"/>
      <c r="KD113" s="46"/>
      <c r="KE113" s="46"/>
      <c r="KF113" s="46"/>
      <c r="KG113" s="46"/>
      <c r="KH113" s="46"/>
      <c r="KI113" s="46"/>
      <c r="KJ113" s="46"/>
      <c r="KK113" s="46"/>
      <c r="KL113" s="46"/>
      <c r="KM113" s="46"/>
      <c r="KN113" s="46"/>
      <c r="KO113" s="46"/>
      <c r="KP113" s="46"/>
      <c r="KQ113" s="46"/>
      <c r="KR113" s="46"/>
      <c r="KS113" s="46"/>
      <c r="KT113" s="46"/>
      <c r="KU113" s="46"/>
      <c r="KV113" s="46"/>
      <c r="KW113" s="46"/>
      <c r="KX113" s="46"/>
      <c r="KY113" s="46"/>
      <c r="KZ113" s="46"/>
      <c r="LA113" s="46"/>
      <c r="LB113" s="46"/>
      <c r="LC113" s="46"/>
      <c r="LD113" s="46"/>
      <c r="LE113" s="46"/>
      <c r="LF113" s="46"/>
      <c r="LG113" s="46"/>
      <c r="LH113" s="46"/>
      <c r="LI113" s="46"/>
      <c r="LJ113" s="46"/>
      <c r="LK113" s="46"/>
      <c r="LL113" s="46"/>
      <c r="LM113" s="46"/>
      <c r="LN113" s="46"/>
      <c r="LO113" s="46"/>
      <c r="LP113" s="46"/>
      <c r="LQ113" s="46"/>
      <c r="LR113" s="46"/>
      <c r="LS113" s="46"/>
      <c r="LT113" s="46"/>
      <c r="LU113" s="46"/>
      <c r="LV113" s="46"/>
      <c r="LW113" s="46"/>
      <c r="LX113" s="46"/>
      <c r="LY113" s="46"/>
      <c r="LZ113" s="46"/>
      <c r="MA113" s="46"/>
      <c r="MB113" s="46"/>
      <c r="MC113" s="46"/>
      <c r="MD113" s="46"/>
      <c r="ME113" s="46"/>
      <c r="MF113" s="46"/>
      <c r="MG113" s="46"/>
      <c r="MH113" s="46"/>
      <c r="MI113" s="46"/>
      <c r="MJ113" s="46"/>
      <c r="MK113" s="46"/>
      <c r="ML113" s="46"/>
      <c r="MM113" s="46"/>
      <c r="MN113" s="46"/>
      <c r="MO113" s="46"/>
      <c r="MP113" s="46"/>
      <c r="MQ113" s="46"/>
      <c r="MR113" s="46"/>
      <c r="MS113" s="46"/>
      <c r="MT113" s="46"/>
      <c r="MU113" s="46"/>
      <c r="MV113" s="46"/>
      <c r="MW113" s="46"/>
      <c r="MX113" s="46"/>
      <c r="MY113" s="46"/>
      <c r="MZ113" s="46"/>
      <c r="NA113" s="46"/>
      <c r="NB113" s="46"/>
      <c r="NC113" s="46"/>
      <c r="ND113" s="46"/>
      <c r="NE113" s="46"/>
      <c r="NF113" s="46"/>
      <c r="NG113" s="46"/>
      <c r="NH113" s="46"/>
      <c r="NI113" s="46"/>
      <c r="NJ113" s="46"/>
      <c r="NK113" s="46"/>
      <c r="NL113" s="46"/>
      <c r="NM113" s="46"/>
      <c r="NN113" s="46"/>
      <c r="NO113" s="46"/>
      <c r="NP113" s="46"/>
      <c r="NQ113" s="46"/>
      <c r="NR113" s="46"/>
      <c r="NS113" s="46"/>
      <c r="NT113" s="46"/>
      <c r="NU113" s="46"/>
      <c r="NV113" s="46"/>
      <c r="NW113" s="46"/>
      <c r="NX113" s="46"/>
      <c r="NY113" s="46"/>
      <c r="NZ113" s="46"/>
      <c r="OA113" s="46"/>
      <c r="OB113" s="46"/>
      <c r="OC113" s="46"/>
      <c r="OD113" s="46"/>
      <c r="OE113" s="46"/>
      <c r="OF113" s="46"/>
      <c r="OG113" s="46"/>
      <c r="OH113" s="46"/>
      <c r="OI113" s="46"/>
      <c r="OJ113" s="46"/>
      <c r="OK113" s="46"/>
      <c r="OL113" s="46"/>
      <c r="OM113" s="46"/>
      <c r="ON113" s="46"/>
      <c r="OO113" s="46"/>
      <c r="OP113" s="46"/>
      <c r="OQ113" s="46"/>
      <c r="OR113" s="46"/>
      <c r="OS113" s="46"/>
      <c r="OT113" s="46"/>
      <c r="OU113" s="46"/>
      <c r="OV113" s="46"/>
      <c r="OW113" s="46"/>
      <c r="OX113" s="46"/>
      <c r="OY113" s="46"/>
      <c r="OZ113" s="46"/>
      <c r="PA113" s="46"/>
      <c r="PB113" s="46"/>
      <c r="PC113" s="46"/>
      <c r="PD113" s="46"/>
      <c r="PE113" s="46"/>
      <c r="PF113" s="46"/>
      <c r="PG113" s="46"/>
      <c r="PH113" s="46"/>
      <c r="PI113" s="46"/>
      <c r="PJ113" s="46"/>
      <c r="PK113" s="46"/>
      <c r="PL113" s="46"/>
      <c r="PM113" s="46"/>
      <c r="PN113" s="46"/>
      <c r="PO113" s="46"/>
      <c r="PP113" s="46"/>
      <c r="PQ113" s="46"/>
      <c r="PR113" s="46"/>
      <c r="PS113" s="46"/>
      <c r="PT113" s="46"/>
      <c r="PU113" s="46"/>
      <c r="PV113" s="46"/>
      <c r="PW113" s="46"/>
      <c r="PX113" s="46"/>
      <c r="PY113" s="46"/>
      <c r="PZ113" s="46"/>
      <c r="QA113" s="46"/>
      <c r="QB113" s="46"/>
      <c r="QC113" s="46"/>
      <c r="QD113" s="46"/>
      <c r="QE113" s="46"/>
      <c r="QF113" s="46"/>
      <c r="QG113" s="46"/>
      <c r="QH113" s="46"/>
      <c r="QI113" s="46"/>
      <c r="QJ113" s="46"/>
      <c r="QK113" s="46"/>
      <c r="QL113" s="46"/>
      <c r="QM113" s="46"/>
      <c r="QN113" s="46"/>
      <c r="QO113" s="46"/>
      <c r="QP113" s="46"/>
      <c r="QQ113" s="46"/>
      <c r="QR113" s="46"/>
      <c r="QS113" s="46"/>
      <c r="QT113" s="46"/>
      <c r="QU113" s="46"/>
      <c r="QV113" s="46"/>
      <c r="QW113" s="46"/>
      <c r="QX113" s="46"/>
      <c r="QY113" s="46"/>
      <c r="QZ113" s="46"/>
      <c r="RA113" s="46"/>
      <c r="RB113" s="46"/>
      <c r="RC113" s="46"/>
      <c r="RD113" s="46"/>
      <c r="RE113" s="46"/>
      <c r="RF113" s="46"/>
      <c r="RG113" s="46"/>
      <c r="RH113" s="46"/>
      <c r="RI113" s="46"/>
      <c r="RJ113" s="46"/>
      <c r="RK113" s="46"/>
      <c r="RL113" s="46"/>
      <c r="RM113" s="46"/>
      <c r="RN113" s="46"/>
      <c r="RO113" s="46"/>
      <c r="RP113" s="46"/>
      <c r="RQ113" s="46"/>
      <c r="RR113" s="46"/>
      <c r="RS113" s="46"/>
      <c r="RT113" s="46"/>
      <c r="RU113" s="46"/>
      <c r="RV113" s="46"/>
      <c r="RW113" s="46"/>
      <c r="RX113" s="46"/>
      <c r="RY113" s="46"/>
      <c r="RZ113" s="46"/>
      <c r="SA113" s="46"/>
      <c r="SB113" s="46"/>
      <c r="SC113" s="46"/>
      <c r="SD113" s="46"/>
      <c r="SE113" s="46"/>
      <c r="SF113" s="46"/>
      <c r="SG113" s="46"/>
      <c r="SH113" s="46"/>
      <c r="SI113" s="46"/>
      <c r="SJ113" s="46"/>
      <c r="SK113" s="46"/>
      <c r="SL113" s="46"/>
      <c r="SM113" s="46"/>
      <c r="SN113" s="46"/>
      <c r="SO113" s="46"/>
      <c r="SP113" s="46"/>
      <c r="SQ113" s="46"/>
      <c r="SR113" s="46"/>
      <c r="SS113" s="46"/>
      <c r="ST113" s="46"/>
      <c r="SU113" s="46"/>
      <c r="SV113" s="46"/>
      <c r="SW113" s="46"/>
      <c r="SX113" s="46"/>
      <c r="SY113" s="46"/>
      <c r="SZ113" s="46"/>
      <c r="TA113" s="46"/>
      <c r="TB113" s="46"/>
      <c r="TC113" s="46"/>
      <c r="TD113" s="46"/>
      <c r="TE113" s="46"/>
      <c r="TF113" s="46"/>
      <c r="TG113" s="46"/>
      <c r="TH113" s="46"/>
      <c r="TI113" s="46"/>
      <c r="TJ113" s="46"/>
      <c r="TK113" s="46"/>
      <c r="TL113" s="46"/>
      <c r="TM113" s="46"/>
      <c r="TN113" s="46"/>
      <c r="TO113" s="46"/>
      <c r="TP113" s="46"/>
      <c r="TQ113" s="46"/>
      <c r="TR113" s="46"/>
      <c r="TS113" s="46"/>
      <c r="TT113" s="46"/>
      <c r="TU113" s="46"/>
      <c r="TV113" s="46"/>
      <c r="TW113" s="46"/>
      <c r="TX113" s="46"/>
      <c r="TY113" s="46"/>
      <c r="TZ113" s="46"/>
      <c r="UA113" s="46"/>
      <c r="UB113" s="46"/>
      <c r="UC113" s="46"/>
      <c r="UD113" s="46"/>
      <c r="UE113" s="46"/>
      <c r="UF113" s="46"/>
      <c r="UG113" s="46"/>
      <c r="UH113" s="46"/>
      <c r="UI113" s="46"/>
      <c r="UJ113" s="46"/>
      <c r="UK113" s="46"/>
      <c r="UL113" s="46"/>
      <c r="UM113" s="46"/>
      <c r="UN113" s="46"/>
      <c r="UO113" s="46"/>
      <c r="UP113" s="46"/>
      <c r="UQ113" s="46"/>
      <c r="UR113" s="46"/>
      <c r="US113" s="46"/>
      <c r="UT113" s="46"/>
      <c r="UU113" s="46"/>
      <c r="UV113" s="46"/>
      <c r="UW113" s="46"/>
      <c r="UX113" s="46"/>
      <c r="UY113" s="46"/>
      <c r="UZ113" s="46"/>
      <c r="VA113" s="46"/>
      <c r="VB113" s="46"/>
      <c r="VC113" s="46"/>
      <c r="VD113" s="46"/>
      <c r="VE113" s="46"/>
      <c r="VF113" s="46"/>
      <c r="VG113" s="46"/>
      <c r="VH113" s="46"/>
      <c r="VI113" s="46"/>
      <c r="VJ113" s="46"/>
      <c r="VK113" s="46"/>
      <c r="VL113" s="46"/>
      <c r="VM113" s="46"/>
      <c r="VN113" s="46"/>
      <c r="VO113" s="46"/>
      <c r="VP113" s="46"/>
      <c r="VQ113" s="46"/>
      <c r="VR113" s="46"/>
      <c r="VS113" s="46"/>
      <c r="VT113" s="46"/>
      <c r="VU113" s="46"/>
      <c r="VV113" s="46"/>
      <c r="VW113" s="46"/>
      <c r="VX113" s="46"/>
      <c r="VY113" s="46"/>
      <c r="VZ113" s="46"/>
      <c r="WA113" s="46"/>
      <c r="WB113" s="46"/>
      <c r="WC113" s="46"/>
      <c r="WD113" s="46"/>
      <c r="WE113" s="46"/>
      <c r="WF113" s="46"/>
      <c r="WG113" s="46"/>
      <c r="WH113" s="46"/>
      <c r="WI113" s="46"/>
      <c r="WJ113" s="46"/>
      <c r="WK113" s="46"/>
      <c r="WL113" s="46"/>
      <c r="WM113" s="46"/>
      <c r="WN113" s="46"/>
      <c r="WO113" s="46"/>
      <c r="WP113" s="46"/>
      <c r="WQ113" s="46"/>
      <c r="WR113" s="46"/>
      <c r="WS113" s="46"/>
      <c r="WT113" s="46"/>
      <c r="WU113" s="46"/>
      <c r="WV113" s="46"/>
      <c r="WW113" s="46"/>
      <c r="WX113" s="46"/>
      <c r="WY113" s="46"/>
      <c r="WZ113" s="46"/>
      <c r="XA113" s="46"/>
      <c r="XB113" s="46"/>
      <c r="XC113" s="46"/>
      <c r="XD113" s="46"/>
      <c r="XE113" s="46"/>
      <c r="XF113" s="46"/>
      <c r="XG113" s="46"/>
      <c r="XH113" s="46"/>
      <c r="XI113" s="46"/>
      <c r="XJ113" s="46"/>
      <c r="XK113" s="46"/>
      <c r="XL113" s="46"/>
      <c r="XM113" s="46"/>
      <c r="XN113" s="46"/>
      <c r="XO113" s="46"/>
      <c r="XP113" s="46"/>
      <c r="XQ113" s="46"/>
      <c r="XR113" s="46"/>
      <c r="XS113" s="46"/>
      <c r="XT113" s="46"/>
      <c r="XU113" s="46"/>
      <c r="XV113" s="46"/>
      <c r="XW113" s="46"/>
      <c r="XX113" s="46"/>
      <c r="XY113" s="46"/>
      <c r="XZ113" s="46"/>
      <c r="YA113" s="46"/>
      <c r="YB113" s="46"/>
      <c r="YC113" s="46"/>
      <c r="YD113" s="46"/>
      <c r="YE113" s="46"/>
      <c r="YF113" s="46"/>
      <c r="YG113" s="46"/>
      <c r="YH113" s="46"/>
      <c r="YI113" s="46"/>
      <c r="YJ113" s="46"/>
      <c r="YK113" s="46"/>
      <c r="YL113" s="46"/>
      <c r="YM113" s="46"/>
      <c r="YN113" s="46"/>
      <c r="YO113" s="46"/>
      <c r="YP113" s="46"/>
      <c r="YQ113" s="46"/>
      <c r="YR113" s="46"/>
      <c r="YS113" s="46"/>
      <c r="YT113" s="46"/>
      <c r="YU113" s="46"/>
      <c r="YV113" s="46"/>
      <c r="YW113" s="46"/>
      <c r="YX113" s="46"/>
      <c r="YY113" s="46"/>
      <c r="YZ113" s="46"/>
      <c r="ZA113" s="46"/>
      <c r="ZB113" s="46"/>
      <c r="ZC113" s="46"/>
      <c r="ZD113" s="46"/>
      <c r="ZE113" s="46"/>
      <c r="ZF113" s="46"/>
      <c r="ZG113" s="46"/>
      <c r="ZH113" s="46"/>
      <c r="ZI113" s="46"/>
      <c r="ZJ113" s="46"/>
      <c r="ZK113" s="46"/>
      <c r="ZL113" s="46"/>
      <c r="ZM113" s="46"/>
      <c r="ZN113" s="46"/>
      <c r="ZO113" s="46"/>
      <c r="ZP113" s="46"/>
      <c r="ZQ113" s="46"/>
      <c r="ZR113" s="46"/>
      <c r="ZS113" s="46"/>
      <c r="ZT113" s="46"/>
      <c r="ZU113" s="46"/>
      <c r="ZV113" s="46"/>
      <c r="ZW113" s="46"/>
      <c r="ZX113" s="46"/>
      <c r="ZY113" s="46"/>
      <c r="ZZ113" s="46"/>
      <c r="AAA113" s="46"/>
      <c r="AAB113" s="46"/>
      <c r="AAC113" s="46"/>
      <c r="AAD113" s="46"/>
      <c r="AAE113" s="46"/>
      <c r="AAF113" s="46"/>
      <c r="AAG113" s="46"/>
      <c r="AAH113" s="46"/>
      <c r="AAI113" s="46"/>
      <c r="AAJ113" s="46"/>
      <c r="AAK113" s="46"/>
      <c r="AAL113" s="46"/>
      <c r="AAM113" s="46"/>
      <c r="AAN113" s="46"/>
      <c r="AAO113" s="46"/>
      <c r="AAP113" s="46"/>
      <c r="AAQ113" s="46"/>
      <c r="AAR113" s="46"/>
      <c r="AAS113" s="46"/>
      <c r="AAT113" s="46"/>
      <c r="AAU113" s="46"/>
      <c r="AAV113" s="46"/>
      <c r="AAW113" s="46"/>
      <c r="AAX113" s="46"/>
      <c r="AAY113" s="46"/>
      <c r="AAZ113" s="46"/>
      <c r="ABA113" s="46"/>
      <c r="ABB113" s="46"/>
      <c r="ABC113" s="46"/>
      <c r="ABD113" s="46"/>
      <c r="ABE113" s="46"/>
      <c r="ABF113" s="46"/>
      <c r="ABG113" s="46"/>
      <c r="ABH113" s="46"/>
      <c r="ABI113" s="46"/>
      <c r="ABJ113" s="46"/>
      <c r="ABK113" s="46"/>
      <c r="ABL113" s="46"/>
      <c r="ABM113" s="46"/>
      <c r="ABN113" s="46"/>
      <c r="ABO113" s="46"/>
      <c r="ABP113" s="46"/>
      <c r="ABQ113" s="46"/>
      <c r="ABR113" s="46"/>
      <c r="ABS113" s="46"/>
      <c r="ABT113" s="46"/>
      <c r="ABU113" s="46"/>
      <c r="ABV113" s="46"/>
      <c r="ABW113" s="46"/>
      <c r="ABX113" s="46"/>
      <c r="ABY113" s="46"/>
      <c r="ABZ113" s="46"/>
      <c r="ACA113" s="46"/>
      <c r="ACB113" s="46"/>
      <c r="ACC113" s="46"/>
      <c r="ACD113" s="46"/>
      <c r="ACE113" s="46"/>
      <c r="ACF113" s="46"/>
      <c r="ACG113" s="46"/>
      <c r="ACH113" s="46"/>
      <c r="ACI113" s="46"/>
      <c r="ACJ113" s="46"/>
      <c r="ACK113" s="46"/>
      <c r="ACL113" s="46"/>
      <c r="ACM113" s="46"/>
      <c r="ACN113" s="46"/>
      <c r="ACO113" s="46"/>
      <c r="ACP113" s="46"/>
      <c r="ACQ113" s="46"/>
      <c r="ACR113" s="46"/>
      <c r="ACS113" s="46"/>
      <c r="ACT113" s="46"/>
      <c r="ACU113" s="46"/>
      <c r="ACV113" s="46"/>
      <c r="ACW113" s="46"/>
      <c r="ACX113" s="46"/>
      <c r="ACY113" s="46"/>
      <c r="ACZ113" s="46"/>
      <c r="ADA113" s="46"/>
      <c r="ADB113" s="46"/>
      <c r="ADC113" s="46"/>
      <c r="ADD113" s="46"/>
      <c r="ADE113" s="46"/>
      <c r="ADF113" s="46"/>
      <c r="ADG113" s="46"/>
      <c r="ADH113" s="46"/>
      <c r="ADI113" s="46"/>
      <c r="ADJ113" s="46"/>
      <c r="ADK113" s="46"/>
      <c r="ADL113" s="46"/>
      <c r="ADM113" s="46"/>
      <c r="ADN113" s="46"/>
      <c r="ADO113" s="46"/>
      <c r="ADP113" s="46"/>
      <c r="ADQ113" s="46"/>
      <c r="ADR113" s="46"/>
      <c r="ADS113" s="46"/>
      <c r="ADT113" s="46"/>
      <c r="ADU113" s="46"/>
      <c r="ADV113" s="46"/>
      <c r="ADW113" s="46"/>
      <c r="ADX113" s="46"/>
      <c r="ADY113" s="46"/>
      <c r="ADZ113" s="46"/>
      <c r="AEA113" s="46"/>
      <c r="AEB113" s="46"/>
      <c r="AEC113" s="46"/>
      <c r="AED113" s="46"/>
      <c r="AEE113" s="46"/>
      <c r="AEF113" s="46"/>
      <c r="AEG113" s="46"/>
      <c r="AEH113" s="46"/>
      <c r="AEI113" s="46"/>
      <c r="AEJ113" s="46"/>
      <c r="AEK113" s="46"/>
      <c r="AEL113" s="46"/>
      <c r="AEM113" s="46"/>
      <c r="AEN113" s="46"/>
      <c r="AEO113" s="46"/>
      <c r="AEP113" s="46"/>
      <c r="AEQ113" s="46"/>
      <c r="AER113" s="46"/>
      <c r="AES113" s="46"/>
      <c r="AET113" s="46"/>
      <c r="AEU113" s="46"/>
      <c r="AEV113" s="46"/>
      <c r="AEW113" s="46"/>
      <c r="AEX113" s="46"/>
      <c r="AEY113" s="46"/>
      <c r="AEZ113" s="46"/>
      <c r="AFA113" s="46"/>
      <c r="AFB113" s="46"/>
      <c r="AFC113" s="46"/>
      <c r="AFD113" s="46"/>
      <c r="AFE113" s="46"/>
      <c r="AFF113" s="46"/>
      <c r="AFG113" s="46"/>
      <c r="AFH113" s="46"/>
      <c r="AFI113" s="46"/>
      <c r="AFJ113" s="46"/>
      <c r="AFK113" s="46"/>
      <c r="AFL113" s="46"/>
      <c r="AFM113" s="46"/>
      <c r="AFN113" s="46"/>
      <c r="AFO113" s="46"/>
      <c r="AFP113" s="46"/>
      <c r="AFQ113" s="46"/>
      <c r="AFR113" s="46"/>
      <c r="AFS113" s="46"/>
      <c r="AFT113" s="46"/>
      <c r="AFU113" s="46"/>
      <c r="AFV113" s="46"/>
      <c r="AFW113" s="46"/>
      <c r="AFX113" s="46"/>
      <c r="AFY113" s="46"/>
      <c r="AFZ113" s="46"/>
      <c r="AGA113" s="46"/>
      <c r="AGB113" s="46"/>
      <c r="AGC113" s="46"/>
      <c r="AGD113" s="46"/>
      <c r="AGE113" s="46"/>
      <c r="AGF113" s="46"/>
      <c r="AGG113" s="46"/>
      <c r="AGH113" s="46"/>
      <c r="AGI113" s="46"/>
      <c r="AGJ113" s="46"/>
      <c r="AGK113" s="46"/>
      <c r="AGL113" s="46"/>
      <c r="AGM113" s="46"/>
      <c r="AGN113" s="46"/>
      <c r="AGO113" s="46"/>
      <c r="AGP113" s="46"/>
      <c r="AGQ113" s="46"/>
      <c r="AGR113" s="46"/>
      <c r="AGS113" s="46"/>
      <c r="AGT113" s="46"/>
      <c r="AGU113" s="46"/>
      <c r="AGV113" s="46"/>
      <c r="AGW113" s="46"/>
      <c r="AGX113" s="46"/>
      <c r="AGY113" s="46"/>
      <c r="AGZ113" s="46"/>
      <c r="AHA113" s="46"/>
      <c r="AHB113" s="46"/>
      <c r="AHC113" s="46"/>
      <c r="AHD113" s="46"/>
      <c r="AHE113" s="46"/>
      <c r="AHF113" s="46"/>
      <c r="AHG113" s="46"/>
      <c r="AHH113" s="46"/>
      <c r="AHI113" s="46"/>
      <c r="AHJ113" s="46"/>
      <c r="AHK113" s="46"/>
      <c r="AHL113" s="46"/>
      <c r="AHM113" s="46"/>
      <c r="AHN113" s="46"/>
      <c r="AHO113" s="46"/>
      <c r="AHP113" s="46"/>
      <c r="AHQ113" s="46"/>
      <c r="AHR113" s="46"/>
      <c r="AHS113" s="46"/>
      <c r="AHT113" s="46"/>
      <c r="AHU113" s="46"/>
      <c r="AHV113" s="46"/>
      <c r="AHW113" s="46"/>
      <c r="AHX113" s="46"/>
      <c r="AHY113" s="46"/>
      <c r="AHZ113" s="46"/>
      <c r="AIA113" s="46"/>
      <c r="AIB113" s="46"/>
      <c r="AIC113" s="46"/>
      <c r="AID113" s="46"/>
      <c r="AIE113" s="46"/>
      <c r="AIF113" s="46"/>
      <c r="AIG113" s="46"/>
      <c r="AIH113" s="46"/>
      <c r="AII113" s="46"/>
      <c r="AIJ113" s="46"/>
      <c r="AIK113" s="46"/>
      <c r="AIL113" s="46"/>
      <c r="AIM113" s="46"/>
      <c r="AIN113" s="46"/>
      <c r="AIO113" s="46"/>
      <c r="AIP113" s="46"/>
      <c r="AIQ113" s="46"/>
      <c r="AIR113" s="46"/>
      <c r="AIS113" s="46"/>
      <c r="AIT113" s="46"/>
      <c r="AIU113" s="46"/>
      <c r="AIV113" s="46"/>
      <c r="AIW113" s="46"/>
      <c r="AIX113" s="46"/>
      <c r="AIY113" s="46"/>
      <c r="AIZ113" s="46"/>
      <c r="AJA113" s="46"/>
      <c r="AJB113" s="46"/>
      <c r="AJC113" s="46"/>
      <c r="AJD113" s="46"/>
      <c r="AJE113" s="46"/>
      <c r="AJF113" s="46"/>
      <c r="AJG113" s="46"/>
      <c r="AJH113" s="46"/>
      <c r="AJI113" s="46"/>
      <c r="AJJ113" s="46"/>
      <c r="AJK113" s="46"/>
      <c r="AJL113" s="46"/>
      <c r="AJM113" s="46"/>
      <c r="AJN113" s="46"/>
      <c r="AJO113" s="46"/>
      <c r="AJP113" s="46"/>
      <c r="AJQ113" s="46"/>
      <c r="AJR113" s="46"/>
      <c r="AJS113" s="46"/>
      <c r="AJT113" s="46"/>
      <c r="AJU113" s="46"/>
      <c r="AJV113" s="46"/>
      <c r="AJW113" s="46"/>
      <c r="AJX113" s="46"/>
      <c r="AJY113" s="46"/>
      <c r="AJZ113" s="46"/>
      <c r="AKA113" s="46"/>
      <c r="AKB113" s="46"/>
      <c r="AKC113" s="46"/>
      <c r="AKD113" s="46"/>
      <c r="AKE113" s="46"/>
      <c r="AKF113" s="46"/>
      <c r="AKG113" s="46"/>
      <c r="AKH113" s="46"/>
      <c r="AKI113" s="46"/>
      <c r="AKJ113" s="46"/>
      <c r="AKK113" s="46"/>
      <c r="AKL113" s="46"/>
      <c r="AKM113" s="46"/>
      <c r="AKN113" s="46"/>
      <c r="AKO113" s="46"/>
      <c r="AKP113" s="46"/>
      <c r="AKQ113" s="46"/>
      <c r="AKR113" s="46"/>
      <c r="AKS113" s="46"/>
      <c r="AKT113" s="46"/>
      <c r="AKU113" s="46"/>
      <c r="AKV113" s="46"/>
      <c r="AKW113" s="46"/>
      <c r="AKX113" s="46"/>
      <c r="AKY113" s="46"/>
      <c r="AKZ113" s="46"/>
      <c r="ALA113" s="46"/>
      <c r="ALB113" s="46"/>
      <c r="ALC113" s="46"/>
      <c r="ALD113" s="46"/>
      <c r="ALE113" s="46"/>
      <c r="ALF113" s="46"/>
      <c r="ALG113" s="46"/>
      <c r="ALH113" s="46"/>
      <c r="ALI113" s="46"/>
      <c r="ALJ113" s="46"/>
      <c r="ALK113" s="46"/>
      <c r="ALL113" s="46"/>
      <c r="ALM113" s="46"/>
      <c r="ALN113" s="46"/>
      <c r="ALO113" s="46"/>
      <c r="ALP113" s="46"/>
      <c r="ALQ113" s="46"/>
      <c r="ALR113" s="46"/>
      <c r="ALS113" s="46"/>
      <c r="ALT113" s="46"/>
      <c r="ALU113" s="46"/>
      <c r="ALV113" s="46"/>
      <c r="ALW113" s="46"/>
      <c r="ALX113" s="46"/>
      <c r="ALY113" s="46"/>
      <c r="ALZ113" s="46"/>
      <c r="AMA113" s="46"/>
      <c r="AMB113" s="46"/>
      <c r="AMC113" s="46"/>
      <c r="AMD113" s="46"/>
      <c r="AME113" s="46"/>
      <c r="AMF113" s="46"/>
      <c r="AMG113" s="46"/>
      <c r="AMH113" s="46"/>
      <c r="AMI113" s="46"/>
      <c r="AMJ113" s="46"/>
      <c r="AMK113" s="46"/>
      <c r="AML113" s="46"/>
      <c r="AMM113" s="46"/>
      <c r="AMN113" s="46"/>
      <c r="AMO113" s="46"/>
      <c r="AMP113" s="46"/>
      <c r="AMQ113" s="46"/>
      <c r="AMR113" s="46"/>
      <c r="AMS113" s="46"/>
      <c r="AMT113" s="46"/>
      <c r="AMU113" s="46"/>
      <c r="AMV113" s="46"/>
      <c r="AMW113" s="46"/>
      <c r="AMX113" s="46"/>
      <c r="AMY113" s="46"/>
      <c r="AMZ113" s="46"/>
      <c r="ANA113" s="46"/>
      <c r="ANB113" s="46"/>
      <c r="ANC113" s="46"/>
      <c r="AND113" s="46"/>
      <c r="ANE113" s="46"/>
      <c r="ANF113" s="46"/>
      <c r="ANG113" s="46"/>
      <c r="ANH113" s="46"/>
      <c r="ANI113" s="46"/>
      <c r="ANJ113" s="46"/>
      <c r="ANK113" s="46"/>
      <c r="ANL113" s="46"/>
      <c r="ANM113" s="46"/>
      <c r="ANN113" s="46"/>
      <c r="ANO113" s="46"/>
      <c r="ANP113" s="46"/>
      <c r="ANQ113" s="46"/>
      <c r="ANR113" s="46"/>
      <c r="ANS113" s="46"/>
      <c r="ANT113" s="46"/>
      <c r="ANU113" s="46"/>
      <c r="ANV113" s="46"/>
      <c r="ANW113" s="46"/>
      <c r="ANX113" s="46"/>
      <c r="ANY113" s="46"/>
      <c r="ANZ113" s="46"/>
      <c r="AOA113" s="46"/>
      <c r="AOB113" s="46"/>
      <c r="AOC113" s="46"/>
      <c r="AOD113" s="46"/>
      <c r="AOE113" s="46"/>
      <c r="AOF113" s="46"/>
      <c r="AOG113" s="46"/>
      <c r="AOH113" s="46"/>
      <c r="AOI113" s="46"/>
      <c r="AOJ113" s="46"/>
      <c r="AOK113" s="46"/>
      <c r="AOL113" s="46"/>
      <c r="AOM113" s="46"/>
      <c r="AON113" s="46"/>
      <c r="AOO113" s="46"/>
      <c r="AOP113" s="46"/>
      <c r="AOQ113" s="46"/>
      <c r="AOR113" s="46"/>
      <c r="AOS113" s="46"/>
      <c r="AOT113" s="46"/>
      <c r="AOU113" s="46"/>
      <c r="AOV113" s="46"/>
      <c r="AOW113" s="46"/>
      <c r="AOX113" s="46"/>
      <c r="AOY113" s="46"/>
      <c r="AOZ113" s="46"/>
      <c r="APA113" s="46"/>
      <c r="APB113" s="46"/>
      <c r="APC113" s="46"/>
      <c r="APD113" s="46"/>
      <c r="APE113" s="46"/>
      <c r="APF113" s="46"/>
      <c r="APG113" s="46"/>
      <c r="APH113" s="46"/>
      <c r="API113" s="46"/>
      <c r="APJ113" s="46"/>
      <c r="APK113" s="46"/>
      <c r="APL113" s="46"/>
      <c r="APM113" s="46"/>
      <c r="APN113" s="46"/>
      <c r="APO113" s="46"/>
      <c r="APP113" s="46"/>
      <c r="APQ113" s="46"/>
      <c r="APR113" s="46"/>
      <c r="APS113" s="46"/>
      <c r="APT113" s="46"/>
      <c r="APU113" s="46"/>
      <c r="APV113" s="46"/>
      <c r="APW113" s="46"/>
      <c r="APX113" s="46"/>
      <c r="APY113" s="46"/>
      <c r="APZ113" s="46"/>
      <c r="AQA113" s="46"/>
      <c r="AQB113" s="46"/>
      <c r="AQC113" s="46"/>
      <c r="AQD113" s="46"/>
      <c r="AQE113" s="46"/>
      <c r="AQF113" s="46"/>
      <c r="AQG113" s="46"/>
      <c r="AQH113" s="46"/>
      <c r="AQI113" s="46"/>
      <c r="AQJ113" s="46"/>
      <c r="AQK113" s="46"/>
      <c r="AQL113" s="46"/>
      <c r="AQM113" s="46"/>
      <c r="AQN113" s="46"/>
      <c r="AQO113" s="46"/>
      <c r="AQP113" s="46"/>
      <c r="AQQ113" s="46"/>
      <c r="AQR113" s="46"/>
      <c r="AQS113" s="46"/>
      <c r="AQT113" s="46"/>
      <c r="AQU113" s="46"/>
      <c r="AQV113" s="46"/>
      <c r="AQW113" s="46"/>
      <c r="AQX113" s="46"/>
      <c r="AQY113" s="46"/>
      <c r="AQZ113" s="46"/>
      <c r="ARA113" s="46"/>
      <c r="ARB113" s="46"/>
      <c r="ARC113" s="46"/>
      <c r="ARD113" s="46"/>
      <c r="ARE113" s="46"/>
      <c r="ARF113" s="46"/>
      <c r="ARG113" s="46"/>
      <c r="ARH113" s="46"/>
      <c r="ARI113" s="46"/>
      <c r="ARJ113" s="46"/>
      <c r="ARK113" s="46"/>
      <c r="ARL113" s="46"/>
      <c r="ARM113" s="46"/>
      <c r="ARN113" s="46"/>
      <c r="ARO113" s="46"/>
      <c r="ARP113" s="46"/>
      <c r="ARQ113" s="46"/>
      <c r="ARR113" s="46"/>
      <c r="ARS113" s="46"/>
      <c r="ART113" s="46"/>
      <c r="ARU113" s="46"/>
      <c r="ARV113" s="46"/>
      <c r="ARW113" s="46"/>
      <c r="ARX113" s="46"/>
      <c r="ARY113" s="46"/>
      <c r="ARZ113" s="46"/>
      <c r="ASA113" s="46"/>
      <c r="ASB113" s="46"/>
      <c r="ASC113" s="46"/>
      <c r="ASD113" s="46"/>
      <c r="ASE113" s="46"/>
      <c r="ASF113" s="46"/>
      <c r="ASG113" s="46"/>
      <c r="ASH113" s="46"/>
      <c r="ASI113" s="46"/>
      <c r="ASJ113" s="46"/>
      <c r="ASK113" s="46"/>
      <c r="ASL113" s="46"/>
      <c r="ASM113" s="46"/>
      <c r="ASN113" s="46"/>
      <c r="ASO113" s="46"/>
      <c r="ASP113" s="46"/>
      <c r="ASQ113" s="46"/>
      <c r="ASR113" s="46"/>
      <c r="ASS113" s="46"/>
      <c r="AST113" s="46"/>
      <c r="ASU113" s="46"/>
      <c r="ASV113" s="46"/>
      <c r="ASW113" s="46"/>
      <c r="ASX113" s="46"/>
      <c r="ASY113" s="46"/>
      <c r="ASZ113" s="46"/>
      <c r="ATA113" s="46"/>
      <c r="ATB113" s="46"/>
      <c r="ATC113" s="46"/>
      <c r="ATD113" s="46"/>
      <c r="ATE113" s="46"/>
      <c r="ATF113" s="46"/>
      <c r="ATG113" s="46"/>
      <c r="ATH113" s="46"/>
      <c r="ATI113" s="46"/>
      <c r="ATJ113" s="46"/>
      <c r="ATK113" s="46"/>
      <c r="ATL113" s="46"/>
      <c r="ATM113" s="46"/>
      <c r="ATN113" s="46"/>
      <c r="ATO113" s="46"/>
      <c r="ATP113" s="46"/>
      <c r="ATQ113" s="46"/>
      <c r="ATR113" s="46"/>
      <c r="ATS113" s="46"/>
      <c r="ATT113" s="46"/>
      <c r="ATU113" s="46"/>
      <c r="ATV113" s="46"/>
      <c r="ATW113" s="46"/>
      <c r="ATX113" s="46"/>
      <c r="ATY113" s="46"/>
      <c r="ATZ113" s="46"/>
      <c r="AUA113" s="46"/>
      <c r="AUB113" s="46"/>
      <c r="AUC113" s="46"/>
      <c r="AUD113" s="46"/>
      <c r="AUE113" s="46"/>
      <c r="AUF113" s="46"/>
      <c r="AUG113" s="46"/>
      <c r="AUH113" s="46"/>
      <c r="AUI113" s="46"/>
      <c r="AUJ113" s="46"/>
      <c r="AUK113" s="46"/>
      <c r="AUL113" s="46"/>
      <c r="AUM113" s="46"/>
      <c r="AUN113" s="46"/>
      <c r="AUO113" s="46"/>
      <c r="AUP113" s="46"/>
      <c r="AUQ113" s="46"/>
      <c r="AUR113" s="46"/>
      <c r="AUS113" s="46"/>
      <c r="AUT113" s="46"/>
      <c r="AUU113" s="46"/>
      <c r="AUV113" s="46"/>
      <c r="AUW113" s="46"/>
      <c r="AUX113" s="46"/>
      <c r="AUY113" s="46"/>
      <c r="AUZ113" s="46"/>
      <c r="AVA113" s="46"/>
      <c r="AVB113" s="46"/>
      <c r="AVC113" s="46"/>
      <c r="AVD113" s="46"/>
      <c r="AVE113" s="46"/>
      <c r="AVF113" s="46"/>
      <c r="AVG113" s="46"/>
      <c r="AVH113" s="46"/>
      <c r="AVI113" s="46"/>
      <c r="AVJ113" s="46"/>
      <c r="AVK113" s="46"/>
      <c r="AVL113" s="46"/>
      <c r="AVM113" s="46"/>
      <c r="AVN113" s="46"/>
      <c r="AVO113" s="46"/>
      <c r="AVP113" s="46"/>
      <c r="AVQ113" s="46"/>
      <c r="AVR113" s="46"/>
      <c r="AVS113" s="46"/>
      <c r="AVT113" s="46"/>
      <c r="AVU113" s="46"/>
      <c r="AVV113" s="46"/>
      <c r="AVW113" s="46"/>
      <c r="AVX113" s="46"/>
      <c r="AVY113" s="46"/>
      <c r="AVZ113" s="46"/>
      <c r="AWA113" s="46"/>
      <c r="AWB113" s="46"/>
      <c r="AWC113" s="46"/>
      <c r="AWD113" s="46"/>
      <c r="AWE113" s="46"/>
      <c r="AWF113" s="46"/>
      <c r="AWG113" s="46"/>
      <c r="AWH113" s="46"/>
      <c r="AWI113" s="46"/>
      <c r="AWJ113" s="46"/>
      <c r="AWK113" s="46"/>
      <c r="AWL113" s="46"/>
      <c r="AWM113" s="46"/>
      <c r="AWN113" s="46"/>
      <c r="AWO113" s="46"/>
      <c r="AWP113" s="46"/>
      <c r="AWQ113" s="46"/>
      <c r="AWR113" s="46"/>
      <c r="AWS113" s="46"/>
      <c r="AWT113" s="46"/>
      <c r="AWU113" s="46"/>
      <c r="AWV113" s="46"/>
      <c r="AWW113" s="46"/>
      <c r="AWX113" s="46"/>
      <c r="AWY113" s="46"/>
      <c r="AWZ113" s="46"/>
      <c r="AXA113" s="46"/>
      <c r="AXB113" s="46"/>
      <c r="AXC113" s="46"/>
      <c r="AXD113" s="46"/>
      <c r="AXE113" s="46"/>
      <c r="AXF113" s="46"/>
      <c r="AXG113" s="46"/>
      <c r="AXH113" s="46"/>
      <c r="AXI113" s="46"/>
      <c r="AXJ113" s="46"/>
      <c r="AXK113" s="46"/>
      <c r="AXL113" s="46"/>
      <c r="AXM113" s="46"/>
      <c r="AXN113" s="46"/>
      <c r="AXO113" s="46"/>
      <c r="AXP113" s="46"/>
      <c r="AXQ113" s="46"/>
      <c r="AXR113" s="46"/>
      <c r="AXS113" s="46"/>
      <c r="AXT113" s="46"/>
      <c r="AXU113" s="46"/>
      <c r="AXV113" s="46"/>
      <c r="AXW113" s="46"/>
      <c r="AXX113" s="46"/>
      <c r="AXY113" s="46"/>
      <c r="AXZ113" s="46"/>
      <c r="AYA113" s="46"/>
      <c r="AYB113" s="46"/>
      <c r="AYC113" s="46"/>
      <c r="AYD113" s="46"/>
      <c r="AYE113" s="46"/>
      <c r="AYF113" s="46"/>
      <c r="AYG113" s="46"/>
      <c r="AYH113" s="46"/>
      <c r="AYI113" s="46"/>
      <c r="AYJ113" s="46"/>
      <c r="AYK113" s="46"/>
      <c r="AYL113" s="46"/>
      <c r="AYM113" s="46"/>
      <c r="AYN113" s="46"/>
      <c r="AYO113" s="46"/>
      <c r="AYP113" s="46"/>
      <c r="AYQ113" s="46"/>
      <c r="AYR113" s="46"/>
      <c r="AYS113" s="46"/>
      <c r="AYT113" s="46"/>
      <c r="AYU113" s="46"/>
      <c r="AYV113" s="46"/>
      <c r="AYW113" s="46"/>
      <c r="AYX113" s="46"/>
      <c r="AYY113" s="46"/>
      <c r="AYZ113" s="46"/>
      <c r="AZA113" s="46"/>
      <c r="AZB113" s="46"/>
      <c r="AZC113" s="46"/>
      <c r="AZD113" s="46"/>
      <c r="AZE113" s="46"/>
      <c r="AZF113" s="46"/>
      <c r="AZG113" s="46"/>
      <c r="AZH113" s="46"/>
      <c r="AZI113" s="46"/>
      <c r="AZJ113" s="46"/>
      <c r="AZK113" s="46"/>
      <c r="AZL113" s="46"/>
      <c r="AZM113" s="46"/>
      <c r="AZN113" s="46"/>
      <c r="AZO113" s="46"/>
      <c r="AZP113" s="46"/>
      <c r="AZQ113" s="46"/>
      <c r="AZR113" s="46"/>
      <c r="AZS113" s="46"/>
      <c r="AZT113" s="46"/>
      <c r="AZU113" s="46"/>
      <c r="AZV113" s="46"/>
      <c r="AZW113" s="46"/>
      <c r="AZX113" s="46"/>
      <c r="AZY113" s="46"/>
      <c r="AZZ113" s="46"/>
      <c r="BAA113" s="46"/>
      <c r="BAB113" s="46"/>
      <c r="BAC113" s="46"/>
      <c r="BAD113" s="46"/>
      <c r="BAE113" s="46"/>
      <c r="BAF113" s="46"/>
      <c r="BAG113" s="46"/>
      <c r="BAH113" s="46"/>
      <c r="BAI113" s="46"/>
      <c r="BAJ113" s="46"/>
      <c r="BAK113" s="46"/>
      <c r="BAL113" s="46"/>
      <c r="BAM113" s="46"/>
      <c r="BAN113" s="46"/>
      <c r="BAO113" s="46"/>
      <c r="BAP113" s="46"/>
      <c r="BAQ113" s="46"/>
      <c r="BAR113" s="46"/>
      <c r="BAS113" s="46"/>
      <c r="BAT113" s="46"/>
      <c r="BAU113" s="46"/>
      <c r="BAV113" s="46"/>
      <c r="BAW113" s="46"/>
      <c r="BAX113" s="46"/>
      <c r="BAY113" s="46"/>
      <c r="BAZ113" s="46"/>
      <c r="BBA113" s="46"/>
      <c r="BBB113" s="46"/>
      <c r="BBC113" s="46"/>
      <c r="BBD113" s="46"/>
      <c r="BBE113" s="46"/>
      <c r="BBF113" s="46"/>
      <c r="BBG113" s="46"/>
      <c r="BBH113" s="46"/>
      <c r="BBI113" s="46"/>
      <c r="BBJ113" s="46"/>
      <c r="BBK113" s="46"/>
      <c r="BBL113" s="46"/>
      <c r="BBM113" s="46"/>
      <c r="BBN113" s="46"/>
      <c r="BBO113" s="46"/>
      <c r="BBP113" s="46"/>
      <c r="BBQ113" s="46"/>
      <c r="BBR113" s="46"/>
      <c r="BBS113" s="46"/>
      <c r="BBT113" s="46"/>
      <c r="BBU113" s="46"/>
      <c r="BBV113" s="46"/>
      <c r="BBW113" s="46"/>
      <c r="BBX113" s="46"/>
      <c r="BBY113" s="46"/>
      <c r="BBZ113" s="46"/>
      <c r="BCA113" s="46"/>
      <c r="BCB113" s="46"/>
      <c r="BCC113" s="46"/>
      <c r="BCD113" s="46"/>
      <c r="BCE113" s="46"/>
      <c r="BCF113" s="46"/>
      <c r="BCG113" s="46"/>
      <c r="BCH113" s="46"/>
      <c r="BCI113" s="46"/>
      <c r="BCJ113" s="46"/>
      <c r="BCK113" s="46"/>
      <c r="BCL113" s="46"/>
      <c r="BCM113" s="46"/>
      <c r="BCN113" s="46"/>
      <c r="BCO113" s="46"/>
      <c r="BCP113" s="46"/>
      <c r="BCQ113" s="46"/>
      <c r="BCR113" s="46"/>
      <c r="BCS113" s="46"/>
      <c r="BCT113" s="46"/>
      <c r="BCU113" s="46"/>
      <c r="BCV113" s="46"/>
      <c r="BCW113" s="46"/>
      <c r="BCX113" s="46"/>
      <c r="BCY113" s="46"/>
      <c r="BCZ113" s="46"/>
      <c r="BDA113" s="46"/>
      <c r="BDB113" s="46"/>
      <c r="BDC113" s="46"/>
      <c r="BDD113" s="46"/>
      <c r="BDE113" s="46"/>
      <c r="BDF113" s="46"/>
      <c r="BDG113" s="46"/>
      <c r="BDH113" s="46"/>
      <c r="BDI113" s="46"/>
      <c r="BDJ113" s="46"/>
      <c r="BDK113" s="46"/>
      <c r="BDL113" s="46"/>
      <c r="BDM113" s="46"/>
      <c r="BDN113" s="46"/>
      <c r="BDO113" s="46"/>
      <c r="BDP113" s="46"/>
      <c r="BDQ113" s="46"/>
      <c r="BDR113" s="46"/>
      <c r="BDS113" s="46"/>
      <c r="BDT113" s="46"/>
      <c r="BDU113" s="46"/>
      <c r="BDV113" s="46"/>
      <c r="BDW113" s="46"/>
      <c r="BDX113" s="46"/>
      <c r="BDY113" s="46"/>
      <c r="BDZ113" s="46"/>
      <c r="BEA113" s="46"/>
      <c r="BEB113" s="46"/>
      <c r="BEC113" s="46"/>
      <c r="BED113" s="46"/>
      <c r="BEE113" s="46"/>
      <c r="BEF113" s="46"/>
      <c r="BEG113" s="46"/>
      <c r="BEH113" s="46"/>
      <c r="BEI113" s="46"/>
      <c r="BEJ113" s="46"/>
      <c r="BEK113" s="46"/>
      <c r="BEL113" s="46"/>
      <c r="BEM113" s="46"/>
      <c r="BEN113" s="46"/>
      <c r="BEO113" s="46"/>
      <c r="BEP113" s="46"/>
      <c r="BEQ113" s="46"/>
      <c r="BER113" s="46"/>
      <c r="BES113" s="46"/>
      <c r="BET113" s="46"/>
      <c r="BEU113" s="46"/>
      <c r="BEV113" s="46"/>
      <c r="BEW113" s="46"/>
      <c r="BEX113" s="46"/>
      <c r="BEY113" s="46"/>
      <c r="BEZ113" s="46"/>
      <c r="BFA113" s="46"/>
      <c r="BFB113" s="46"/>
      <c r="BFC113" s="46"/>
      <c r="BFD113" s="46"/>
      <c r="BFE113" s="46"/>
      <c r="BFF113" s="46"/>
      <c r="BFG113" s="46"/>
      <c r="BFH113" s="46"/>
      <c r="BFI113" s="46"/>
      <c r="BFJ113" s="46"/>
      <c r="BFK113" s="46"/>
      <c r="BFL113" s="46"/>
      <c r="BFM113" s="46"/>
      <c r="BFN113" s="46"/>
      <c r="BFO113" s="46"/>
      <c r="BFP113" s="46"/>
      <c r="BFQ113" s="46"/>
      <c r="BFR113" s="46"/>
      <c r="BFS113" s="46"/>
      <c r="BFT113" s="46"/>
      <c r="BFU113" s="46"/>
      <c r="BFV113" s="46"/>
      <c r="BFW113" s="46"/>
      <c r="BFX113" s="46"/>
      <c r="BFY113" s="46"/>
      <c r="BFZ113" s="46"/>
      <c r="BGA113" s="46"/>
      <c r="BGB113" s="46"/>
      <c r="BGC113" s="46"/>
      <c r="BGD113" s="46"/>
      <c r="BGE113" s="46"/>
      <c r="BGF113" s="46"/>
      <c r="BGG113" s="46"/>
      <c r="BGH113" s="46"/>
      <c r="BGI113" s="46"/>
      <c r="BGJ113" s="46"/>
      <c r="BGK113" s="46"/>
      <c r="BGL113" s="46"/>
      <c r="BGM113" s="46"/>
      <c r="BGN113" s="46"/>
      <c r="BGO113" s="46"/>
      <c r="BGP113" s="46"/>
      <c r="BGQ113" s="46"/>
      <c r="BGR113" s="46"/>
      <c r="BGS113" s="46"/>
      <c r="BGT113" s="46"/>
      <c r="BGU113" s="46"/>
      <c r="BGV113" s="46"/>
      <c r="BGW113" s="46"/>
      <c r="BGX113" s="46"/>
      <c r="BGY113" s="46"/>
      <c r="BGZ113" s="46"/>
      <c r="BHA113" s="46"/>
      <c r="BHB113" s="46"/>
      <c r="BHC113" s="46"/>
      <c r="BHD113" s="46"/>
      <c r="BHE113" s="46"/>
      <c r="BHF113" s="46"/>
      <c r="BHG113" s="46"/>
      <c r="BHH113" s="46"/>
      <c r="BHI113" s="46"/>
      <c r="BHJ113" s="46"/>
      <c r="BHK113" s="46"/>
      <c r="BHL113" s="46"/>
      <c r="BHM113" s="46"/>
      <c r="BHN113" s="46"/>
      <c r="BHO113" s="46"/>
      <c r="BHP113" s="46"/>
      <c r="BHQ113" s="46"/>
      <c r="BHR113" s="46"/>
      <c r="BHS113" s="46"/>
      <c r="BHT113" s="46"/>
      <c r="BHU113" s="46"/>
      <c r="BHV113" s="46"/>
      <c r="BHW113" s="46"/>
      <c r="BHX113" s="46"/>
      <c r="BHY113" s="46"/>
      <c r="BHZ113" s="46"/>
      <c r="BIA113" s="46"/>
      <c r="BIB113" s="46"/>
      <c r="BIC113" s="46"/>
      <c r="BID113" s="46"/>
      <c r="BIE113" s="46"/>
      <c r="BIF113" s="46"/>
      <c r="BIG113" s="46"/>
      <c r="BIH113" s="46"/>
      <c r="BII113" s="46"/>
      <c r="BIJ113" s="46"/>
      <c r="BIK113" s="46"/>
      <c r="BIL113" s="46"/>
      <c r="BIM113" s="46"/>
      <c r="BIN113" s="46"/>
      <c r="BIO113" s="46"/>
      <c r="BIP113" s="46"/>
      <c r="BIQ113" s="46"/>
      <c r="BIR113" s="46"/>
      <c r="BIS113" s="46"/>
      <c r="BIT113" s="46"/>
      <c r="BIU113" s="46"/>
      <c r="BIV113" s="46"/>
      <c r="BIW113" s="46"/>
      <c r="BIX113" s="46"/>
      <c r="BIY113" s="46"/>
      <c r="BIZ113" s="46"/>
      <c r="BJA113" s="46"/>
      <c r="BJB113" s="46"/>
      <c r="BJC113" s="46"/>
      <c r="BJD113" s="46"/>
      <c r="BJE113" s="46"/>
      <c r="BJF113" s="46"/>
      <c r="BJG113" s="46"/>
      <c r="BJH113" s="46"/>
      <c r="BJI113" s="46"/>
      <c r="BJJ113" s="46"/>
      <c r="BJK113" s="46"/>
      <c r="BJL113" s="46"/>
      <c r="BJM113" s="46"/>
      <c r="BJN113" s="46"/>
      <c r="BJO113" s="46"/>
      <c r="BJP113" s="46"/>
      <c r="BJQ113" s="46"/>
      <c r="BJR113" s="46"/>
      <c r="BJS113" s="46"/>
      <c r="BJT113" s="46"/>
      <c r="BJU113" s="46"/>
      <c r="BJV113" s="46"/>
      <c r="BJW113" s="46"/>
      <c r="BJX113" s="46"/>
      <c r="BJY113" s="46"/>
      <c r="BJZ113" s="46"/>
      <c r="BKA113" s="46"/>
      <c r="BKB113" s="46"/>
      <c r="BKC113" s="46"/>
      <c r="BKD113" s="46"/>
      <c r="BKE113" s="46"/>
      <c r="BKF113" s="46"/>
      <c r="BKG113" s="46"/>
      <c r="BKH113" s="46"/>
      <c r="BKI113" s="46"/>
      <c r="BKJ113" s="46"/>
      <c r="BKK113" s="46"/>
      <c r="BKL113" s="46"/>
      <c r="BKM113" s="46"/>
      <c r="BKN113" s="46"/>
      <c r="BKO113" s="46"/>
      <c r="BKP113" s="46"/>
      <c r="BKQ113" s="46"/>
      <c r="BKR113" s="46"/>
      <c r="BKS113" s="46"/>
      <c r="BKT113" s="46"/>
      <c r="BKU113" s="46"/>
      <c r="BKV113" s="46"/>
      <c r="BKW113" s="46"/>
      <c r="BKX113" s="46"/>
      <c r="BKY113" s="46"/>
      <c r="BKZ113" s="46"/>
      <c r="BLA113" s="46"/>
      <c r="BLB113" s="46"/>
      <c r="BLC113" s="46"/>
      <c r="BLD113" s="46"/>
      <c r="BLE113" s="46"/>
      <c r="BLF113" s="46"/>
      <c r="BLG113" s="46"/>
      <c r="BLH113" s="46"/>
      <c r="BLI113" s="46"/>
      <c r="BLJ113" s="46"/>
      <c r="BLK113" s="46"/>
      <c r="BLL113" s="46"/>
      <c r="BLM113" s="46"/>
      <c r="BLN113" s="46"/>
      <c r="BLO113" s="46"/>
      <c r="BLP113" s="46"/>
      <c r="BLQ113" s="46"/>
      <c r="BLR113" s="46"/>
      <c r="BLS113" s="46"/>
      <c r="BLT113" s="46"/>
      <c r="BLU113" s="46"/>
      <c r="BLV113" s="46"/>
      <c r="BLW113" s="46"/>
      <c r="BLX113" s="46"/>
      <c r="BLY113" s="46"/>
      <c r="BLZ113" s="46"/>
      <c r="BMA113" s="46"/>
      <c r="BMB113" s="46"/>
      <c r="BMC113" s="46"/>
      <c r="BMD113" s="46"/>
      <c r="BME113" s="46"/>
      <c r="BMF113" s="46"/>
      <c r="BMG113" s="46"/>
      <c r="BMH113" s="46"/>
      <c r="BMI113" s="46"/>
      <c r="BMJ113" s="46"/>
      <c r="BMK113" s="46"/>
      <c r="BML113" s="46"/>
      <c r="BMM113" s="46"/>
      <c r="BMN113" s="46"/>
      <c r="BMO113" s="46"/>
      <c r="BMP113" s="46"/>
      <c r="BMQ113" s="46"/>
      <c r="BMR113" s="46"/>
      <c r="BMS113" s="46"/>
      <c r="BMT113" s="46"/>
      <c r="BMU113" s="46"/>
      <c r="BMV113" s="46"/>
      <c r="BMW113" s="46"/>
      <c r="BMX113" s="46"/>
      <c r="BMY113" s="46"/>
      <c r="BMZ113" s="46"/>
      <c r="BNA113" s="46"/>
      <c r="BNB113" s="46"/>
      <c r="BNC113" s="46"/>
      <c r="BND113" s="46"/>
      <c r="BNE113" s="46"/>
      <c r="BNF113" s="46"/>
      <c r="BNG113" s="46"/>
      <c r="BNH113" s="46"/>
      <c r="BNI113" s="46"/>
      <c r="BNJ113" s="46"/>
      <c r="BNK113" s="46"/>
      <c r="BNL113" s="46"/>
      <c r="BNM113" s="46"/>
      <c r="BNN113" s="46"/>
      <c r="BNO113" s="46"/>
      <c r="BNP113" s="46"/>
      <c r="BNQ113" s="46"/>
      <c r="BNR113" s="46"/>
      <c r="BNS113" s="46"/>
      <c r="BNT113" s="46"/>
      <c r="BNU113" s="46"/>
      <c r="BNV113" s="46"/>
      <c r="BNW113" s="46"/>
      <c r="BNX113" s="46"/>
      <c r="BNY113" s="46"/>
      <c r="BNZ113" s="46"/>
      <c r="BOA113" s="46"/>
      <c r="BOB113" s="46"/>
      <c r="BOC113" s="46"/>
      <c r="BOD113" s="46"/>
      <c r="BOE113" s="46"/>
      <c r="BOF113" s="46"/>
      <c r="BOG113" s="46"/>
      <c r="BOH113" s="46"/>
      <c r="BOI113" s="46"/>
      <c r="BOJ113" s="46"/>
      <c r="BOK113" s="46"/>
      <c r="BOL113" s="46"/>
      <c r="BOM113" s="46"/>
      <c r="BON113" s="46"/>
      <c r="BOO113" s="46"/>
      <c r="BOP113" s="46"/>
      <c r="BOQ113" s="46"/>
      <c r="BOR113" s="46"/>
      <c r="BOS113" s="46"/>
      <c r="BOT113" s="46"/>
      <c r="BOU113" s="46"/>
      <c r="BOV113" s="46"/>
      <c r="BOW113" s="46"/>
      <c r="BOX113" s="46"/>
      <c r="BOY113" s="46"/>
      <c r="BOZ113" s="46"/>
      <c r="BPA113" s="46"/>
      <c r="BPB113" s="46"/>
      <c r="BPC113" s="46"/>
      <c r="BPD113" s="46"/>
      <c r="BPE113" s="46"/>
      <c r="BPF113" s="46"/>
      <c r="BPG113" s="46"/>
      <c r="BPH113" s="46"/>
      <c r="BPI113" s="46"/>
      <c r="BPJ113" s="46"/>
      <c r="BPK113" s="46"/>
      <c r="BPL113" s="46"/>
      <c r="BPM113" s="46"/>
      <c r="BPN113" s="46"/>
      <c r="BPO113" s="46"/>
      <c r="BPP113" s="46"/>
      <c r="BPQ113" s="46"/>
      <c r="BPR113" s="46"/>
      <c r="BPS113" s="46"/>
      <c r="BPT113" s="46"/>
      <c r="BPU113" s="46"/>
      <c r="BPV113" s="46"/>
      <c r="BPW113" s="46"/>
      <c r="BPX113" s="46"/>
      <c r="BPY113" s="46"/>
      <c r="BPZ113" s="46"/>
      <c r="BQA113" s="46"/>
      <c r="BQB113" s="46"/>
      <c r="BQC113" s="46"/>
      <c r="BQD113" s="46"/>
      <c r="BQE113" s="46"/>
      <c r="BQF113" s="46"/>
      <c r="BQG113" s="46"/>
      <c r="BQH113" s="46"/>
      <c r="BQI113" s="46"/>
      <c r="BQJ113" s="46"/>
      <c r="BQK113" s="46"/>
      <c r="BQL113" s="46"/>
      <c r="BQM113" s="46"/>
      <c r="BQN113" s="46"/>
      <c r="BQO113" s="46"/>
      <c r="BQP113" s="46"/>
      <c r="BQQ113" s="46"/>
      <c r="BQR113" s="46"/>
      <c r="BQS113" s="46"/>
      <c r="BQT113" s="46"/>
      <c r="BQU113" s="46"/>
      <c r="BQV113" s="46"/>
      <c r="BQW113" s="46"/>
      <c r="BQX113" s="46"/>
      <c r="BQY113" s="46"/>
      <c r="BQZ113" s="46"/>
      <c r="BRA113" s="46"/>
      <c r="BRB113" s="46"/>
      <c r="BRC113" s="46"/>
      <c r="BRD113" s="46"/>
      <c r="BRE113" s="46"/>
      <c r="BRF113" s="46"/>
      <c r="BRG113" s="46"/>
      <c r="BRH113" s="46"/>
      <c r="BRI113" s="46"/>
      <c r="BRJ113" s="46"/>
      <c r="BRK113" s="46"/>
      <c r="BRL113" s="46"/>
      <c r="BRM113" s="46"/>
      <c r="BRN113" s="46"/>
      <c r="BRO113" s="46"/>
      <c r="BRP113" s="46"/>
      <c r="BRQ113" s="46"/>
      <c r="BRR113" s="46"/>
      <c r="BRS113" s="46"/>
      <c r="BRT113" s="46"/>
      <c r="BRU113" s="46"/>
      <c r="BRV113" s="46"/>
      <c r="BRW113" s="46"/>
      <c r="BRX113" s="46"/>
      <c r="BRY113" s="46"/>
      <c r="BRZ113" s="46"/>
      <c r="BSA113" s="46"/>
      <c r="BSB113" s="46"/>
      <c r="BSC113" s="46"/>
      <c r="BSD113" s="46"/>
      <c r="BSE113" s="46"/>
      <c r="BSF113" s="46"/>
      <c r="BSG113" s="46"/>
      <c r="BSH113" s="46"/>
      <c r="BSI113" s="46"/>
      <c r="BSJ113" s="46"/>
      <c r="BSK113" s="46"/>
      <c r="BSL113" s="46"/>
      <c r="BSM113" s="46"/>
      <c r="BSN113" s="46"/>
      <c r="BSO113" s="46"/>
      <c r="BSP113" s="46"/>
      <c r="BSQ113" s="46"/>
      <c r="BSR113" s="46"/>
      <c r="BSS113" s="46"/>
      <c r="BST113" s="46"/>
      <c r="BSU113" s="46"/>
      <c r="BSV113" s="46"/>
      <c r="BSW113" s="46"/>
      <c r="BSX113" s="46"/>
      <c r="BSY113" s="46"/>
      <c r="BSZ113" s="46"/>
      <c r="BTA113" s="46"/>
      <c r="BTB113" s="46"/>
      <c r="BTC113" s="46"/>
      <c r="BTD113" s="46"/>
      <c r="BTE113" s="46"/>
      <c r="BTF113" s="46"/>
      <c r="BTG113" s="46"/>
      <c r="BTH113" s="46"/>
      <c r="BTI113" s="46"/>
      <c r="BTJ113" s="46"/>
      <c r="BTK113" s="46"/>
      <c r="BTL113" s="46"/>
      <c r="BTM113" s="46"/>
      <c r="BTN113" s="46"/>
      <c r="BTO113" s="46"/>
      <c r="BTP113" s="46"/>
      <c r="BTQ113" s="46"/>
      <c r="BTR113" s="46"/>
      <c r="BTS113" s="46"/>
      <c r="BTT113" s="46"/>
      <c r="BTU113" s="46"/>
      <c r="BTV113" s="46"/>
      <c r="BTW113" s="46"/>
      <c r="BTX113" s="46"/>
      <c r="BTY113" s="46"/>
      <c r="BTZ113" s="46"/>
      <c r="BUA113" s="46"/>
      <c r="BUB113" s="46"/>
      <c r="BUC113" s="46"/>
      <c r="BUD113" s="46"/>
      <c r="BUE113" s="46"/>
      <c r="BUF113" s="46"/>
      <c r="BUG113" s="46"/>
      <c r="BUH113" s="46"/>
      <c r="BUI113" s="46"/>
      <c r="BUJ113" s="46"/>
      <c r="BUK113" s="46"/>
      <c r="BUL113" s="46"/>
      <c r="BUM113" s="46"/>
      <c r="BUN113" s="46"/>
      <c r="BUO113" s="46"/>
      <c r="BUP113" s="46"/>
      <c r="BUQ113" s="46"/>
      <c r="BUR113" s="46"/>
      <c r="BUS113" s="46"/>
      <c r="BUT113" s="46"/>
      <c r="BUU113" s="46"/>
      <c r="BUV113" s="46"/>
      <c r="BUW113" s="46"/>
      <c r="BUX113" s="46"/>
      <c r="BUY113" s="46"/>
      <c r="BUZ113" s="46"/>
      <c r="BVA113" s="46"/>
      <c r="BVB113" s="46"/>
      <c r="BVC113" s="46"/>
      <c r="BVD113" s="46"/>
      <c r="BVE113" s="46"/>
      <c r="BVF113" s="46"/>
      <c r="BVG113" s="46"/>
      <c r="BVH113" s="46"/>
      <c r="BVI113" s="46"/>
      <c r="BVJ113" s="46"/>
      <c r="BVK113" s="46"/>
      <c r="BVL113" s="46"/>
      <c r="BVM113" s="46"/>
      <c r="BVN113" s="46"/>
      <c r="BVO113" s="46"/>
      <c r="BVP113" s="46"/>
      <c r="BVQ113" s="46"/>
      <c r="BVR113" s="46"/>
      <c r="BVS113" s="46"/>
      <c r="BVT113" s="46"/>
      <c r="BVU113" s="46"/>
      <c r="BVV113" s="46"/>
      <c r="BVW113" s="46"/>
      <c r="BVX113" s="46"/>
      <c r="BVY113" s="46"/>
      <c r="BVZ113" s="46"/>
      <c r="BWA113" s="46"/>
      <c r="BWB113" s="46"/>
      <c r="BWC113" s="46"/>
      <c r="BWD113" s="46"/>
      <c r="BWE113" s="46"/>
      <c r="BWF113" s="46"/>
      <c r="BWG113" s="46"/>
      <c r="BWH113" s="46"/>
      <c r="BWI113" s="46"/>
      <c r="BWJ113" s="46"/>
      <c r="BWK113" s="46"/>
      <c r="BWL113" s="46"/>
      <c r="BWM113" s="46"/>
      <c r="BWN113" s="46"/>
      <c r="BWO113" s="46"/>
      <c r="BWP113" s="46"/>
      <c r="BWQ113" s="46"/>
      <c r="BWR113" s="46"/>
      <c r="BWS113" s="46"/>
      <c r="BWT113" s="46"/>
      <c r="BWU113" s="46"/>
      <c r="BWV113" s="46"/>
      <c r="BWW113" s="46"/>
      <c r="BWX113" s="46"/>
      <c r="BWY113" s="46"/>
      <c r="BWZ113" s="46"/>
      <c r="BXA113" s="46"/>
      <c r="BXB113" s="46"/>
      <c r="BXC113" s="46"/>
      <c r="BXD113" s="46"/>
      <c r="BXE113" s="46"/>
      <c r="BXF113" s="46"/>
      <c r="BXG113" s="46"/>
      <c r="BXH113" s="46"/>
      <c r="BXI113" s="46"/>
      <c r="BXJ113" s="46"/>
      <c r="BXK113" s="46"/>
      <c r="BXL113" s="46"/>
      <c r="BXM113" s="46"/>
      <c r="BXN113" s="46"/>
      <c r="BXO113" s="46"/>
      <c r="BXP113" s="46"/>
      <c r="BXQ113" s="46"/>
      <c r="BXR113" s="46"/>
      <c r="BXS113" s="46"/>
      <c r="BXT113" s="46"/>
      <c r="BXU113" s="46"/>
      <c r="BXV113" s="46"/>
      <c r="BXW113" s="46"/>
      <c r="BXX113" s="46"/>
      <c r="BXY113" s="46"/>
      <c r="BXZ113" s="46"/>
      <c r="BYA113" s="46"/>
      <c r="BYB113" s="46"/>
      <c r="BYC113" s="46"/>
      <c r="BYD113" s="46"/>
      <c r="BYE113" s="46"/>
      <c r="BYF113" s="46"/>
      <c r="BYG113" s="46"/>
      <c r="BYH113" s="46"/>
      <c r="BYI113" s="46"/>
      <c r="BYJ113" s="46"/>
      <c r="BYK113" s="46"/>
      <c r="BYL113" s="46"/>
      <c r="BYM113" s="46"/>
      <c r="BYN113" s="46"/>
      <c r="BYO113" s="46"/>
      <c r="BYP113" s="46"/>
      <c r="BYQ113" s="46"/>
      <c r="BYR113" s="46"/>
      <c r="BYS113" s="46"/>
      <c r="BYT113" s="46"/>
      <c r="BYU113" s="46"/>
      <c r="BYV113" s="46"/>
      <c r="BYW113" s="46"/>
      <c r="BYX113" s="46"/>
      <c r="BYY113" s="46"/>
      <c r="BYZ113" s="46"/>
      <c r="BZA113" s="46"/>
      <c r="BZB113" s="46"/>
      <c r="BZC113" s="46"/>
      <c r="BZD113" s="46"/>
      <c r="BZE113" s="46"/>
      <c r="BZF113" s="46"/>
      <c r="BZG113" s="46"/>
      <c r="BZH113" s="46"/>
      <c r="BZI113" s="46"/>
      <c r="BZJ113" s="46"/>
      <c r="BZK113" s="46"/>
      <c r="BZL113" s="46"/>
      <c r="BZM113" s="46"/>
      <c r="BZN113" s="46"/>
      <c r="BZO113" s="46"/>
      <c r="BZP113" s="46"/>
      <c r="BZQ113" s="46"/>
      <c r="BZR113" s="46"/>
      <c r="BZS113" s="46"/>
      <c r="BZT113" s="46"/>
      <c r="BZU113" s="46"/>
      <c r="BZV113" s="46"/>
      <c r="BZW113" s="46"/>
      <c r="BZX113" s="46"/>
      <c r="BZY113" s="46"/>
      <c r="BZZ113" s="46"/>
      <c r="CAA113" s="46"/>
      <c r="CAB113" s="46"/>
      <c r="CAC113" s="46"/>
      <c r="CAD113" s="46"/>
      <c r="CAE113" s="46"/>
      <c r="CAF113" s="46"/>
      <c r="CAG113" s="46"/>
      <c r="CAH113" s="46"/>
      <c r="CAI113" s="46"/>
      <c r="CAJ113" s="46"/>
      <c r="CAK113" s="46"/>
      <c r="CAL113" s="46"/>
      <c r="CAM113" s="46"/>
      <c r="CAN113" s="46"/>
      <c r="CAO113" s="46"/>
      <c r="CAP113" s="46"/>
      <c r="CAQ113" s="46"/>
      <c r="CAR113" s="46"/>
      <c r="CAS113" s="46"/>
      <c r="CAT113" s="46"/>
      <c r="CAU113" s="46"/>
      <c r="CAV113" s="46"/>
      <c r="CAW113" s="46"/>
      <c r="CAX113" s="46"/>
      <c r="CAY113" s="46"/>
      <c r="CAZ113" s="46"/>
      <c r="CBA113" s="46"/>
      <c r="CBB113" s="46"/>
      <c r="CBC113" s="46"/>
      <c r="CBD113" s="46"/>
      <c r="CBE113" s="46"/>
      <c r="CBF113" s="46"/>
      <c r="CBG113" s="46"/>
      <c r="CBH113" s="46"/>
      <c r="CBI113" s="46"/>
      <c r="CBJ113" s="46"/>
      <c r="CBK113" s="46"/>
      <c r="CBL113" s="46"/>
      <c r="CBM113" s="46"/>
      <c r="CBN113" s="46"/>
      <c r="CBO113" s="46"/>
      <c r="CBP113" s="46"/>
      <c r="CBQ113" s="46"/>
      <c r="CBR113" s="46"/>
      <c r="CBS113" s="46"/>
      <c r="CBT113" s="46"/>
      <c r="CBU113" s="46"/>
      <c r="CBV113" s="46"/>
      <c r="CBW113" s="46"/>
      <c r="CBX113" s="46"/>
      <c r="CBY113" s="46"/>
      <c r="CBZ113" s="46"/>
      <c r="CCA113" s="46"/>
      <c r="CCB113" s="46"/>
      <c r="CCC113" s="46"/>
      <c r="CCD113" s="46"/>
      <c r="CCE113" s="46"/>
      <c r="CCF113" s="46"/>
      <c r="CCG113" s="46"/>
      <c r="CCH113" s="46"/>
      <c r="CCI113" s="46"/>
      <c r="CCJ113" s="46"/>
      <c r="CCK113" s="46"/>
      <c r="CCL113" s="46"/>
      <c r="CCM113" s="46"/>
      <c r="CCN113" s="46"/>
      <c r="CCO113" s="46"/>
      <c r="CCP113" s="46"/>
      <c r="CCQ113" s="46"/>
      <c r="CCR113" s="46"/>
      <c r="CCS113" s="46"/>
      <c r="CCT113" s="46"/>
      <c r="CCU113" s="46"/>
      <c r="CCV113" s="46"/>
      <c r="CCW113" s="46"/>
      <c r="CCX113" s="46"/>
      <c r="CCY113" s="46"/>
      <c r="CCZ113" s="46"/>
      <c r="CDA113" s="46"/>
      <c r="CDB113" s="46"/>
      <c r="CDC113" s="46"/>
      <c r="CDD113" s="46"/>
      <c r="CDE113" s="46"/>
      <c r="CDF113" s="46"/>
      <c r="CDG113" s="46"/>
      <c r="CDH113" s="46"/>
      <c r="CDI113" s="46"/>
      <c r="CDJ113" s="46"/>
      <c r="CDK113" s="46"/>
      <c r="CDL113" s="46"/>
      <c r="CDM113" s="46"/>
      <c r="CDN113" s="46"/>
      <c r="CDO113" s="46"/>
      <c r="CDP113" s="46"/>
      <c r="CDQ113" s="46"/>
      <c r="CDR113" s="46"/>
      <c r="CDS113" s="46"/>
      <c r="CDT113" s="46"/>
      <c r="CDU113" s="46"/>
      <c r="CDV113" s="46"/>
      <c r="CDW113" s="46"/>
      <c r="CDX113" s="46"/>
      <c r="CDY113" s="46"/>
      <c r="CDZ113" s="46"/>
      <c r="CEA113" s="46"/>
      <c r="CEB113" s="46"/>
      <c r="CEC113" s="46"/>
      <c r="CED113" s="46"/>
      <c r="CEE113" s="46"/>
      <c r="CEF113" s="46"/>
      <c r="CEG113" s="46"/>
      <c r="CEH113" s="46"/>
      <c r="CEI113" s="46"/>
      <c r="CEJ113" s="46"/>
      <c r="CEK113" s="46"/>
      <c r="CEL113" s="46"/>
      <c r="CEM113" s="46"/>
      <c r="CEN113" s="46"/>
      <c r="CEO113" s="46"/>
      <c r="CEP113" s="46"/>
      <c r="CEQ113" s="46"/>
      <c r="CER113" s="46"/>
      <c r="CES113" s="46"/>
      <c r="CET113" s="46"/>
      <c r="CEU113" s="46"/>
      <c r="CEV113" s="46"/>
      <c r="CEW113" s="46"/>
      <c r="CEX113" s="46"/>
      <c r="CEY113" s="46"/>
      <c r="CEZ113" s="46"/>
      <c r="CFA113" s="46"/>
      <c r="CFB113" s="46"/>
      <c r="CFC113" s="46"/>
      <c r="CFD113" s="46"/>
      <c r="CFE113" s="46"/>
      <c r="CFF113" s="46"/>
      <c r="CFG113" s="46"/>
      <c r="CFH113" s="46"/>
      <c r="CFI113" s="46"/>
      <c r="CFJ113" s="46"/>
      <c r="CFK113" s="46"/>
      <c r="CFL113" s="46"/>
      <c r="CFM113" s="46"/>
      <c r="CFN113" s="46"/>
      <c r="CFO113" s="46"/>
      <c r="CFP113" s="46"/>
      <c r="CFQ113" s="46"/>
      <c r="CFR113" s="46"/>
      <c r="CFS113" s="46"/>
      <c r="CFT113" s="46"/>
      <c r="CFU113" s="46"/>
      <c r="CFV113" s="46"/>
      <c r="CFW113" s="46"/>
      <c r="CFX113" s="46"/>
      <c r="CFY113" s="46"/>
      <c r="CFZ113" s="46"/>
      <c r="CGA113" s="46"/>
      <c r="CGB113" s="46"/>
      <c r="CGC113" s="46"/>
      <c r="CGD113" s="46"/>
      <c r="CGE113" s="46"/>
      <c r="CGF113" s="46"/>
      <c r="CGG113" s="46"/>
      <c r="CGH113" s="46"/>
      <c r="CGI113" s="46"/>
      <c r="CGJ113" s="46"/>
      <c r="CGK113" s="46"/>
      <c r="CGL113" s="46"/>
      <c r="CGM113" s="46"/>
      <c r="CGN113" s="46"/>
      <c r="CGO113" s="46"/>
      <c r="CGP113" s="46"/>
      <c r="CGQ113" s="46"/>
      <c r="CGR113" s="46"/>
      <c r="CGS113" s="46"/>
      <c r="CGT113" s="46"/>
      <c r="CGU113" s="46"/>
      <c r="CGV113" s="46"/>
      <c r="CGW113" s="46"/>
      <c r="CGX113" s="46"/>
      <c r="CGY113" s="46"/>
      <c r="CGZ113" s="46"/>
      <c r="CHA113" s="46"/>
      <c r="CHB113" s="46"/>
      <c r="CHC113" s="46"/>
      <c r="CHD113" s="46"/>
      <c r="CHE113" s="46"/>
    </row>
    <row r="114" spans="1:2241" s="47" customFormat="1" ht="61.5" customHeight="1" x14ac:dyDescent="0.25">
      <c r="A114" s="42"/>
      <c r="B114" s="207" t="s">
        <v>506</v>
      </c>
      <c r="C114" s="103" t="s">
        <v>364</v>
      </c>
      <c r="D114" s="103" t="s">
        <v>279</v>
      </c>
      <c r="E114" s="103" t="s">
        <v>253</v>
      </c>
      <c r="F114" s="43"/>
      <c r="G114" s="102"/>
      <c r="H114" s="42">
        <v>924</v>
      </c>
      <c r="I114" s="167">
        <v>32005</v>
      </c>
      <c r="J114" s="167">
        <f t="shared" si="31"/>
        <v>32005</v>
      </c>
      <c r="K114" s="110">
        <f t="shared" si="32"/>
        <v>100</v>
      </c>
      <c r="L114" s="166">
        <v>0</v>
      </c>
      <c r="M114" s="218"/>
      <c r="N114" s="108">
        <v>41394</v>
      </c>
      <c r="O114" s="102" t="s">
        <v>106</v>
      </c>
      <c r="P114" s="42"/>
      <c r="Q114" s="42"/>
      <c r="R114" s="42"/>
      <c r="S114" s="42"/>
      <c r="T114" s="42"/>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8"/>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6"/>
      <c r="CU114" s="36"/>
      <c r="CV114" s="36"/>
      <c r="CW114" s="36"/>
      <c r="CX114" s="36"/>
      <c r="CY114" s="36"/>
      <c r="CZ114" s="36"/>
      <c r="DA114" s="36"/>
      <c r="DB114" s="36"/>
      <c r="DC114" s="36"/>
      <c r="DD114" s="36"/>
      <c r="DE114" s="36"/>
      <c r="DF114" s="36"/>
      <c r="DG114" s="36"/>
      <c r="DH114" s="36"/>
      <c r="DI114" s="36"/>
      <c r="DJ114" s="36"/>
      <c r="DK114" s="36"/>
      <c r="DL114" s="36"/>
      <c r="DM114" s="36"/>
      <c r="DN114" s="36"/>
      <c r="DO114" s="36"/>
      <c r="DP114" s="36"/>
      <c r="DQ114" s="36"/>
      <c r="DR114" s="36"/>
      <c r="DS114" s="36"/>
      <c r="DT114" s="36"/>
      <c r="DU114" s="36"/>
      <c r="DV114" s="36"/>
      <c r="DW114" s="36"/>
      <c r="DX114" s="36"/>
      <c r="DY114" s="36"/>
      <c r="DZ114" s="36"/>
      <c r="EA114" s="36"/>
      <c r="EB114" s="36"/>
      <c r="EC114" s="36"/>
      <c r="ED114" s="36"/>
      <c r="EE114" s="36"/>
      <c r="EF114" s="36"/>
      <c r="EG114" s="36"/>
      <c r="EH114" s="36"/>
      <c r="EI114" s="36"/>
      <c r="EJ114" s="36"/>
      <c r="EK114" s="36"/>
      <c r="EL114" s="36"/>
      <c r="EM114" s="36"/>
      <c r="EN114" s="36"/>
      <c r="EO114" s="46"/>
      <c r="EP114" s="46"/>
      <c r="EQ114" s="46"/>
      <c r="ER114" s="46"/>
      <c r="ES114" s="46"/>
      <c r="ET114" s="46"/>
      <c r="EU114" s="46"/>
      <c r="EV114" s="46"/>
      <c r="EW114" s="46"/>
      <c r="EX114" s="46"/>
      <c r="EY114" s="46"/>
      <c r="EZ114" s="46"/>
      <c r="FA114" s="46"/>
      <c r="FB114" s="46"/>
      <c r="FC114" s="46"/>
      <c r="FD114" s="46"/>
      <c r="FE114" s="46"/>
      <c r="FF114" s="46"/>
      <c r="FG114" s="46"/>
      <c r="FH114" s="46"/>
      <c r="FI114" s="46"/>
      <c r="FJ114" s="46"/>
      <c r="FK114" s="46"/>
      <c r="FL114" s="46"/>
      <c r="FM114" s="46"/>
      <c r="FN114" s="46"/>
      <c r="FO114" s="46"/>
      <c r="FP114" s="46"/>
      <c r="FQ114" s="46"/>
      <c r="FR114" s="46"/>
      <c r="FS114" s="46"/>
      <c r="FT114" s="46"/>
      <c r="FU114" s="46"/>
      <c r="FV114" s="46"/>
      <c r="FW114" s="46"/>
      <c r="FX114" s="46"/>
      <c r="FY114" s="46"/>
      <c r="FZ114" s="46"/>
      <c r="GA114" s="46"/>
      <c r="GB114" s="46"/>
      <c r="GC114" s="46"/>
      <c r="GD114" s="46"/>
      <c r="GE114" s="46"/>
      <c r="GF114" s="46"/>
      <c r="GG114" s="46"/>
      <c r="GH114" s="46"/>
      <c r="GI114" s="46"/>
      <c r="GJ114" s="46"/>
      <c r="GK114" s="46"/>
      <c r="GL114" s="46"/>
      <c r="GM114" s="46"/>
      <c r="GN114" s="46"/>
      <c r="GO114" s="46"/>
      <c r="GP114" s="46"/>
      <c r="GQ114" s="46"/>
      <c r="GR114" s="46"/>
      <c r="GS114" s="46"/>
      <c r="GT114" s="46"/>
      <c r="GU114" s="46"/>
      <c r="GV114" s="46"/>
      <c r="GW114" s="46"/>
      <c r="GX114" s="46"/>
      <c r="GY114" s="46"/>
      <c r="GZ114" s="46"/>
      <c r="HA114" s="46"/>
      <c r="HB114" s="46"/>
      <c r="HC114" s="46"/>
      <c r="HD114" s="46"/>
      <c r="HE114" s="46"/>
      <c r="HF114" s="46"/>
      <c r="HG114" s="46"/>
      <c r="HH114" s="46"/>
      <c r="HI114" s="46"/>
      <c r="HJ114" s="46"/>
      <c r="HK114" s="46"/>
      <c r="HL114" s="46"/>
      <c r="HM114" s="46"/>
      <c r="HN114" s="46"/>
      <c r="HO114" s="46"/>
      <c r="HP114" s="46"/>
      <c r="HQ114" s="46"/>
      <c r="HR114" s="46"/>
      <c r="HS114" s="46"/>
      <c r="HT114" s="46"/>
      <c r="HU114" s="46"/>
      <c r="HV114" s="46"/>
      <c r="HW114" s="46"/>
      <c r="HX114" s="46"/>
      <c r="HY114" s="46"/>
      <c r="HZ114" s="46"/>
      <c r="IA114" s="46"/>
      <c r="IB114" s="46"/>
      <c r="IC114" s="46"/>
      <c r="ID114" s="46"/>
      <c r="IE114" s="46"/>
      <c r="IF114" s="46"/>
      <c r="IG114" s="46"/>
      <c r="IH114" s="46"/>
      <c r="II114" s="46"/>
      <c r="IJ114" s="46"/>
      <c r="IK114" s="46"/>
      <c r="IL114" s="46"/>
      <c r="IM114" s="46"/>
      <c r="IN114" s="46"/>
      <c r="IO114" s="46"/>
      <c r="IP114" s="46"/>
      <c r="IQ114" s="46"/>
      <c r="IR114" s="46"/>
      <c r="IS114" s="46"/>
      <c r="IT114" s="46"/>
      <c r="IU114" s="46"/>
      <c r="IV114" s="46"/>
      <c r="IW114" s="46"/>
      <c r="IX114" s="46"/>
      <c r="IY114" s="46"/>
      <c r="IZ114" s="46"/>
      <c r="JA114" s="46"/>
      <c r="JB114" s="46"/>
      <c r="JC114" s="46"/>
      <c r="JD114" s="46"/>
      <c r="JE114" s="46"/>
      <c r="JF114" s="46"/>
      <c r="JG114" s="46"/>
      <c r="JH114" s="46"/>
      <c r="JI114" s="46"/>
      <c r="JJ114" s="46"/>
      <c r="JK114" s="46"/>
      <c r="JL114" s="46"/>
      <c r="JM114" s="46"/>
      <c r="JN114" s="46"/>
      <c r="JO114" s="46"/>
      <c r="JP114" s="46"/>
      <c r="JQ114" s="46"/>
      <c r="JR114" s="46"/>
      <c r="JS114" s="46"/>
      <c r="JT114" s="46"/>
      <c r="JU114" s="46"/>
      <c r="JV114" s="46"/>
      <c r="JW114" s="46"/>
      <c r="JX114" s="46"/>
      <c r="JY114" s="46"/>
      <c r="JZ114" s="46"/>
      <c r="KA114" s="46"/>
      <c r="KB114" s="46"/>
      <c r="KC114" s="46"/>
      <c r="KD114" s="46"/>
      <c r="KE114" s="46"/>
      <c r="KF114" s="46"/>
      <c r="KG114" s="46"/>
      <c r="KH114" s="46"/>
      <c r="KI114" s="46"/>
      <c r="KJ114" s="46"/>
      <c r="KK114" s="46"/>
      <c r="KL114" s="46"/>
      <c r="KM114" s="46"/>
      <c r="KN114" s="46"/>
      <c r="KO114" s="46"/>
      <c r="KP114" s="46"/>
      <c r="KQ114" s="46"/>
      <c r="KR114" s="46"/>
      <c r="KS114" s="46"/>
      <c r="KT114" s="46"/>
      <c r="KU114" s="46"/>
      <c r="KV114" s="46"/>
      <c r="KW114" s="46"/>
      <c r="KX114" s="46"/>
      <c r="KY114" s="46"/>
      <c r="KZ114" s="46"/>
      <c r="LA114" s="46"/>
      <c r="LB114" s="46"/>
      <c r="LC114" s="46"/>
      <c r="LD114" s="46"/>
      <c r="LE114" s="46"/>
      <c r="LF114" s="46"/>
      <c r="LG114" s="46"/>
      <c r="LH114" s="46"/>
      <c r="LI114" s="46"/>
      <c r="LJ114" s="46"/>
      <c r="LK114" s="46"/>
      <c r="LL114" s="46"/>
      <c r="LM114" s="46"/>
      <c r="LN114" s="46"/>
      <c r="LO114" s="46"/>
      <c r="LP114" s="46"/>
      <c r="LQ114" s="46"/>
      <c r="LR114" s="46"/>
      <c r="LS114" s="46"/>
      <c r="LT114" s="46"/>
      <c r="LU114" s="46"/>
      <c r="LV114" s="46"/>
      <c r="LW114" s="46"/>
      <c r="LX114" s="46"/>
      <c r="LY114" s="46"/>
      <c r="LZ114" s="46"/>
      <c r="MA114" s="46"/>
      <c r="MB114" s="46"/>
      <c r="MC114" s="46"/>
      <c r="MD114" s="46"/>
      <c r="ME114" s="46"/>
      <c r="MF114" s="46"/>
      <c r="MG114" s="46"/>
      <c r="MH114" s="46"/>
      <c r="MI114" s="46"/>
      <c r="MJ114" s="46"/>
      <c r="MK114" s="46"/>
      <c r="ML114" s="46"/>
      <c r="MM114" s="46"/>
      <c r="MN114" s="46"/>
      <c r="MO114" s="46"/>
      <c r="MP114" s="46"/>
      <c r="MQ114" s="46"/>
      <c r="MR114" s="46"/>
      <c r="MS114" s="46"/>
      <c r="MT114" s="46"/>
      <c r="MU114" s="46"/>
      <c r="MV114" s="46"/>
      <c r="MW114" s="46"/>
      <c r="MX114" s="46"/>
      <c r="MY114" s="46"/>
      <c r="MZ114" s="46"/>
      <c r="NA114" s="46"/>
      <c r="NB114" s="46"/>
      <c r="NC114" s="46"/>
      <c r="ND114" s="46"/>
      <c r="NE114" s="46"/>
      <c r="NF114" s="46"/>
      <c r="NG114" s="46"/>
      <c r="NH114" s="46"/>
      <c r="NI114" s="46"/>
      <c r="NJ114" s="46"/>
      <c r="NK114" s="46"/>
      <c r="NL114" s="46"/>
      <c r="NM114" s="46"/>
      <c r="NN114" s="46"/>
      <c r="NO114" s="46"/>
      <c r="NP114" s="46"/>
      <c r="NQ114" s="46"/>
      <c r="NR114" s="46"/>
      <c r="NS114" s="46"/>
      <c r="NT114" s="46"/>
      <c r="NU114" s="46"/>
      <c r="NV114" s="46"/>
      <c r="NW114" s="46"/>
      <c r="NX114" s="46"/>
      <c r="NY114" s="46"/>
      <c r="NZ114" s="46"/>
      <c r="OA114" s="46"/>
      <c r="OB114" s="46"/>
      <c r="OC114" s="46"/>
      <c r="OD114" s="46"/>
      <c r="OE114" s="46"/>
      <c r="OF114" s="46"/>
      <c r="OG114" s="46"/>
      <c r="OH114" s="46"/>
      <c r="OI114" s="46"/>
      <c r="OJ114" s="46"/>
      <c r="OK114" s="46"/>
      <c r="OL114" s="46"/>
      <c r="OM114" s="46"/>
      <c r="ON114" s="46"/>
      <c r="OO114" s="46"/>
      <c r="OP114" s="46"/>
      <c r="OQ114" s="46"/>
      <c r="OR114" s="46"/>
      <c r="OS114" s="46"/>
      <c r="OT114" s="46"/>
      <c r="OU114" s="46"/>
      <c r="OV114" s="46"/>
      <c r="OW114" s="46"/>
      <c r="OX114" s="46"/>
      <c r="OY114" s="46"/>
      <c r="OZ114" s="46"/>
      <c r="PA114" s="46"/>
      <c r="PB114" s="46"/>
      <c r="PC114" s="46"/>
      <c r="PD114" s="46"/>
      <c r="PE114" s="46"/>
      <c r="PF114" s="46"/>
      <c r="PG114" s="46"/>
      <c r="PH114" s="46"/>
      <c r="PI114" s="46"/>
      <c r="PJ114" s="46"/>
      <c r="PK114" s="46"/>
      <c r="PL114" s="46"/>
      <c r="PM114" s="46"/>
      <c r="PN114" s="46"/>
      <c r="PO114" s="46"/>
      <c r="PP114" s="46"/>
      <c r="PQ114" s="46"/>
      <c r="PR114" s="46"/>
      <c r="PS114" s="46"/>
      <c r="PT114" s="46"/>
      <c r="PU114" s="46"/>
      <c r="PV114" s="46"/>
      <c r="PW114" s="46"/>
      <c r="PX114" s="46"/>
      <c r="PY114" s="46"/>
      <c r="PZ114" s="46"/>
      <c r="QA114" s="46"/>
      <c r="QB114" s="46"/>
      <c r="QC114" s="46"/>
      <c r="QD114" s="46"/>
      <c r="QE114" s="46"/>
      <c r="QF114" s="46"/>
      <c r="QG114" s="46"/>
      <c r="QH114" s="46"/>
      <c r="QI114" s="46"/>
      <c r="QJ114" s="46"/>
      <c r="QK114" s="46"/>
      <c r="QL114" s="46"/>
      <c r="QM114" s="46"/>
      <c r="QN114" s="46"/>
      <c r="QO114" s="46"/>
      <c r="QP114" s="46"/>
      <c r="QQ114" s="46"/>
      <c r="QR114" s="46"/>
      <c r="QS114" s="46"/>
      <c r="QT114" s="46"/>
      <c r="QU114" s="46"/>
      <c r="QV114" s="46"/>
      <c r="QW114" s="46"/>
      <c r="QX114" s="46"/>
      <c r="QY114" s="46"/>
      <c r="QZ114" s="46"/>
      <c r="RA114" s="46"/>
      <c r="RB114" s="46"/>
      <c r="RC114" s="46"/>
      <c r="RD114" s="46"/>
      <c r="RE114" s="46"/>
      <c r="RF114" s="46"/>
      <c r="RG114" s="46"/>
      <c r="RH114" s="46"/>
      <c r="RI114" s="46"/>
      <c r="RJ114" s="46"/>
      <c r="RK114" s="46"/>
      <c r="RL114" s="46"/>
      <c r="RM114" s="46"/>
      <c r="RN114" s="46"/>
      <c r="RO114" s="46"/>
      <c r="RP114" s="46"/>
      <c r="RQ114" s="46"/>
      <c r="RR114" s="46"/>
      <c r="RS114" s="46"/>
      <c r="RT114" s="46"/>
      <c r="RU114" s="46"/>
      <c r="RV114" s="46"/>
      <c r="RW114" s="46"/>
      <c r="RX114" s="46"/>
      <c r="RY114" s="46"/>
      <c r="RZ114" s="46"/>
      <c r="SA114" s="46"/>
      <c r="SB114" s="46"/>
      <c r="SC114" s="46"/>
      <c r="SD114" s="46"/>
      <c r="SE114" s="46"/>
      <c r="SF114" s="46"/>
      <c r="SG114" s="46"/>
      <c r="SH114" s="46"/>
      <c r="SI114" s="46"/>
      <c r="SJ114" s="46"/>
      <c r="SK114" s="46"/>
      <c r="SL114" s="46"/>
      <c r="SM114" s="46"/>
      <c r="SN114" s="46"/>
      <c r="SO114" s="46"/>
      <c r="SP114" s="46"/>
      <c r="SQ114" s="46"/>
      <c r="SR114" s="46"/>
      <c r="SS114" s="46"/>
      <c r="ST114" s="46"/>
      <c r="SU114" s="46"/>
      <c r="SV114" s="46"/>
      <c r="SW114" s="46"/>
      <c r="SX114" s="46"/>
      <c r="SY114" s="46"/>
      <c r="SZ114" s="46"/>
      <c r="TA114" s="46"/>
      <c r="TB114" s="46"/>
      <c r="TC114" s="46"/>
      <c r="TD114" s="46"/>
      <c r="TE114" s="46"/>
      <c r="TF114" s="46"/>
      <c r="TG114" s="46"/>
      <c r="TH114" s="46"/>
      <c r="TI114" s="46"/>
      <c r="TJ114" s="46"/>
      <c r="TK114" s="46"/>
      <c r="TL114" s="46"/>
      <c r="TM114" s="46"/>
      <c r="TN114" s="46"/>
      <c r="TO114" s="46"/>
      <c r="TP114" s="46"/>
      <c r="TQ114" s="46"/>
      <c r="TR114" s="46"/>
      <c r="TS114" s="46"/>
      <c r="TT114" s="46"/>
      <c r="TU114" s="46"/>
      <c r="TV114" s="46"/>
      <c r="TW114" s="46"/>
      <c r="TX114" s="46"/>
      <c r="TY114" s="46"/>
      <c r="TZ114" s="46"/>
      <c r="UA114" s="46"/>
      <c r="UB114" s="46"/>
      <c r="UC114" s="46"/>
      <c r="UD114" s="46"/>
      <c r="UE114" s="46"/>
      <c r="UF114" s="46"/>
      <c r="UG114" s="46"/>
      <c r="UH114" s="46"/>
      <c r="UI114" s="46"/>
      <c r="UJ114" s="46"/>
      <c r="UK114" s="46"/>
      <c r="UL114" s="46"/>
      <c r="UM114" s="46"/>
      <c r="UN114" s="46"/>
      <c r="UO114" s="46"/>
      <c r="UP114" s="46"/>
      <c r="UQ114" s="46"/>
      <c r="UR114" s="46"/>
      <c r="US114" s="46"/>
      <c r="UT114" s="46"/>
      <c r="UU114" s="46"/>
      <c r="UV114" s="46"/>
      <c r="UW114" s="46"/>
      <c r="UX114" s="46"/>
      <c r="UY114" s="46"/>
      <c r="UZ114" s="46"/>
      <c r="VA114" s="46"/>
      <c r="VB114" s="46"/>
      <c r="VC114" s="46"/>
      <c r="VD114" s="46"/>
      <c r="VE114" s="46"/>
      <c r="VF114" s="46"/>
      <c r="VG114" s="46"/>
      <c r="VH114" s="46"/>
      <c r="VI114" s="46"/>
      <c r="VJ114" s="46"/>
      <c r="VK114" s="46"/>
      <c r="VL114" s="46"/>
      <c r="VM114" s="46"/>
      <c r="VN114" s="46"/>
      <c r="VO114" s="46"/>
      <c r="VP114" s="46"/>
      <c r="VQ114" s="46"/>
      <c r="VR114" s="46"/>
      <c r="VS114" s="46"/>
      <c r="VT114" s="46"/>
      <c r="VU114" s="46"/>
      <c r="VV114" s="46"/>
      <c r="VW114" s="46"/>
      <c r="VX114" s="46"/>
      <c r="VY114" s="46"/>
      <c r="VZ114" s="46"/>
      <c r="WA114" s="46"/>
      <c r="WB114" s="46"/>
      <c r="WC114" s="46"/>
      <c r="WD114" s="46"/>
      <c r="WE114" s="46"/>
      <c r="WF114" s="46"/>
      <c r="WG114" s="46"/>
      <c r="WH114" s="46"/>
      <c r="WI114" s="46"/>
      <c r="WJ114" s="46"/>
      <c r="WK114" s="46"/>
      <c r="WL114" s="46"/>
      <c r="WM114" s="46"/>
      <c r="WN114" s="46"/>
      <c r="WO114" s="46"/>
      <c r="WP114" s="46"/>
      <c r="WQ114" s="46"/>
      <c r="WR114" s="46"/>
      <c r="WS114" s="46"/>
      <c r="WT114" s="46"/>
      <c r="WU114" s="46"/>
      <c r="WV114" s="46"/>
      <c r="WW114" s="46"/>
      <c r="WX114" s="46"/>
      <c r="WY114" s="46"/>
      <c r="WZ114" s="46"/>
      <c r="XA114" s="46"/>
      <c r="XB114" s="46"/>
      <c r="XC114" s="46"/>
      <c r="XD114" s="46"/>
      <c r="XE114" s="46"/>
      <c r="XF114" s="46"/>
      <c r="XG114" s="46"/>
      <c r="XH114" s="46"/>
      <c r="XI114" s="46"/>
      <c r="XJ114" s="46"/>
      <c r="XK114" s="46"/>
      <c r="XL114" s="46"/>
      <c r="XM114" s="46"/>
      <c r="XN114" s="46"/>
      <c r="XO114" s="46"/>
      <c r="XP114" s="46"/>
      <c r="XQ114" s="46"/>
      <c r="XR114" s="46"/>
      <c r="XS114" s="46"/>
      <c r="XT114" s="46"/>
      <c r="XU114" s="46"/>
      <c r="XV114" s="46"/>
      <c r="XW114" s="46"/>
      <c r="XX114" s="46"/>
      <c r="XY114" s="46"/>
      <c r="XZ114" s="46"/>
      <c r="YA114" s="46"/>
      <c r="YB114" s="46"/>
      <c r="YC114" s="46"/>
      <c r="YD114" s="46"/>
      <c r="YE114" s="46"/>
      <c r="YF114" s="46"/>
      <c r="YG114" s="46"/>
      <c r="YH114" s="46"/>
      <c r="YI114" s="46"/>
      <c r="YJ114" s="46"/>
      <c r="YK114" s="46"/>
      <c r="YL114" s="46"/>
      <c r="YM114" s="46"/>
      <c r="YN114" s="46"/>
      <c r="YO114" s="46"/>
      <c r="YP114" s="46"/>
      <c r="YQ114" s="46"/>
      <c r="YR114" s="46"/>
      <c r="YS114" s="46"/>
      <c r="YT114" s="46"/>
      <c r="YU114" s="46"/>
      <c r="YV114" s="46"/>
      <c r="YW114" s="46"/>
      <c r="YX114" s="46"/>
      <c r="YY114" s="46"/>
      <c r="YZ114" s="46"/>
      <c r="ZA114" s="46"/>
      <c r="ZB114" s="46"/>
      <c r="ZC114" s="46"/>
      <c r="ZD114" s="46"/>
      <c r="ZE114" s="46"/>
      <c r="ZF114" s="46"/>
      <c r="ZG114" s="46"/>
      <c r="ZH114" s="46"/>
      <c r="ZI114" s="46"/>
      <c r="ZJ114" s="46"/>
      <c r="ZK114" s="46"/>
      <c r="ZL114" s="46"/>
      <c r="ZM114" s="46"/>
      <c r="ZN114" s="46"/>
      <c r="ZO114" s="46"/>
      <c r="ZP114" s="46"/>
      <c r="ZQ114" s="46"/>
      <c r="ZR114" s="46"/>
      <c r="ZS114" s="46"/>
      <c r="ZT114" s="46"/>
      <c r="ZU114" s="46"/>
      <c r="ZV114" s="46"/>
      <c r="ZW114" s="46"/>
      <c r="ZX114" s="46"/>
      <c r="ZY114" s="46"/>
      <c r="ZZ114" s="46"/>
      <c r="AAA114" s="46"/>
      <c r="AAB114" s="46"/>
      <c r="AAC114" s="46"/>
      <c r="AAD114" s="46"/>
      <c r="AAE114" s="46"/>
      <c r="AAF114" s="46"/>
      <c r="AAG114" s="46"/>
      <c r="AAH114" s="46"/>
      <c r="AAI114" s="46"/>
      <c r="AAJ114" s="46"/>
      <c r="AAK114" s="46"/>
      <c r="AAL114" s="46"/>
      <c r="AAM114" s="46"/>
      <c r="AAN114" s="46"/>
      <c r="AAO114" s="46"/>
      <c r="AAP114" s="46"/>
      <c r="AAQ114" s="46"/>
      <c r="AAR114" s="46"/>
      <c r="AAS114" s="46"/>
      <c r="AAT114" s="46"/>
      <c r="AAU114" s="46"/>
      <c r="AAV114" s="46"/>
      <c r="AAW114" s="46"/>
      <c r="AAX114" s="46"/>
      <c r="AAY114" s="46"/>
      <c r="AAZ114" s="46"/>
      <c r="ABA114" s="46"/>
      <c r="ABB114" s="46"/>
      <c r="ABC114" s="46"/>
      <c r="ABD114" s="46"/>
      <c r="ABE114" s="46"/>
      <c r="ABF114" s="46"/>
      <c r="ABG114" s="46"/>
      <c r="ABH114" s="46"/>
      <c r="ABI114" s="46"/>
      <c r="ABJ114" s="46"/>
      <c r="ABK114" s="46"/>
      <c r="ABL114" s="46"/>
      <c r="ABM114" s="46"/>
      <c r="ABN114" s="46"/>
      <c r="ABO114" s="46"/>
      <c r="ABP114" s="46"/>
      <c r="ABQ114" s="46"/>
      <c r="ABR114" s="46"/>
      <c r="ABS114" s="46"/>
      <c r="ABT114" s="46"/>
      <c r="ABU114" s="46"/>
      <c r="ABV114" s="46"/>
      <c r="ABW114" s="46"/>
      <c r="ABX114" s="46"/>
      <c r="ABY114" s="46"/>
      <c r="ABZ114" s="46"/>
      <c r="ACA114" s="46"/>
      <c r="ACB114" s="46"/>
      <c r="ACC114" s="46"/>
      <c r="ACD114" s="46"/>
      <c r="ACE114" s="46"/>
      <c r="ACF114" s="46"/>
      <c r="ACG114" s="46"/>
      <c r="ACH114" s="46"/>
      <c r="ACI114" s="46"/>
      <c r="ACJ114" s="46"/>
      <c r="ACK114" s="46"/>
      <c r="ACL114" s="46"/>
      <c r="ACM114" s="46"/>
      <c r="ACN114" s="46"/>
      <c r="ACO114" s="46"/>
      <c r="ACP114" s="46"/>
      <c r="ACQ114" s="46"/>
      <c r="ACR114" s="46"/>
      <c r="ACS114" s="46"/>
      <c r="ACT114" s="46"/>
      <c r="ACU114" s="46"/>
      <c r="ACV114" s="46"/>
      <c r="ACW114" s="46"/>
      <c r="ACX114" s="46"/>
      <c r="ACY114" s="46"/>
      <c r="ACZ114" s="46"/>
      <c r="ADA114" s="46"/>
      <c r="ADB114" s="46"/>
      <c r="ADC114" s="46"/>
      <c r="ADD114" s="46"/>
      <c r="ADE114" s="46"/>
      <c r="ADF114" s="46"/>
      <c r="ADG114" s="46"/>
      <c r="ADH114" s="46"/>
      <c r="ADI114" s="46"/>
      <c r="ADJ114" s="46"/>
      <c r="ADK114" s="46"/>
      <c r="ADL114" s="46"/>
      <c r="ADM114" s="46"/>
      <c r="ADN114" s="46"/>
      <c r="ADO114" s="46"/>
      <c r="ADP114" s="46"/>
      <c r="ADQ114" s="46"/>
      <c r="ADR114" s="46"/>
      <c r="ADS114" s="46"/>
      <c r="ADT114" s="46"/>
      <c r="ADU114" s="46"/>
      <c r="ADV114" s="46"/>
      <c r="ADW114" s="46"/>
      <c r="ADX114" s="46"/>
      <c r="ADY114" s="46"/>
      <c r="ADZ114" s="46"/>
      <c r="AEA114" s="46"/>
      <c r="AEB114" s="46"/>
      <c r="AEC114" s="46"/>
      <c r="AED114" s="46"/>
      <c r="AEE114" s="46"/>
      <c r="AEF114" s="46"/>
      <c r="AEG114" s="46"/>
      <c r="AEH114" s="46"/>
      <c r="AEI114" s="46"/>
      <c r="AEJ114" s="46"/>
      <c r="AEK114" s="46"/>
      <c r="AEL114" s="46"/>
      <c r="AEM114" s="46"/>
      <c r="AEN114" s="46"/>
      <c r="AEO114" s="46"/>
      <c r="AEP114" s="46"/>
      <c r="AEQ114" s="46"/>
      <c r="AER114" s="46"/>
      <c r="AES114" s="46"/>
      <c r="AET114" s="46"/>
      <c r="AEU114" s="46"/>
      <c r="AEV114" s="46"/>
      <c r="AEW114" s="46"/>
      <c r="AEX114" s="46"/>
      <c r="AEY114" s="46"/>
      <c r="AEZ114" s="46"/>
      <c r="AFA114" s="46"/>
      <c r="AFB114" s="46"/>
      <c r="AFC114" s="46"/>
      <c r="AFD114" s="46"/>
      <c r="AFE114" s="46"/>
      <c r="AFF114" s="46"/>
      <c r="AFG114" s="46"/>
      <c r="AFH114" s="46"/>
      <c r="AFI114" s="46"/>
      <c r="AFJ114" s="46"/>
      <c r="AFK114" s="46"/>
      <c r="AFL114" s="46"/>
      <c r="AFM114" s="46"/>
      <c r="AFN114" s="46"/>
      <c r="AFO114" s="46"/>
      <c r="AFP114" s="46"/>
      <c r="AFQ114" s="46"/>
      <c r="AFR114" s="46"/>
      <c r="AFS114" s="46"/>
      <c r="AFT114" s="46"/>
      <c r="AFU114" s="46"/>
      <c r="AFV114" s="46"/>
      <c r="AFW114" s="46"/>
      <c r="AFX114" s="46"/>
      <c r="AFY114" s="46"/>
      <c r="AFZ114" s="46"/>
      <c r="AGA114" s="46"/>
      <c r="AGB114" s="46"/>
      <c r="AGC114" s="46"/>
      <c r="AGD114" s="46"/>
      <c r="AGE114" s="46"/>
      <c r="AGF114" s="46"/>
      <c r="AGG114" s="46"/>
      <c r="AGH114" s="46"/>
      <c r="AGI114" s="46"/>
      <c r="AGJ114" s="46"/>
      <c r="AGK114" s="46"/>
      <c r="AGL114" s="46"/>
      <c r="AGM114" s="46"/>
      <c r="AGN114" s="46"/>
      <c r="AGO114" s="46"/>
      <c r="AGP114" s="46"/>
      <c r="AGQ114" s="46"/>
      <c r="AGR114" s="46"/>
      <c r="AGS114" s="46"/>
      <c r="AGT114" s="46"/>
      <c r="AGU114" s="46"/>
      <c r="AGV114" s="46"/>
      <c r="AGW114" s="46"/>
      <c r="AGX114" s="46"/>
      <c r="AGY114" s="46"/>
      <c r="AGZ114" s="46"/>
      <c r="AHA114" s="46"/>
      <c r="AHB114" s="46"/>
      <c r="AHC114" s="46"/>
      <c r="AHD114" s="46"/>
      <c r="AHE114" s="46"/>
      <c r="AHF114" s="46"/>
      <c r="AHG114" s="46"/>
      <c r="AHH114" s="46"/>
      <c r="AHI114" s="46"/>
      <c r="AHJ114" s="46"/>
      <c r="AHK114" s="46"/>
      <c r="AHL114" s="46"/>
      <c r="AHM114" s="46"/>
      <c r="AHN114" s="46"/>
      <c r="AHO114" s="46"/>
      <c r="AHP114" s="46"/>
      <c r="AHQ114" s="46"/>
      <c r="AHR114" s="46"/>
      <c r="AHS114" s="46"/>
      <c r="AHT114" s="46"/>
      <c r="AHU114" s="46"/>
      <c r="AHV114" s="46"/>
      <c r="AHW114" s="46"/>
      <c r="AHX114" s="46"/>
      <c r="AHY114" s="46"/>
      <c r="AHZ114" s="46"/>
      <c r="AIA114" s="46"/>
      <c r="AIB114" s="46"/>
      <c r="AIC114" s="46"/>
      <c r="AID114" s="46"/>
      <c r="AIE114" s="46"/>
      <c r="AIF114" s="46"/>
      <c r="AIG114" s="46"/>
      <c r="AIH114" s="46"/>
      <c r="AII114" s="46"/>
      <c r="AIJ114" s="46"/>
      <c r="AIK114" s="46"/>
      <c r="AIL114" s="46"/>
      <c r="AIM114" s="46"/>
      <c r="AIN114" s="46"/>
      <c r="AIO114" s="46"/>
      <c r="AIP114" s="46"/>
      <c r="AIQ114" s="46"/>
      <c r="AIR114" s="46"/>
      <c r="AIS114" s="46"/>
      <c r="AIT114" s="46"/>
      <c r="AIU114" s="46"/>
      <c r="AIV114" s="46"/>
      <c r="AIW114" s="46"/>
      <c r="AIX114" s="46"/>
      <c r="AIY114" s="46"/>
      <c r="AIZ114" s="46"/>
      <c r="AJA114" s="46"/>
      <c r="AJB114" s="46"/>
      <c r="AJC114" s="46"/>
      <c r="AJD114" s="46"/>
      <c r="AJE114" s="46"/>
      <c r="AJF114" s="46"/>
      <c r="AJG114" s="46"/>
      <c r="AJH114" s="46"/>
      <c r="AJI114" s="46"/>
      <c r="AJJ114" s="46"/>
      <c r="AJK114" s="46"/>
      <c r="AJL114" s="46"/>
      <c r="AJM114" s="46"/>
      <c r="AJN114" s="46"/>
      <c r="AJO114" s="46"/>
      <c r="AJP114" s="46"/>
      <c r="AJQ114" s="46"/>
      <c r="AJR114" s="46"/>
      <c r="AJS114" s="46"/>
      <c r="AJT114" s="46"/>
      <c r="AJU114" s="46"/>
      <c r="AJV114" s="46"/>
      <c r="AJW114" s="46"/>
      <c r="AJX114" s="46"/>
      <c r="AJY114" s="46"/>
      <c r="AJZ114" s="46"/>
      <c r="AKA114" s="46"/>
      <c r="AKB114" s="46"/>
      <c r="AKC114" s="46"/>
      <c r="AKD114" s="46"/>
      <c r="AKE114" s="46"/>
      <c r="AKF114" s="46"/>
      <c r="AKG114" s="46"/>
      <c r="AKH114" s="46"/>
      <c r="AKI114" s="46"/>
      <c r="AKJ114" s="46"/>
      <c r="AKK114" s="46"/>
      <c r="AKL114" s="46"/>
      <c r="AKM114" s="46"/>
      <c r="AKN114" s="46"/>
      <c r="AKO114" s="46"/>
      <c r="AKP114" s="46"/>
      <c r="AKQ114" s="46"/>
      <c r="AKR114" s="46"/>
      <c r="AKS114" s="46"/>
      <c r="AKT114" s="46"/>
      <c r="AKU114" s="46"/>
      <c r="AKV114" s="46"/>
      <c r="AKW114" s="46"/>
      <c r="AKX114" s="46"/>
      <c r="AKY114" s="46"/>
      <c r="AKZ114" s="46"/>
      <c r="ALA114" s="46"/>
      <c r="ALB114" s="46"/>
      <c r="ALC114" s="46"/>
      <c r="ALD114" s="46"/>
      <c r="ALE114" s="46"/>
      <c r="ALF114" s="46"/>
      <c r="ALG114" s="46"/>
      <c r="ALH114" s="46"/>
      <c r="ALI114" s="46"/>
      <c r="ALJ114" s="46"/>
      <c r="ALK114" s="46"/>
      <c r="ALL114" s="46"/>
      <c r="ALM114" s="46"/>
      <c r="ALN114" s="46"/>
      <c r="ALO114" s="46"/>
      <c r="ALP114" s="46"/>
      <c r="ALQ114" s="46"/>
      <c r="ALR114" s="46"/>
      <c r="ALS114" s="46"/>
      <c r="ALT114" s="46"/>
      <c r="ALU114" s="46"/>
      <c r="ALV114" s="46"/>
      <c r="ALW114" s="46"/>
      <c r="ALX114" s="46"/>
      <c r="ALY114" s="46"/>
      <c r="ALZ114" s="46"/>
      <c r="AMA114" s="46"/>
      <c r="AMB114" s="46"/>
      <c r="AMC114" s="46"/>
      <c r="AMD114" s="46"/>
      <c r="AME114" s="46"/>
      <c r="AMF114" s="46"/>
      <c r="AMG114" s="46"/>
      <c r="AMH114" s="46"/>
      <c r="AMI114" s="46"/>
      <c r="AMJ114" s="46"/>
      <c r="AMK114" s="46"/>
      <c r="AML114" s="46"/>
      <c r="AMM114" s="46"/>
      <c r="AMN114" s="46"/>
      <c r="AMO114" s="46"/>
      <c r="AMP114" s="46"/>
      <c r="AMQ114" s="46"/>
      <c r="AMR114" s="46"/>
      <c r="AMS114" s="46"/>
      <c r="AMT114" s="46"/>
      <c r="AMU114" s="46"/>
      <c r="AMV114" s="46"/>
      <c r="AMW114" s="46"/>
      <c r="AMX114" s="46"/>
      <c r="AMY114" s="46"/>
      <c r="AMZ114" s="46"/>
      <c r="ANA114" s="46"/>
      <c r="ANB114" s="46"/>
      <c r="ANC114" s="46"/>
      <c r="AND114" s="46"/>
      <c r="ANE114" s="46"/>
      <c r="ANF114" s="46"/>
      <c r="ANG114" s="46"/>
      <c r="ANH114" s="46"/>
      <c r="ANI114" s="46"/>
      <c r="ANJ114" s="46"/>
      <c r="ANK114" s="46"/>
      <c r="ANL114" s="46"/>
      <c r="ANM114" s="46"/>
      <c r="ANN114" s="46"/>
      <c r="ANO114" s="46"/>
      <c r="ANP114" s="46"/>
      <c r="ANQ114" s="46"/>
      <c r="ANR114" s="46"/>
      <c r="ANS114" s="46"/>
      <c r="ANT114" s="46"/>
      <c r="ANU114" s="46"/>
      <c r="ANV114" s="46"/>
      <c r="ANW114" s="46"/>
      <c r="ANX114" s="46"/>
      <c r="ANY114" s="46"/>
      <c r="ANZ114" s="46"/>
      <c r="AOA114" s="46"/>
      <c r="AOB114" s="46"/>
      <c r="AOC114" s="46"/>
      <c r="AOD114" s="46"/>
      <c r="AOE114" s="46"/>
      <c r="AOF114" s="46"/>
      <c r="AOG114" s="46"/>
      <c r="AOH114" s="46"/>
      <c r="AOI114" s="46"/>
      <c r="AOJ114" s="46"/>
      <c r="AOK114" s="46"/>
      <c r="AOL114" s="46"/>
      <c r="AOM114" s="46"/>
      <c r="AON114" s="46"/>
      <c r="AOO114" s="46"/>
      <c r="AOP114" s="46"/>
      <c r="AOQ114" s="46"/>
      <c r="AOR114" s="46"/>
      <c r="AOS114" s="46"/>
      <c r="AOT114" s="46"/>
      <c r="AOU114" s="46"/>
      <c r="AOV114" s="46"/>
      <c r="AOW114" s="46"/>
      <c r="AOX114" s="46"/>
      <c r="AOY114" s="46"/>
      <c r="AOZ114" s="46"/>
      <c r="APA114" s="46"/>
      <c r="APB114" s="46"/>
      <c r="APC114" s="46"/>
      <c r="APD114" s="46"/>
      <c r="APE114" s="46"/>
      <c r="APF114" s="46"/>
      <c r="APG114" s="46"/>
      <c r="APH114" s="46"/>
      <c r="API114" s="46"/>
      <c r="APJ114" s="46"/>
      <c r="APK114" s="46"/>
      <c r="APL114" s="46"/>
      <c r="APM114" s="46"/>
      <c r="APN114" s="46"/>
      <c r="APO114" s="46"/>
      <c r="APP114" s="46"/>
      <c r="APQ114" s="46"/>
      <c r="APR114" s="46"/>
      <c r="APS114" s="46"/>
      <c r="APT114" s="46"/>
      <c r="APU114" s="46"/>
      <c r="APV114" s="46"/>
      <c r="APW114" s="46"/>
      <c r="APX114" s="46"/>
      <c r="APY114" s="46"/>
      <c r="APZ114" s="46"/>
      <c r="AQA114" s="46"/>
      <c r="AQB114" s="46"/>
      <c r="AQC114" s="46"/>
      <c r="AQD114" s="46"/>
      <c r="AQE114" s="46"/>
      <c r="AQF114" s="46"/>
      <c r="AQG114" s="46"/>
      <c r="AQH114" s="46"/>
      <c r="AQI114" s="46"/>
      <c r="AQJ114" s="46"/>
      <c r="AQK114" s="46"/>
      <c r="AQL114" s="46"/>
      <c r="AQM114" s="46"/>
      <c r="AQN114" s="46"/>
      <c r="AQO114" s="46"/>
      <c r="AQP114" s="46"/>
      <c r="AQQ114" s="46"/>
      <c r="AQR114" s="46"/>
      <c r="AQS114" s="46"/>
      <c r="AQT114" s="46"/>
      <c r="AQU114" s="46"/>
      <c r="AQV114" s="46"/>
      <c r="AQW114" s="46"/>
      <c r="AQX114" s="46"/>
      <c r="AQY114" s="46"/>
      <c r="AQZ114" s="46"/>
      <c r="ARA114" s="46"/>
      <c r="ARB114" s="46"/>
      <c r="ARC114" s="46"/>
      <c r="ARD114" s="46"/>
      <c r="ARE114" s="46"/>
      <c r="ARF114" s="46"/>
      <c r="ARG114" s="46"/>
      <c r="ARH114" s="46"/>
      <c r="ARI114" s="46"/>
      <c r="ARJ114" s="46"/>
      <c r="ARK114" s="46"/>
      <c r="ARL114" s="46"/>
      <c r="ARM114" s="46"/>
      <c r="ARN114" s="46"/>
      <c r="ARO114" s="46"/>
      <c r="ARP114" s="46"/>
      <c r="ARQ114" s="46"/>
      <c r="ARR114" s="46"/>
      <c r="ARS114" s="46"/>
      <c r="ART114" s="46"/>
      <c r="ARU114" s="46"/>
      <c r="ARV114" s="46"/>
      <c r="ARW114" s="46"/>
      <c r="ARX114" s="46"/>
      <c r="ARY114" s="46"/>
      <c r="ARZ114" s="46"/>
      <c r="ASA114" s="46"/>
      <c r="ASB114" s="46"/>
      <c r="ASC114" s="46"/>
      <c r="ASD114" s="46"/>
      <c r="ASE114" s="46"/>
      <c r="ASF114" s="46"/>
      <c r="ASG114" s="46"/>
      <c r="ASH114" s="46"/>
      <c r="ASI114" s="46"/>
      <c r="ASJ114" s="46"/>
      <c r="ASK114" s="46"/>
      <c r="ASL114" s="46"/>
      <c r="ASM114" s="46"/>
      <c r="ASN114" s="46"/>
      <c r="ASO114" s="46"/>
      <c r="ASP114" s="46"/>
      <c r="ASQ114" s="46"/>
      <c r="ASR114" s="46"/>
      <c r="ASS114" s="46"/>
      <c r="AST114" s="46"/>
      <c r="ASU114" s="46"/>
      <c r="ASV114" s="46"/>
      <c r="ASW114" s="46"/>
      <c r="ASX114" s="46"/>
      <c r="ASY114" s="46"/>
      <c r="ASZ114" s="46"/>
      <c r="ATA114" s="46"/>
      <c r="ATB114" s="46"/>
      <c r="ATC114" s="46"/>
      <c r="ATD114" s="46"/>
      <c r="ATE114" s="46"/>
      <c r="ATF114" s="46"/>
      <c r="ATG114" s="46"/>
      <c r="ATH114" s="46"/>
      <c r="ATI114" s="46"/>
      <c r="ATJ114" s="46"/>
      <c r="ATK114" s="46"/>
      <c r="ATL114" s="46"/>
      <c r="ATM114" s="46"/>
      <c r="ATN114" s="46"/>
      <c r="ATO114" s="46"/>
      <c r="ATP114" s="46"/>
      <c r="ATQ114" s="46"/>
      <c r="ATR114" s="46"/>
      <c r="ATS114" s="46"/>
      <c r="ATT114" s="46"/>
      <c r="ATU114" s="46"/>
      <c r="ATV114" s="46"/>
      <c r="ATW114" s="46"/>
      <c r="ATX114" s="46"/>
      <c r="ATY114" s="46"/>
      <c r="ATZ114" s="46"/>
      <c r="AUA114" s="46"/>
      <c r="AUB114" s="46"/>
      <c r="AUC114" s="46"/>
      <c r="AUD114" s="46"/>
      <c r="AUE114" s="46"/>
      <c r="AUF114" s="46"/>
      <c r="AUG114" s="46"/>
      <c r="AUH114" s="46"/>
      <c r="AUI114" s="46"/>
      <c r="AUJ114" s="46"/>
      <c r="AUK114" s="46"/>
      <c r="AUL114" s="46"/>
      <c r="AUM114" s="46"/>
      <c r="AUN114" s="46"/>
      <c r="AUO114" s="46"/>
      <c r="AUP114" s="46"/>
      <c r="AUQ114" s="46"/>
      <c r="AUR114" s="46"/>
      <c r="AUS114" s="46"/>
      <c r="AUT114" s="46"/>
      <c r="AUU114" s="46"/>
      <c r="AUV114" s="46"/>
      <c r="AUW114" s="46"/>
      <c r="AUX114" s="46"/>
      <c r="AUY114" s="46"/>
      <c r="AUZ114" s="46"/>
      <c r="AVA114" s="46"/>
      <c r="AVB114" s="46"/>
      <c r="AVC114" s="46"/>
      <c r="AVD114" s="46"/>
      <c r="AVE114" s="46"/>
      <c r="AVF114" s="46"/>
      <c r="AVG114" s="46"/>
      <c r="AVH114" s="46"/>
      <c r="AVI114" s="46"/>
      <c r="AVJ114" s="46"/>
      <c r="AVK114" s="46"/>
      <c r="AVL114" s="46"/>
      <c r="AVM114" s="46"/>
      <c r="AVN114" s="46"/>
      <c r="AVO114" s="46"/>
      <c r="AVP114" s="46"/>
      <c r="AVQ114" s="46"/>
      <c r="AVR114" s="46"/>
      <c r="AVS114" s="46"/>
      <c r="AVT114" s="46"/>
      <c r="AVU114" s="46"/>
      <c r="AVV114" s="46"/>
      <c r="AVW114" s="46"/>
      <c r="AVX114" s="46"/>
      <c r="AVY114" s="46"/>
      <c r="AVZ114" s="46"/>
      <c r="AWA114" s="46"/>
      <c r="AWB114" s="46"/>
      <c r="AWC114" s="46"/>
      <c r="AWD114" s="46"/>
      <c r="AWE114" s="46"/>
      <c r="AWF114" s="46"/>
      <c r="AWG114" s="46"/>
      <c r="AWH114" s="46"/>
      <c r="AWI114" s="46"/>
      <c r="AWJ114" s="46"/>
      <c r="AWK114" s="46"/>
      <c r="AWL114" s="46"/>
      <c r="AWM114" s="46"/>
      <c r="AWN114" s="46"/>
      <c r="AWO114" s="46"/>
      <c r="AWP114" s="46"/>
      <c r="AWQ114" s="46"/>
      <c r="AWR114" s="46"/>
      <c r="AWS114" s="46"/>
      <c r="AWT114" s="46"/>
      <c r="AWU114" s="46"/>
      <c r="AWV114" s="46"/>
      <c r="AWW114" s="46"/>
      <c r="AWX114" s="46"/>
      <c r="AWY114" s="46"/>
      <c r="AWZ114" s="46"/>
      <c r="AXA114" s="46"/>
      <c r="AXB114" s="46"/>
      <c r="AXC114" s="46"/>
      <c r="AXD114" s="46"/>
      <c r="AXE114" s="46"/>
      <c r="AXF114" s="46"/>
      <c r="AXG114" s="46"/>
      <c r="AXH114" s="46"/>
      <c r="AXI114" s="46"/>
      <c r="AXJ114" s="46"/>
      <c r="AXK114" s="46"/>
      <c r="AXL114" s="46"/>
      <c r="AXM114" s="46"/>
      <c r="AXN114" s="46"/>
      <c r="AXO114" s="46"/>
      <c r="AXP114" s="46"/>
      <c r="AXQ114" s="46"/>
      <c r="AXR114" s="46"/>
      <c r="AXS114" s="46"/>
      <c r="AXT114" s="46"/>
      <c r="AXU114" s="46"/>
      <c r="AXV114" s="46"/>
      <c r="AXW114" s="46"/>
      <c r="AXX114" s="46"/>
      <c r="AXY114" s="46"/>
      <c r="AXZ114" s="46"/>
      <c r="AYA114" s="46"/>
      <c r="AYB114" s="46"/>
      <c r="AYC114" s="46"/>
      <c r="AYD114" s="46"/>
      <c r="AYE114" s="46"/>
      <c r="AYF114" s="46"/>
      <c r="AYG114" s="46"/>
      <c r="AYH114" s="46"/>
      <c r="AYI114" s="46"/>
      <c r="AYJ114" s="46"/>
      <c r="AYK114" s="46"/>
      <c r="AYL114" s="46"/>
      <c r="AYM114" s="46"/>
      <c r="AYN114" s="46"/>
      <c r="AYO114" s="46"/>
      <c r="AYP114" s="46"/>
      <c r="AYQ114" s="46"/>
      <c r="AYR114" s="46"/>
      <c r="AYS114" s="46"/>
      <c r="AYT114" s="46"/>
      <c r="AYU114" s="46"/>
      <c r="AYV114" s="46"/>
      <c r="AYW114" s="46"/>
      <c r="AYX114" s="46"/>
      <c r="AYY114" s="46"/>
      <c r="AYZ114" s="46"/>
      <c r="AZA114" s="46"/>
      <c r="AZB114" s="46"/>
      <c r="AZC114" s="46"/>
      <c r="AZD114" s="46"/>
      <c r="AZE114" s="46"/>
      <c r="AZF114" s="46"/>
      <c r="AZG114" s="46"/>
      <c r="AZH114" s="46"/>
      <c r="AZI114" s="46"/>
      <c r="AZJ114" s="46"/>
      <c r="AZK114" s="46"/>
      <c r="AZL114" s="46"/>
      <c r="AZM114" s="46"/>
      <c r="AZN114" s="46"/>
      <c r="AZO114" s="46"/>
      <c r="AZP114" s="46"/>
      <c r="AZQ114" s="46"/>
      <c r="AZR114" s="46"/>
      <c r="AZS114" s="46"/>
      <c r="AZT114" s="46"/>
      <c r="AZU114" s="46"/>
      <c r="AZV114" s="46"/>
      <c r="AZW114" s="46"/>
      <c r="AZX114" s="46"/>
      <c r="AZY114" s="46"/>
      <c r="AZZ114" s="46"/>
      <c r="BAA114" s="46"/>
      <c r="BAB114" s="46"/>
      <c r="BAC114" s="46"/>
      <c r="BAD114" s="46"/>
      <c r="BAE114" s="46"/>
      <c r="BAF114" s="46"/>
      <c r="BAG114" s="46"/>
      <c r="BAH114" s="46"/>
      <c r="BAI114" s="46"/>
      <c r="BAJ114" s="46"/>
      <c r="BAK114" s="46"/>
      <c r="BAL114" s="46"/>
      <c r="BAM114" s="46"/>
      <c r="BAN114" s="46"/>
      <c r="BAO114" s="46"/>
      <c r="BAP114" s="46"/>
      <c r="BAQ114" s="46"/>
      <c r="BAR114" s="46"/>
      <c r="BAS114" s="46"/>
      <c r="BAT114" s="46"/>
      <c r="BAU114" s="46"/>
      <c r="BAV114" s="46"/>
      <c r="BAW114" s="46"/>
      <c r="BAX114" s="46"/>
      <c r="BAY114" s="46"/>
      <c r="BAZ114" s="46"/>
      <c r="BBA114" s="46"/>
      <c r="BBB114" s="46"/>
      <c r="BBC114" s="46"/>
      <c r="BBD114" s="46"/>
      <c r="BBE114" s="46"/>
      <c r="BBF114" s="46"/>
      <c r="BBG114" s="46"/>
      <c r="BBH114" s="46"/>
      <c r="BBI114" s="46"/>
      <c r="BBJ114" s="46"/>
      <c r="BBK114" s="46"/>
      <c r="BBL114" s="46"/>
      <c r="BBM114" s="46"/>
      <c r="BBN114" s="46"/>
      <c r="BBO114" s="46"/>
      <c r="BBP114" s="46"/>
      <c r="BBQ114" s="46"/>
      <c r="BBR114" s="46"/>
      <c r="BBS114" s="46"/>
      <c r="BBT114" s="46"/>
      <c r="BBU114" s="46"/>
      <c r="BBV114" s="46"/>
      <c r="BBW114" s="46"/>
      <c r="BBX114" s="46"/>
      <c r="BBY114" s="46"/>
      <c r="BBZ114" s="46"/>
      <c r="BCA114" s="46"/>
      <c r="BCB114" s="46"/>
      <c r="BCC114" s="46"/>
      <c r="BCD114" s="46"/>
      <c r="BCE114" s="46"/>
      <c r="BCF114" s="46"/>
      <c r="BCG114" s="46"/>
      <c r="BCH114" s="46"/>
      <c r="BCI114" s="46"/>
      <c r="BCJ114" s="46"/>
      <c r="BCK114" s="46"/>
      <c r="BCL114" s="46"/>
      <c r="BCM114" s="46"/>
      <c r="BCN114" s="46"/>
      <c r="BCO114" s="46"/>
      <c r="BCP114" s="46"/>
      <c r="BCQ114" s="46"/>
      <c r="BCR114" s="46"/>
      <c r="BCS114" s="46"/>
      <c r="BCT114" s="46"/>
      <c r="BCU114" s="46"/>
      <c r="BCV114" s="46"/>
      <c r="BCW114" s="46"/>
      <c r="BCX114" s="46"/>
      <c r="BCY114" s="46"/>
      <c r="BCZ114" s="46"/>
      <c r="BDA114" s="46"/>
      <c r="BDB114" s="46"/>
      <c r="BDC114" s="46"/>
      <c r="BDD114" s="46"/>
      <c r="BDE114" s="46"/>
      <c r="BDF114" s="46"/>
      <c r="BDG114" s="46"/>
      <c r="BDH114" s="46"/>
      <c r="BDI114" s="46"/>
      <c r="BDJ114" s="46"/>
      <c r="BDK114" s="46"/>
      <c r="BDL114" s="46"/>
      <c r="BDM114" s="46"/>
      <c r="BDN114" s="46"/>
      <c r="BDO114" s="46"/>
      <c r="BDP114" s="46"/>
      <c r="BDQ114" s="46"/>
      <c r="BDR114" s="46"/>
      <c r="BDS114" s="46"/>
      <c r="BDT114" s="46"/>
      <c r="BDU114" s="46"/>
      <c r="BDV114" s="46"/>
      <c r="BDW114" s="46"/>
      <c r="BDX114" s="46"/>
      <c r="BDY114" s="46"/>
      <c r="BDZ114" s="46"/>
      <c r="BEA114" s="46"/>
      <c r="BEB114" s="46"/>
      <c r="BEC114" s="46"/>
      <c r="BED114" s="46"/>
      <c r="BEE114" s="46"/>
      <c r="BEF114" s="46"/>
      <c r="BEG114" s="46"/>
      <c r="BEH114" s="46"/>
      <c r="BEI114" s="46"/>
      <c r="BEJ114" s="46"/>
      <c r="BEK114" s="46"/>
      <c r="BEL114" s="46"/>
      <c r="BEM114" s="46"/>
      <c r="BEN114" s="46"/>
      <c r="BEO114" s="46"/>
      <c r="BEP114" s="46"/>
      <c r="BEQ114" s="46"/>
      <c r="BER114" s="46"/>
      <c r="BES114" s="46"/>
      <c r="BET114" s="46"/>
      <c r="BEU114" s="46"/>
      <c r="BEV114" s="46"/>
      <c r="BEW114" s="46"/>
      <c r="BEX114" s="46"/>
      <c r="BEY114" s="46"/>
      <c r="BEZ114" s="46"/>
      <c r="BFA114" s="46"/>
      <c r="BFB114" s="46"/>
      <c r="BFC114" s="46"/>
      <c r="BFD114" s="46"/>
      <c r="BFE114" s="46"/>
      <c r="BFF114" s="46"/>
      <c r="BFG114" s="46"/>
      <c r="BFH114" s="46"/>
      <c r="BFI114" s="46"/>
      <c r="BFJ114" s="46"/>
      <c r="BFK114" s="46"/>
      <c r="BFL114" s="46"/>
      <c r="BFM114" s="46"/>
      <c r="BFN114" s="46"/>
      <c r="BFO114" s="46"/>
      <c r="BFP114" s="46"/>
      <c r="BFQ114" s="46"/>
      <c r="BFR114" s="46"/>
      <c r="BFS114" s="46"/>
      <c r="BFT114" s="46"/>
      <c r="BFU114" s="46"/>
      <c r="BFV114" s="46"/>
      <c r="BFW114" s="46"/>
      <c r="BFX114" s="46"/>
      <c r="BFY114" s="46"/>
      <c r="BFZ114" s="46"/>
      <c r="BGA114" s="46"/>
      <c r="BGB114" s="46"/>
      <c r="BGC114" s="46"/>
      <c r="BGD114" s="46"/>
      <c r="BGE114" s="46"/>
      <c r="BGF114" s="46"/>
      <c r="BGG114" s="46"/>
      <c r="BGH114" s="46"/>
      <c r="BGI114" s="46"/>
      <c r="BGJ114" s="46"/>
      <c r="BGK114" s="46"/>
      <c r="BGL114" s="46"/>
      <c r="BGM114" s="46"/>
      <c r="BGN114" s="46"/>
      <c r="BGO114" s="46"/>
      <c r="BGP114" s="46"/>
      <c r="BGQ114" s="46"/>
      <c r="BGR114" s="46"/>
      <c r="BGS114" s="46"/>
      <c r="BGT114" s="46"/>
      <c r="BGU114" s="46"/>
      <c r="BGV114" s="46"/>
      <c r="BGW114" s="46"/>
      <c r="BGX114" s="46"/>
      <c r="BGY114" s="46"/>
      <c r="BGZ114" s="46"/>
      <c r="BHA114" s="46"/>
      <c r="BHB114" s="46"/>
      <c r="BHC114" s="46"/>
      <c r="BHD114" s="46"/>
      <c r="BHE114" s="46"/>
      <c r="BHF114" s="46"/>
      <c r="BHG114" s="46"/>
      <c r="BHH114" s="46"/>
      <c r="BHI114" s="46"/>
      <c r="BHJ114" s="46"/>
      <c r="BHK114" s="46"/>
      <c r="BHL114" s="46"/>
      <c r="BHM114" s="46"/>
      <c r="BHN114" s="46"/>
      <c r="BHO114" s="46"/>
      <c r="BHP114" s="46"/>
      <c r="BHQ114" s="46"/>
      <c r="BHR114" s="46"/>
      <c r="BHS114" s="46"/>
      <c r="BHT114" s="46"/>
      <c r="BHU114" s="46"/>
      <c r="BHV114" s="46"/>
      <c r="BHW114" s="46"/>
      <c r="BHX114" s="46"/>
      <c r="BHY114" s="46"/>
      <c r="BHZ114" s="46"/>
      <c r="BIA114" s="46"/>
      <c r="BIB114" s="46"/>
      <c r="BIC114" s="46"/>
      <c r="BID114" s="46"/>
      <c r="BIE114" s="46"/>
      <c r="BIF114" s="46"/>
      <c r="BIG114" s="46"/>
      <c r="BIH114" s="46"/>
      <c r="BII114" s="46"/>
      <c r="BIJ114" s="46"/>
      <c r="BIK114" s="46"/>
      <c r="BIL114" s="46"/>
      <c r="BIM114" s="46"/>
      <c r="BIN114" s="46"/>
      <c r="BIO114" s="46"/>
      <c r="BIP114" s="46"/>
      <c r="BIQ114" s="46"/>
      <c r="BIR114" s="46"/>
      <c r="BIS114" s="46"/>
      <c r="BIT114" s="46"/>
      <c r="BIU114" s="46"/>
      <c r="BIV114" s="46"/>
      <c r="BIW114" s="46"/>
      <c r="BIX114" s="46"/>
      <c r="BIY114" s="46"/>
      <c r="BIZ114" s="46"/>
      <c r="BJA114" s="46"/>
      <c r="BJB114" s="46"/>
      <c r="BJC114" s="46"/>
      <c r="BJD114" s="46"/>
      <c r="BJE114" s="46"/>
      <c r="BJF114" s="46"/>
      <c r="BJG114" s="46"/>
      <c r="BJH114" s="46"/>
      <c r="BJI114" s="46"/>
      <c r="BJJ114" s="46"/>
      <c r="BJK114" s="46"/>
      <c r="BJL114" s="46"/>
      <c r="BJM114" s="46"/>
      <c r="BJN114" s="46"/>
      <c r="BJO114" s="46"/>
      <c r="BJP114" s="46"/>
      <c r="BJQ114" s="46"/>
      <c r="BJR114" s="46"/>
      <c r="BJS114" s="46"/>
      <c r="BJT114" s="46"/>
      <c r="BJU114" s="46"/>
      <c r="BJV114" s="46"/>
      <c r="BJW114" s="46"/>
      <c r="BJX114" s="46"/>
      <c r="BJY114" s="46"/>
      <c r="BJZ114" s="46"/>
      <c r="BKA114" s="46"/>
      <c r="BKB114" s="46"/>
      <c r="BKC114" s="46"/>
      <c r="BKD114" s="46"/>
      <c r="BKE114" s="46"/>
      <c r="BKF114" s="46"/>
      <c r="BKG114" s="46"/>
      <c r="BKH114" s="46"/>
      <c r="BKI114" s="46"/>
      <c r="BKJ114" s="46"/>
      <c r="BKK114" s="46"/>
      <c r="BKL114" s="46"/>
      <c r="BKM114" s="46"/>
      <c r="BKN114" s="46"/>
      <c r="BKO114" s="46"/>
      <c r="BKP114" s="46"/>
      <c r="BKQ114" s="46"/>
      <c r="BKR114" s="46"/>
      <c r="BKS114" s="46"/>
      <c r="BKT114" s="46"/>
      <c r="BKU114" s="46"/>
      <c r="BKV114" s="46"/>
      <c r="BKW114" s="46"/>
      <c r="BKX114" s="46"/>
      <c r="BKY114" s="46"/>
      <c r="BKZ114" s="46"/>
      <c r="BLA114" s="46"/>
      <c r="BLB114" s="46"/>
      <c r="BLC114" s="46"/>
      <c r="BLD114" s="46"/>
      <c r="BLE114" s="46"/>
      <c r="BLF114" s="46"/>
      <c r="BLG114" s="46"/>
      <c r="BLH114" s="46"/>
      <c r="BLI114" s="46"/>
      <c r="BLJ114" s="46"/>
      <c r="BLK114" s="46"/>
      <c r="BLL114" s="46"/>
      <c r="BLM114" s="46"/>
      <c r="BLN114" s="46"/>
      <c r="BLO114" s="46"/>
      <c r="BLP114" s="46"/>
      <c r="BLQ114" s="46"/>
      <c r="BLR114" s="46"/>
      <c r="BLS114" s="46"/>
      <c r="BLT114" s="46"/>
      <c r="BLU114" s="46"/>
      <c r="BLV114" s="46"/>
      <c r="BLW114" s="46"/>
      <c r="BLX114" s="46"/>
      <c r="BLY114" s="46"/>
      <c r="BLZ114" s="46"/>
      <c r="BMA114" s="46"/>
      <c r="BMB114" s="46"/>
      <c r="BMC114" s="46"/>
      <c r="BMD114" s="46"/>
      <c r="BME114" s="46"/>
      <c r="BMF114" s="46"/>
      <c r="BMG114" s="46"/>
      <c r="BMH114" s="46"/>
      <c r="BMI114" s="46"/>
      <c r="BMJ114" s="46"/>
      <c r="BMK114" s="46"/>
      <c r="BML114" s="46"/>
      <c r="BMM114" s="46"/>
      <c r="BMN114" s="46"/>
      <c r="BMO114" s="46"/>
      <c r="BMP114" s="46"/>
      <c r="BMQ114" s="46"/>
      <c r="BMR114" s="46"/>
      <c r="BMS114" s="46"/>
      <c r="BMT114" s="46"/>
      <c r="BMU114" s="46"/>
      <c r="BMV114" s="46"/>
      <c r="BMW114" s="46"/>
      <c r="BMX114" s="46"/>
      <c r="BMY114" s="46"/>
      <c r="BMZ114" s="46"/>
      <c r="BNA114" s="46"/>
      <c r="BNB114" s="46"/>
      <c r="BNC114" s="46"/>
      <c r="BND114" s="46"/>
      <c r="BNE114" s="46"/>
      <c r="BNF114" s="46"/>
      <c r="BNG114" s="46"/>
      <c r="BNH114" s="46"/>
      <c r="BNI114" s="46"/>
      <c r="BNJ114" s="46"/>
      <c r="BNK114" s="46"/>
      <c r="BNL114" s="46"/>
      <c r="BNM114" s="46"/>
      <c r="BNN114" s="46"/>
      <c r="BNO114" s="46"/>
      <c r="BNP114" s="46"/>
      <c r="BNQ114" s="46"/>
      <c r="BNR114" s="46"/>
      <c r="BNS114" s="46"/>
      <c r="BNT114" s="46"/>
      <c r="BNU114" s="46"/>
      <c r="BNV114" s="46"/>
      <c r="BNW114" s="46"/>
      <c r="BNX114" s="46"/>
      <c r="BNY114" s="46"/>
      <c r="BNZ114" s="46"/>
      <c r="BOA114" s="46"/>
      <c r="BOB114" s="46"/>
      <c r="BOC114" s="46"/>
      <c r="BOD114" s="46"/>
      <c r="BOE114" s="46"/>
      <c r="BOF114" s="46"/>
      <c r="BOG114" s="46"/>
      <c r="BOH114" s="46"/>
      <c r="BOI114" s="46"/>
      <c r="BOJ114" s="46"/>
      <c r="BOK114" s="46"/>
      <c r="BOL114" s="46"/>
      <c r="BOM114" s="46"/>
      <c r="BON114" s="46"/>
      <c r="BOO114" s="46"/>
      <c r="BOP114" s="46"/>
      <c r="BOQ114" s="46"/>
      <c r="BOR114" s="46"/>
      <c r="BOS114" s="46"/>
      <c r="BOT114" s="46"/>
      <c r="BOU114" s="46"/>
      <c r="BOV114" s="46"/>
      <c r="BOW114" s="46"/>
      <c r="BOX114" s="46"/>
      <c r="BOY114" s="46"/>
      <c r="BOZ114" s="46"/>
      <c r="BPA114" s="46"/>
      <c r="BPB114" s="46"/>
      <c r="BPC114" s="46"/>
      <c r="BPD114" s="46"/>
      <c r="BPE114" s="46"/>
      <c r="BPF114" s="46"/>
      <c r="BPG114" s="46"/>
      <c r="BPH114" s="46"/>
      <c r="BPI114" s="46"/>
      <c r="BPJ114" s="46"/>
      <c r="BPK114" s="46"/>
      <c r="BPL114" s="46"/>
      <c r="BPM114" s="46"/>
      <c r="BPN114" s="46"/>
      <c r="BPO114" s="46"/>
      <c r="BPP114" s="46"/>
      <c r="BPQ114" s="46"/>
      <c r="BPR114" s="46"/>
      <c r="BPS114" s="46"/>
      <c r="BPT114" s="46"/>
      <c r="BPU114" s="46"/>
      <c r="BPV114" s="46"/>
      <c r="BPW114" s="46"/>
      <c r="BPX114" s="46"/>
      <c r="BPY114" s="46"/>
      <c r="BPZ114" s="46"/>
      <c r="BQA114" s="46"/>
      <c r="BQB114" s="46"/>
      <c r="BQC114" s="46"/>
      <c r="BQD114" s="46"/>
      <c r="BQE114" s="46"/>
      <c r="BQF114" s="46"/>
      <c r="BQG114" s="46"/>
      <c r="BQH114" s="46"/>
      <c r="BQI114" s="46"/>
      <c r="BQJ114" s="46"/>
      <c r="BQK114" s="46"/>
      <c r="BQL114" s="46"/>
      <c r="BQM114" s="46"/>
      <c r="BQN114" s="46"/>
      <c r="BQO114" s="46"/>
      <c r="BQP114" s="46"/>
      <c r="BQQ114" s="46"/>
      <c r="BQR114" s="46"/>
      <c r="BQS114" s="46"/>
      <c r="BQT114" s="46"/>
      <c r="BQU114" s="46"/>
      <c r="BQV114" s="46"/>
      <c r="BQW114" s="46"/>
      <c r="BQX114" s="46"/>
      <c r="BQY114" s="46"/>
      <c r="BQZ114" s="46"/>
      <c r="BRA114" s="46"/>
      <c r="BRB114" s="46"/>
      <c r="BRC114" s="46"/>
      <c r="BRD114" s="46"/>
      <c r="BRE114" s="46"/>
      <c r="BRF114" s="46"/>
      <c r="BRG114" s="46"/>
      <c r="BRH114" s="46"/>
      <c r="BRI114" s="46"/>
      <c r="BRJ114" s="46"/>
      <c r="BRK114" s="46"/>
      <c r="BRL114" s="46"/>
      <c r="BRM114" s="46"/>
      <c r="BRN114" s="46"/>
      <c r="BRO114" s="46"/>
      <c r="BRP114" s="46"/>
      <c r="BRQ114" s="46"/>
      <c r="BRR114" s="46"/>
      <c r="BRS114" s="46"/>
      <c r="BRT114" s="46"/>
      <c r="BRU114" s="46"/>
      <c r="BRV114" s="46"/>
      <c r="BRW114" s="46"/>
      <c r="BRX114" s="46"/>
      <c r="BRY114" s="46"/>
      <c r="BRZ114" s="46"/>
      <c r="BSA114" s="46"/>
      <c r="BSB114" s="46"/>
      <c r="BSC114" s="46"/>
      <c r="BSD114" s="46"/>
      <c r="BSE114" s="46"/>
      <c r="BSF114" s="46"/>
      <c r="BSG114" s="46"/>
      <c r="BSH114" s="46"/>
      <c r="BSI114" s="46"/>
      <c r="BSJ114" s="46"/>
      <c r="BSK114" s="46"/>
      <c r="BSL114" s="46"/>
      <c r="BSM114" s="46"/>
      <c r="BSN114" s="46"/>
      <c r="BSO114" s="46"/>
      <c r="BSP114" s="46"/>
      <c r="BSQ114" s="46"/>
      <c r="BSR114" s="46"/>
      <c r="BSS114" s="46"/>
      <c r="BST114" s="46"/>
      <c r="BSU114" s="46"/>
      <c r="BSV114" s="46"/>
      <c r="BSW114" s="46"/>
      <c r="BSX114" s="46"/>
      <c r="BSY114" s="46"/>
      <c r="BSZ114" s="46"/>
      <c r="BTA114" s="46"/>
      <c r="BTB114" s="46"/>
      <c r="BTC114" s="46"/>
      <c r="BTD114" s="46"/>
      <c r="BTE114" s="46"/>
      <c r="BTF114" s="46"/>
      <c r="BTG114" s="46"/>
      <c r="BTH114" s="46"/>
      <c r="BTI114" s="46"/>
      <c r="BTJ114" s="46"/>
      <c r="BTK114" s="46"/>
      <c r="BTL114" s="46"/>
      <c r="BTM114" s="46"/>
      <c r="BTN114" s="46"/>
      <c r="BTO114" s="46"/>
      <c r="BTP114" s="46"/>
      <c r="BTQ114" s="46"/>
      <c r="BTR114" s="46"/>
      <c r="BTS114" s="46"/>
      <c r="BTT114" s="46"/>
      <c r="BTU114" s="46"/>
      <c r="BTV114" s="46"/>
      <c r="BTW114" s="46"/>
      <c r="BTX114" s="46"/>
      <c r="BTY114" s="46"/>
      <c r="BTZ114" s="46"/>
      <c r="BUA114" s="46"/>
      <c r="BUB114" s="46"/>
      <c r="BUC114" s="46"/>
      <c r="BUD114" s="46"/>
      <c r="BUE114" s="46"/>
      <c r="BUF114" s="46"/>
      <c r="BUG114" s="46"/>
      <c r="BUH114" s="46"/>
      <c r="BUI114" s="46"/>
      <c r="BUJ114" s="46"/>
      <c r="BUK114" s="46"/>
      <c r="BUL114" s="46"/>
      <c r="BUM114" s="46"/>
      <c r="BUN114" s="46"/>
      <c r="BUO114" s="46"/>
      <c r="BUP114" s="46"/>
      <c r="BUQ114" s="46"/>
      <c r="BUR114" s="46"/>
      <c r="BUS114" s="46"/>
      <c r="BUT114" s="46"/>
      <c r="BUU114" s="46"/>
      <c r="BUV114" s="46"/>
      <c r="BUW114" s="46"/>
      <c r="BUX114" s="46"/>
      <c r="BUY114" s="46"/>
      <c r="BUZ114" s="46"/>
      <c r="BVA114" s="46"/>
      <c r="BVB114" s="46"/>
      <c r="BVC114" s="46"/>
      <c r="BVD114" s="46"/>
      <c r="BVE114" s="46"/>
      <c r="BVF114" s="46"/>
      <c r="BVG114" s="46"/>
      <c r="BVH114" s="46"/>
      <c r="BVI114" s="46"/>
      <c r="BVJ114" s="46"/>
      <c r="BVK114" s="46"/>
      <c r="BVL114" s="46"/>
      <c r="BVM114" s="46"/>
      <c r="BVN114" s="46"/>
      <c r="BVO114" s="46"/>
      <c r="BVP114" s="46"/>
      <c r="BVQ114" s="46"/>
      <c r="BVR114" s="46"/>
      <c r="BVS114" s="46"/>
      <c r="BVT114" s="46"/>
      <c r="BVU114" s="46"/>
      <c r="BVV114" s="46"/>
      <c r="BVW114" s="46"/>
      <c r="BVX114" s="46"/>
      <c r="BVY114" s="46"/>
      <c r="BVZ114" s="46"/>
      <c r="BWA114" s="46"/>
      <c r="BWB114" s="46"/>
      <c r="BWC114" s="46"/>
      <c r="BWD114" s="46"/>
      <c r="BWE114" s="46"/>
      <c r="BWF114" s="46"/>
      <c r="BWG114" s="46"/>
      <c r="BWH114" s="46"/>
      <c r="BWI114" s="46"/>
      <c r="BWJ114" s="46"/>
      <c r="BWK114" s="46"/>
      <c r="BWL114" s="46"/>
      <c r="BWM114" s="46"/>
      <c r="BWN114" s="46"/>
      <c r="BWO114" s="46"/>
      <c r="BWP114" s="46"/>
      <c r="BWQ114" s="46"/>
      <c r="BWR114" s="46"/>
      <c r="BWS114" s="46"/>
      <c r="BWT114" s="46"/>
      <c r="BWU114" s="46"/>
      <c r="BWV114" s="46"/>
      <c r="BWW114" s="46"/>
      <c r="BWX114" s="46"/>
      <c r="BWY114" s="46"/>
      <c r="BWZ114" s="46"/>
      <c r="BXA114" s="46"/>
      <c r="BXB114" s="46"/>
      <c r="BXC114" s="46"/>
      <c r="BXD114" s="46"/>
      <c r="BXE114" s="46"/>
      <c r="BXF114" s="46"/>
      <c r="BXG114" s="46"/>
      <c r="BXH114" s="46"/>
      <c r="BXI114" s="46"/>
      <c r="BXJ114" s="46"/>
      <c r="BXK114" s="46"/>
      <c r="BXL114" s="46"/>
      <c r="BXM114" s="46"/>
      <c r="BXN114" s="46"/>
      <c r="BXO114" s="46"/>
      <c r="BXP114" s="46"/>
      <c r="BXQ114" s="46"/>
      <c r="BXR114" s="46"/>
      <c r="BXS114" s="46"/>
      <c r="BXT114" s="46"/>
      <c r="BXU114" s="46"/>
      <c r="BXV114" s="46"/>
      <c r="BXW114" s="46"/>
      <c r="BXX114" s="46"/>
      <c r="BXY114" s="46"/>
      <c r="BXZ114" s="46"/>
      <c r="BYA114" s="46"/>
      <c r="BYB114" s="46"/>
      <c r="BYC114" s="46"/>
      <c r="BYD114" s="46"/>
      <c r="BYE114" s="46"/>
      <c r="BYF114" s="46"/>
      <c r="BYG114" s="46"/>
      <c r="BYH114" s="46"/>
      <c r="BYI114" s="46"/>
      <c r="BYJ114" s="46"/>
      <c r="BYK114" s="46"/>
      <c r="BYL114" s="46"/>
      <c r="BYM114" s="46"/>
      <c r="BYN114" s="46"/>
      <c r="BYO114" s="46"/>
      <c r="BYP114" s="46"/>
      <c r="BYQ114" s="46"/>
      <c r="BYR114" s="46"/>
      <c r="BYS114" s="46"/>
      <c r="BYT114" s="46"/>
      <c r="BYU114" s="46"/>
      <c r="BYV114" s="46"/>
      <c r="BYW114" s="46"/>
      <c r="BYX114" s="46"/>
      <c r="BYY114" s="46"/>
      <c r="BYZ114" s="46"/>
      <c r="BZA114" s="46"/>
      <c r="BZB114" s="46"/>
      <c r="BZC114" s="46"/>
      <c r="BZD114" s="46"/>
      <c r="BZE114" s="46"/>
      <c r="BZF114" s="46"/>
      <c r="BZG114" s="46"/>
      <c r="BZH114" s="46"/>
      <c r="BZI114" s="46"/>
      <c r="BZJ114" s="46"/>
      <c r="BZK114" s="46"/>
      <c r="BZL114" s="46"/>
      <c r="BZM114" s="46"/>
      <c r="BZN114" s="46"/>
      <c r="BZO114" s="46"/>
      <c r="BZP114" s="46"/>
      <c r="BZQ114" s="46"/>
      <c r="BZR114" s="46"/>
      <c r="BZS114" s="46"/>
      <c r="BZT114" s="46"/>
      <c r="BZU114" s="46"/>
      <c r="BZV114" s="46"/>
      <c r="BZW114" s="46"/>
      <c r="BZX114" s="46"/>
      <c r="BZY114" s="46"/>
      <c r="BZZ114" s="46"/>
      <c r="CAA114" s="46"/>
      <c r="CAB114" s="46"/>
      <c r="CAC114" s="46"/>
      <c r="CAD114" s="46"/>
      <c r="CAE114" s="46"/>
      <c r="CAF114" s="46"/>
      <c r="CAG114" s="46"/>
      <c r="CAH114" s="46"/>
      <c r="CAI114" s="46"/>
      <c r="CAJ114" s="46"/>
      <c r="CAK114" s="46"/>
      <c r="CAL114" s="46"/>
      <c r="CAM114" s="46"/>
      <c r="CAN114" s="46"/>
      <c r="CAO114" s="46"/>
      <c r="CAP114" s="46"/>
      <c r="CAQ114" s="46"/>
      <c r="CAR114" s="46"/>
      <c r="CAS114" s="46"/>
      <c r="CAT114" s="46"/>
      <c r="CAU114" s="46"/>
      <c r="CAV114" s="46"/>
      <c r="CAW114" s="46"/>
      <c r="CAX114" s="46"/>
      <c r="CAY114" s="46"/>
      <c r="CAZ114" s="46"/>
      <c r="CBA114" s="46"/>
      <c r="CBB114" s="46"/>
      <c r="CBC114" s="46"/>
      <c r="CBD114" s="46"/>
      <c r="CBE114" s="46"/>
      <c r="CBF114" s="46"/>
      <c r="CBG114" s="46"/>
      <c r="CBH114" s="46"/>
      <c r="CBI114" s="46"/>
      <c r="CBJ114" s="46"/>
      <c r="CBK114" s="46"/>
      <c r="CBL114" s="46"/>
      <c r="CBM114" s="46"/>
      <c r="CBN114" s="46"/>
      <c r="CBO114" s="46"/>
      <c r="CBP114" s="46"/>
      <c r="CBQ114" s="46"/>
      <c r="CBR114" s="46"/>
      <c r="CBS114" s="46"/>
      <c r="CBT114" s="46"/>
      <c r="CBU114" s="46"/>
      <c r="CBV114" s="46"/>
      <c r="CBW114" s="46"/>
      <c r="CBX114" s="46"/>
      <c r="CBY114" s="46"/>
      <c r="CBZ114" s="46"/>
      <c r="CCA114" s="46"/>
      <c r="CCB114" s="46"/>
      <c r="CCC114" s="46"/>
      <c r="CCD114" s="46"/>
      <c r="CCE114" s="46"/>
      <c r="CCF114" s="46"/>
      <c r="CCG114" s="46"/>
      <c r="CCH114" s="46"/>
      <c r="CCI114" s="46"/>
      <c r="CCJ114" s="46"/>
      <c r="CCK114" s="46"/>
      <c r="CCL114" s="46"/>
      <c r="CCM114" s="46"/>
      <c r="CCN114" s="46"/>
      <c r="CCO114" s="46"/>
      <c r="CCP114" s="46"/>
      <c r="CCQ114" s="46"/>
      <c r="CCR114" s="46"/>
      <c r="CCS114" s="46"/>
      <c r="CCT114" s="46"/>
      <c r="CCU114" s="46"/>
      <c r="CCV114" s="46"/>
      <c r="CCW114" s="46"/>
      <c r="CCX114" s="46"/>
      <c r="CCY114" s="46"/>
      <c r="CCZ114" s="46"/>
      <c r="CDA114" s="46"/>
      <c r="CDB114" s="46"/>
      <c r="CDC114" s="46"/>
      <c r="CDD114" s="46"/>
      <c r="CDE114" s="46"/>
      <c r="CDF114" s="46"/>
      <c r="CDG114" s="46"/>
      <c r="CDH114" s="46"/>
      <c r="CDI114" s="46"/>
      <c r="CDJ114" s="46"/>
      <c r="CDK114" s="46"/>
      <c r="CDL114" s="46"/>
      <c r="CDM114" s="46"/>
      <c r="CDN114" s="46"/>
      <c r="CDO114" s="46"/>
      <c r="CDP114" s="46"/>
      <c r="CDQ114" s="46"/>
      <c r="CDR114" s="46"/>
      <c r="CDS114" s="46"/>
      <c r="CDT114" s="46"/>
      <c r="CDU114" s="46"/>
      <c r="CDV114" s="46"/>
      <c r="CDW114" s="46"/>
      <c r="CDX114" s="46"/>
      <c r="CDY114" s="46"/>
      <c r="CDZ114" s="46"/>
      <c r="CEA114" s="46"/>
      <c r="CEB114" s="46"/>
      <c r="CEC114" s="46"/>
      <c r="CED114" s="46"/>
      <c r="CEE114" s="46"/>
      <c r="CEF114" s="46"/>
      <c r="CEG114" s="46"/>
      <c r="CEH114" s="46"/>
      <c r="CEI114" s="46"/>
      <c r="CEJ114" s="46"/>
      <c r="CEK114" s="46"/>
      <c r="CEL114" s="46"/>
      <c r="CEM114" s="46"/>
      <c r="CEN114" s="46"/>
      <c r="CEO114" s="46"/>
      <c r="CEP114" s="46"/>
      <c r="CEQ114" s="46"/>
      <c r="CER114" s="46"/>
      <c r="CES114" s="46"/>
      <c r="CET114" s="46"/>
      <c r="CEU114" s="46"/>
      <c r="CEV114" s="46"/>
      <c r="CEW114" s="46"/>
      <c r="CEX114" s="46"/>
      <c r="CEY114" s="46"/>
      <c r="CEZ114" s="46"/>
      <c r="CFA114" s="46"/>
      <c r="CFB114" s="46"/>
      <c r="CFC114" s="46"/>
      <c r="CFD114" s="46"/>
      <c r="CFE114" s="46"/>
      <c r="CFF114" s="46"/>
      <c r="CFG114" s="46"/>
      <c r="CFH114" s="46"/>
      <c r="CFI114" s="46"/>
      <c r="CFJ114" s="46"/>
      <c r="CFK114" s="46"/>
      <c r="CFL114" s="46"/>
      <c r="CFM114" s="46"/>
      <c r="CFN114" s="46"/>
      <c r="CFO114" s="46"/>
      <c r="CFP114" s="46"/>
      <c r="CFQ114" s="46"/>
      <c r="CFR114" s="46"/>
      <c r="CFS114" s="46"/>
      <c r="CFT114" s="46"/>
      <c r="CFU114" s="46"/>
      <c r="CFV114" s="46"/>
      <c r="CFW114" s="46"/>
      <c r="CFX114" s="46"/>
      <c r="CFY114" s="46"/>
      <c r="CFZ114" s="46"/>
      <c r="CGA114" s="46"/>
      <c r="CGB114" s="46"/>
      <c r="CGC114" s="46"/>
      <c r="CGD114" s="46"/>
      <c r="CGE114" s="46"/>
      <c r="CGF114" s="46"/>
      <c r="CGG114" s="46"/>
      <c r="CGH114" s="46"/>
      <c r="CGI114" s="46"/>
      <c r="CGJ114" s="46"/>
      <c r="CGK114" s="46"/>
      <c r="CGL114" s="46"/>
      <c r="CGM114" s="46"/>
      <c r="CGN114" s="46"/>
      <c r="CGO114" s="46"/>
      <c r="CGP114" s="46"/>
      <c r="CGQ114" s="46"/>
      <c r="CGR114" s="46"/>
      <c r="CGS114" s="46"/>
      <c r="CGT114" s="46"/>
      <c r="CGU114" s="46"/>
      <c r="CGV114" s="46"/>
      <c r="CGW114" s="46"/>
      <c r="CGX114" s="46"/>
      <c r="CGY114" s="46"/>
      <c r="CGZ114" s="46"/>
      <c r="CHA114" s="46"/>
      <c r="CHB114" s="46"/>
      <c r="CHC114" s="46"/>
      <c r="CHD114" s="46"/>
      <c r="CHE114" s="46"/>
    </row>
    <row r="115" spans="1:2241" s="47" customFormat="1" ht="69" customHeight="1" x14ac:dyDescent="0.25">
      <c r="A115" s="42"/>
      <c r="B115" s="207" t="s">
        <v>507</v>
      </c>
      <c r="C115" s="103" t="s">
        <v>365</v>
      </c>
      <c r="D115" s="103" t="s">
        <v>279</v>
      </c>
      <c r="E115" s="103" t="s">
        <v>253</v>
      </c>
      <c r="F115" s="43"/>
      <c r="G115" s="102"/>
      <c r="H115" s="42">
        <v>60</v>
      </c>
      <c r="I115" s="167">
        <v>63700</v>
      </c>
      <c r="J115" s="167">
        <f t="shared" si="31"/>
        <v>63700</v>
      </c>
      <c r="K115" s="110">
        <f t="shared" si="32"/>
        <v>100</v>
      </c>
      <c r="L115" s="166">
        <v>0</v>
      </c>
      <c r="M115" s="218"/>
      <c r="N115" s="108">
        <v>41394</v>
      </c>
      <c r="O115" s="102" t="s">
        <v>106</v>
      </c>
      <c r="P115" s="42"/>
      <c r="Q115" s="42"/>
      <c r="R115" s="42"/>
      <c r="S115" s="42"/>
      <c r="T115" s="42"/>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8"/>
      <c r="BR115" s="36"/>
      <c r="BS115" s="36"/>
      <c r="BT115" s="36"/>
      <c r="BU115" s="36"/>
      <c r="BV115" s="36"/>
      <c r="BW115" s="36"/>
      <c r="BX115" s="36"/>
      <c r="BY115" s="36"/>
      <c r="BZ115" s="36"/>
      <c r="CA115" s="36"/>
      <c r="CB115" s="36"/>
      <c r="CC115" s="36"/>
      <c r="CD115" s="36"/>
      <c r="CE115" s="36"/>
      <c r="CF115" s="36"/>
      <c r="CG115" s="36"/>
      <c r="CH115" s="36"/>
      <c r="CI115" s="36"/>
      <c r="CJ115" s="36"/>
      <c r="CK115" s="36"/>
      <c r="CL115" s="36"/>
      <c r="CM115" s="36"/>
      <c r="CN115" s="36"/>
      <c r="CO115" s="36"/>
      <c r="CP115" s="36"/>
      <c r="CQ115" s="36"/>
      <c r="CR115" s="36"/>
      <c r="CS115" s="36"/>
      <c r="CT115" s="36"/>
      <c r="CU115" s="36"/>
      <c r="CV115" s="36"/>
      <c r="CW115" s="36"/>
      <c r="CX115" s="36"/>
      <c r="CY115" s="36"/>
      <c r="CZ115" s="36"/>
      <c r="DA115" s="36"/>
      <c r="DB115" s="36"/>
      <c r="DC115" s="36"/>
      <c r="DD115" s="36"/>
      <c r="DE115" s="36"/>
      <c r="DF115" s="36"/>
      <c r="DG115" s="36"/>
      <c r="DH115" s="36"/>
      <c r="DI115" s="36"/>
      <c r="DJ115" s="36"/>
      <c r="DK115" s="36"/>
      <c r="DL115" s="36"/>
      <c r="DM115" s="36"/>
      <c r="DN115" s="36"/>
      <c r="DO115" s="36"/>
      <c r="DP115" s="36"/>
      <c r="DQ115" s="36"/>
      <c r="DR115" s="36"/>
      <c r="DS115" s="36"/>
      <c r="DT115" s="36"/>
      <c r="DU115" s="36"/>
      <c r="DV115" s="36"/>
      <c r="DW115" s="36"/>
      <c r="DX115" s="36"/>
      <c r="DY115" s="36"/>
      <c r="DZ115" s="36"/>
      <c r="EA115" s="36"/>
      <c r="EB115" s="36"/>
      <c r="EC115" s="36"/>
      <c r="ED115" s="36"/>
      <c r="EE115" s="36"/>
      <c r="EF115" s="36"/>
      <c r="EG115" s="36"/>
      <c r="EH115" s="36"/>
      <c r="EI115" s="36"/>
      <c r="EJ115" s="36"/>
      <c r="EK115" s="36"/>
      <c r="EL115" s="36"/>
      <c r="EM115" s="36"/>
      <c r="EN115" s="36"/>
      <c r="EO115" s="46"/>
      <c r="EP115" s="46"/>
      <c r="EQ115" s="46"/>
      <c r="ER115" s="46"/>
      <c r="ES115" s="46"/>
      <c r="ET115" s="46"/>
      <c r="EU115" s="46"/>
      <c r="EV115" s="46"/>
      <c r="EW115" s="46"/>
      <c r="EX115" s="46"/>
      <c r="EY115" s="46"/>
      <c r="EZ115" s="46"/>
      <c r="FA115" s="46"/>
      <c r="FB115" s="46"/>
      <c r="FC115" s="46"/>
      <c r="FD115" s="46"/>
      <c r="FE115" s="46"/>
      <c r="FF115" s="46"/>
      <c r="FG115" s="46"/>
      <c r="FH115" s="46"/>
      <c r="FI115" s="46"/>
      <c r="FJ115" s="46"/>
      <c r="FK115" s="46"/>
      <c r="FL115" s="46"/>
      <c r="FM115" s="46"/>
      <c r="FN115" s="46"/>
      <c r="FO115" s="46"/>
      <c r="FP115" s="46"/>
      <c r="FQ115" s="46"/>
      <c r="FR115" s="46"/>
      <c r="FS115" s="46"/>
      <c r="FT115" s="46"/>
      <c r="FU115" s="46"/>
      <c r="FV115" s="46"/>
      <c r="FW115" s="46"/>
      <c r="FX115" s="46"/>
      <c r="FY115" s="46"/>
      <c r="FZ115" s="46"/>
      <c r="GA115" s="46"/>
      <c r="GB115" s="46"/>
      <c r="GC115" s="46"/>
      <c r="GD115" s="46"/>
      <c r="GE115" s="46"/>
      <c r="GF115" s="46"/>
      <c r="GG115" s="46"/>
      <c r="GH115" s="46"/>
      <c r="GI115" s="46"/>
      <c r="GJ115" s="46"/>
      <c r="GK115" s="46"/>
      <c r="GL115" s="46"/>
      <c r="GM115" s="46"/>
      <c r="GN115" s="46"/>
      <c r="GO115" s="46"/>
      <c r="GP115" s="46"/>
      <c r="GQ115" s="46"/>
      <c r="GR115" s="46"/>
      <c r="GS115" s="46"/>
      <c r="GT115" s="46"/>
      <c r="GU115" s="46"/>
      <c r="GV115" s="46"/>
      <c r="GW115" s="46"/>
      <c r="GX115" s="46"/>
      <c r="GY115" s="46"/>
      <c r="GZ115" s="46"/>
      <c r="HA115" s="46"/>
      <c r="HB115" s="46"/>
      <c r="HC115" s="46"/>
      <c r="HD115" s="46"/>
      <c r="HE115" s="46"/>
      <c r="HF115" s="46"/>
      <c r="HG115" s="46"/>
      <c r="HH115" s="46"/>
      <c r="HI115" s="46"/>
      <c r="HJ115" s="46"/>
      <c r="HK115" s="46"/>
      <c r="HL115" s="46"/>
      <c r="HM115" s="46"/>
      <c r="HN115" s="46"/>
      <c r="HO115" s="46"/>
      <c r="HP115" s="46"/>
      <c r="HQ115" s="46"/>
      <c r="HR115" s="46"/>
      <c r="HS115" s="46"/>
      <c r="HT115" s="46"/>
      <c r="HU115" s="46"/>
      <c r="HV115" s="46"/>
      <c r="HW115" s="46"/>
      <c r="HX115" s="46"/>
      <c r="HY115" s="46"/>
      <c r="HZ115" s="46"/>
      <c r="IA115" s="46"/>
      <c r="IB115" s="46"/>
      <c r="IC115" s="46"/>
      <c r="ID115" s="46"/>
      <c r="IE115" s="46"/>
      <c r="IF115" s="46"/>
      <c r="IG115" s="46"/>
      <c r="IH115" s="46"/>
      <c r="II115" s="46"/>
      <c r="IJ115" s="46"/>
      <c r="IK115" s="46"/>
      <c r="IL115" s="46"/>
      <c r="IM115" s="46"/>
      <c r="IN115" s="46"/>
      <c r="IO115" s="46"/>
      <c r="IP115" s="46"/>
      <c r="IQ115" s="46"/>
      <c r="IR115" s="46"/>
      <c r="IS115" s="46"/>
      <c r="IT115" s="46"/>
      <c r="IU115" s="46"/>
      <c r="IV115" s="46"/>
      <c r="IW115" s="46"/>
      <c r="IX115" s="46"/>
      <c r="IY115" s="46"/>
      <c r="IZ115" s="46"/>
      <c r="JA115" s="46"/>
      <c r="JB115" s="46"/>
      <c r="JC115" s="46"/>
      <c r="JD115" s="46"/>
      <c r="JE115" s="46"/>
      <c r="JF115" s="46"/>
      <c r="JG115" s="46"/>
      <c r="JH115" s="46"/>
      <c r="JI115" s="46"/>
      <c r="JJ115" s="46"/>
      <c r="JK115" s="46"/>
      <c r="JL115" s="46"/>
      <c r="JM115" s="46"/>
      <c r="JN115" s="46"/>
      <c r="JO115" s="46"/>
      <c r="JP115" s="46"/>
      <c r="JQ115" s="46"/>
      <c r="JR115" s="46"/>
      <c r="JS115" s="46"/>
      <c r="JT115" s="46"/>
      <c r="JU115" s="46"/>
      <c r="JV115" s="46"/>
      <c r="JW115" s="46"/>
      <c r="JX115" s="46"/>
      <c r="JY115" s="46"/>
      <c r="JZ115" s="46"/>
      <c r="KA115" s="46"/>
      <c r="KB115" s="46"/>
      <c r="KC115" s="46"/>
      <c r="KD115" s="46"/>
      <c r="KE115" s="46"/>
      <c r="KF115" s="46"/>
      <c r="KG115" s="46"/>
      <c r="KH115" s="46"/>
      <c r="KI115" s="46"/>
      <c r="KJ115" s="46"/>
      <c r="KK115" s="46"/>
      <c r="KL115" s="46"/>
      <c r="KM115" s="46"/>
      <c r="KN115" s="46"/>
      <c r="KO115" s="46"/>
      <c r="KP115" s="46"/>
      <c r="KQ115" s="46"/>
      <c r="KR115" s="46"/>
      <c r="KS115" s="46"/>
      <c r="KT115" s="46"/>
      <c r="KU115" s="46"/>
      <c r="KV115" s="46"/>
      <c r="KW115" s="46"/>
      <c r="KX115" s="46"/>
      <c r="KY115" s="46"/>
      <c r="KZ115" s="46"/>
      <c r="LA115" s="46"/>
      <c r="LB115" s="46"/>
      <c r="LC115" s="46"/>
      <c r="LD115" s="46"/>
      <c r="LE115" s="46"/>
      <c r="LF115" s="46"/>
      <c r="LG115" s="46"/>
      <c r="LH115" s="46"/>
      <c r="LI115" s="46"/>
      <c r="LJ115" s="46"/>
      <c r="LK115" s="46"/>
      <c r="LL115" s="46"/>
      <c r="LM115" s="46"/>
      <c r="LN115" s="46"/>
      <c r="LO115" s="46"/>
      <c r="LP115" s="46"/>
      <c r="LQ115" s="46"/>
      <c r="LR115" s="46"/>
      <c r="LS115" s="46"/>
      <c r="LT115" s="46"/>
      <c r="LU115" s="46"/>
      <c r="LV115" s="46"/>
      <c r="LW115" s="46"/>
      <c r="LX115" s="46"/>
      <c r="LY115" s="46"/>
      <c r="LZ115" s="46"/>
      <c r="MA115" s="46"/>
      <c r="MB115" s="46"/>
      <c r="MC115" s="46"/>
      <c r="MD115" s="46"/>
      <c r="ME115" s="46"/>
      <c r="MF115" s="46"/>
      <c r="MG115" s="46"/>
      <c r="MH115" s="46"/>
      <c r="MI115" s="46"/>
      <c r="MJ115" s="46"/>
      <c r="MK115" s="46"/>
      <c r="ML115" s="46"/>
      <c r="MM115" s="46"/>
      <c r="MN115" s="46"/>
      <c r="MO115" s="46"/>
      <c r="MP115" s="46"/>
      <c r="MQ115" s="46"/>
      <c r="MR115" s="46"/>
      <c r="MS115" s="46"/>
      <c r="MT115" s="46"/>
      <c r="MU115" s="46"/>
      <c r="MV115" s="46"/>
      <c r="MW115" s="46"/>
      <c r="MX115" s="46"/>
      <c r="MY115" s="46"/>
      <c r="MZ115" s="46"/>
      <c r="NA115" s="46"/>
      <c r="NB115" s="46"/>
      <c r="NC115" s="46"/>
      <c r="ND115" s="46"/>
      <c r="NE115" s="46"/>
      <c r="NF115" s="46"/>
      <c r="NG115" s="46"/>
      <c r="NH115" s="46"/>
      <c r="NI115" s="46"/>
      <c r="NJ115" s="46"/>
      <c r="NK115" s="46"/>
      <c r="NL115" s="46"/>
      <c r="NM115" s="46"/>
      <c r="NN115" s="46"/>
      <c r="NO115" s="46"/>
      <c r="NP115" s="46"/>
      <c r="NQ115" s="46"/>
      <c r="NR115" s="46"/>
      <c r="NS115" s="46"/>
      <c r="NT115" s="46"/>
      <c r="NU115" s="46"/>
      <c r="NV115" s="46"/>
      <c r="NW115" s="46"/>
      <c r="NX115" s="46"/>
      <c r="NY115" s="46"/>
      <c r="NZ115" s="46"/>
      <c r="OA115" s="46"/>
      <c r="OB115" s="46"/>
      <c r="OC115" s="46"/>
      <c r="OD115" s="46"/>
      <c r="OE115" s="46"/>
      <c r="OF115" s="46"/>
      <c r="OG115" s="46"/>
      <c r="OH115" s="46"/>
      <c r="OI115" s="46"/>
      <c r="OJ115" s="46"/>
      <c r="OK115" s="46"/>
      <c r="OL115" s="46"/>
      <c r="OM115" s="46"/>
      <c r="ON115" s="46"/>
      <c r="OO115" s="46"/>
      <c r="OP115" s="46"/>
      <c r="OQ115" s="46"/>
      <c r="OR115" s="46"/>
      <c r="OS115" s="46"/>
      <c r="OT115" s="46"/>
      <c r="OU115" s="46"/>
      <c r="OV115" s="46"/>
      <c r="OW115" s="46"/>
      <c r="OX115" s="46"/>
      <c r="OY115" s="46"/>
      <c r="OZ115" s="46"/>
      <c r="PA115" s="46"/>
      <c r="PB115" s="46"/>
      <c r="PC115" s="46"/>
      <c r="PD115" s="46"/>
      <c r="PE115" s="46"/>
      <c r="PF115" s="46"/>
      <c r="PG115" s="46"/>
      <c r="PH115" s="46"/>
      <c r="PI115" s="46"/>
      <c r="PJ115" s="46"/>
      <c r="PK115" s="46"/>
      <c r="PL115" s="46"/>
      <c r="PM115" s="46"/>
      <c r="PN115" s="46"/>
      <c r="PO115" s="46"/>
      <c r="PP115" s="46"/>
      <c r="PQ115" s="46"/>
      <c r="PR115" s="46"/>
      <c r="PS115" s="46"/>
      <c r="PT115" s="46"/>
      <c r="PU115" s="46"/>
      <c r="PV115" s="46"/>
      <c r="PW115" s="46"/>
      <c r="PX115" s="46"/>
      <c r="PY115" s="46"/>
      <c r="PZ115" s="46"/>
      <c r="QA115" s="46"/>
      <c r="QB115" s="46"/>
      <c r="QC115" s="46"/>
      <c r="QD115" s="46"/>
      <c r="QE115" s="46"/>
      <c r="QF115" s="46"/>
      <c r="QG115" s="46"/>
      <c r="QH115" s="46"/>
      <c r="QI115" s="46"/>
      <c r="QJ115" s="46"/>
      <c r="QK115" s="46"/>
      <c r="QL115" s="46"/>
      <c r="QM115" s="46"/>
      <c r="QN115" s="46"/>
      <c r="QO115" s="46"/>
      <c r="QP115" s="46"/>
      <c r="QQ115" s="46"/>
      <c r="QR115" s="46"/>
      <c r="QS115" s="46"/>
      <c r="QT115" s="46"/>
      <c r="QU115" s="46"/>
      <c r="QV115" s="46"/>
      <c r="QW115" s="46"/>
      <c r="QX115" s="46"/>
      <c r="QY115" s="46"/>
      <c r="QZ115" s="46"/>
      <c r="RA115" s="46"/>
      <c r="RB115" s="46"/>
      <c r="RC115" s="46"/>
      <c r="RD115" s="46"/>
      <c r="RE115" s="46"/>
      <c r="RF115" s="46"/>
      <c r="RG115" s="46"/>
      <c r="RH115" s="46"/>
      <c r="RI115" s="46"/>
      <c r="RJ115" s="46"/>
      <c r="RK115" s="46"/>
      <c r="RL115" s="46"/>
      <c r="RM115" s="46"/>
      <c r="RN115" s="46"/>
      <c r="RO115" s="46"/>
      <c r="RP115" s="46"/>
      <c r="RQ115" s="46"/>
      <c r="RR115" s="46"/>
      <c r="RS115" s="46"/>
      <c r="RT115" s="46"/>
      <c r="RU115" s="46"/>
      <c r="RV115" s="46"/>
      <c r="RW115" s="46"/>
      <c r="RX115" s="46"/>
      <c r="RY115" s="46"/>
      <c r="RZ115" s="46"/>
      <c r="SA115" s="46"/>
      <c r="SB115" s="46"/>
      <c r="SC115" s="46"/>
      <c r="SD115" s="46"/>
      <c r="SE115" s="46"/>
      <c r="SF115" s="46"/>
      <c r="SG115" s="46"/>
      <c r="SH115" s="46"/>
      <c r="SI115" s="46"/>
      <c r="SJ115" s="46"/>
      <c r="SK115" s="46"/>
      <c r="SL115" s="46"/>
      <c r="SM115" s="46"/>
      <c r="SN115" s="46"/>
      <c r="SO115" s="46"/>
      <c r="SP115" s="46"/>
      <c r="SQ115" s="46"/>
      <c r="SR115" s="46"/>
      <c r="SS115" s="46"/>
      <c r="ST115" s="46"/>
      <c r="SU115" s="46"/>
      <c r="SV115" s="46"/>
      <c r="SW115" s="46"/>
      <c r="SX115" s="46"/>
      <c r="SY115" s="46"/>
      <c r="SZ115" s="46"/>
      <c r="TA115" s="46"/>
      <c r="TB115" s="46"/>
      <c r="TC115" s="46"/>
      <c r="TD115" s="46"/>
      <c r="TE115" s="46"/>
      <c r="TF115" s="46"/>
      <c r="TG115" s="46"/>
      <c r="TH115" s="46"/>
      <c r="TI115" s="46"/>
      <c r="TJ115" s="46"/>
      <c r="TK115" s="46"/>
      <c r="TL115" s="46"/>
      <c r="TM115" s="46"/>
      <c r="TN115" s="46"/>
      <c r="TO115" s="46"/>
      <c r="TP115" s="46"/>
      <c r="TQ115" s="46"/>
      <c r="TR115" s="46"/>
      <c r="TS115" s="46"/>
      <c r="TT115" s="46"/>
      <c r="TU115" s="46"/>
      <c r="TV115" s="46"/>
      <c r="TW115" s="46"/>
      <c r="TX115" s="46"/>
      <c r="TY115" s="46"/>
      <c r="TZ115" s="46"/>
      <c r="UA115" s="46"/>
      <c r="UB115" s="46"/>
      <c r="UC115" s="46"/>
      <c r="UD115" s="46"/>
      <c r="UE115" s="46"/>
      <c r="UF115" s="46"/>
      <c r="UG115" s="46"/>
      <c r="UH115" s="46"/>
      <c r="UI115" s="46"/>
      <c r="UJ115" s="46"/>
      <c r="UK115" s="46"/>
      <c r="UL115" s="46"/>
      <c r="UM115" s="46"/>
      <c r="UN115" s="46"/>
      <c r="UO115" s="46"/>
      <c r="UP115" s="46"/>
      <c r="UQ115" s="46"/>
      <c r="UR115" s="46"/>
      <c r="US115" s="46"/>
      <c r="UT115" s="46"/>
      <c r="UU115" s="46"/>
      <c r="UV115" s="46"/>
      <c r="UW115" s="46"/>
      <c r="UX115" s="46"/>
      <c r="UY115" s="46"/>
      <c r="UZ115" s="46"/>
      <c r="VA115" s="46"/>
      <c r="VB115" s="46"/>
      <c r="VC115" s="46"/>
      <c r="VD115" s="46"/>
      <c r="VE115" s="46"/>
      <c r="VF115" s="46"/>
      <c r="VG115" s="46"/>
      <c r="VH115" s="46"/>
      <c r="VI115" s="46"/>
      <c r="VJ115" s="46"/>
      <c r="VK115" s="46"/>
      <c r="VL115" s="46"/>
      <c r="VM115" s="46"/>
      <c r="VN115" s="46"/>
      <c r="VO115" s="46"/>
      <c r="VP115" s="46"/>
      <c r="VQ115" s="46"/>
      <c r="VR115" s="46"/>
      <c r="VS115" s="46"/>
      <c r="VT115" s="46"/>
      <c r="VU115" s="46"/>
      <c r="VV115" s="46"/>
      <c r="VW115" s="46"/>
      <c r="VX115" s="46"/>
      <c r="VY115" s="46"/>
      <c r="VZ115" s="46"/>
      <c r="WA115" s="46"/>
      <c r="WB115" s="46"/>
      <c r="WC115" s="46"/>
      <c r="WD115" s="46"/>
      <c r="WE115" s="46"/>
      <c r="WF115" s="46"/>
      <c r="WG115" s="46"/>
      <c r="WH115" s="46"/>
      <c r="WI115" s="46"/>
      <c r="WJ115" s="46"/>
      <c r="WK115" s="46"/>
      <c r="WL115" s="46"/>
      <c r="WM115" s="46"/>
      <c r="WN115" s="46"/>
      <c r="WO115" s="46"/>
      <c r="WP115" s="46"/>
      <c r="WQ115" s="46"/>
      <c r="WR115" s="46"/>
      <c r="WS115" s="46"/>
      <c r="WT115" s="46"/>
      <c r="WU115" s="46"/>
      <c r="WV115" s="46"/>
      <c r="WW115" s="46"/>
      <c r="WX115" s="46"/>
      <c r="WY115" s="46"/>
      <c r="WZ115" s="46"/>
      <c r="XA115" s="46"/>
      <c r="XB115" s="46"/>
      <c r="XC115" s="46"/>
      <c r="XD115" s="46"/>
      <c r="XE115" s="46"/>
      <c r="XF115" s="46"/>
      <c r="XG115" s="46"/>
      <c r="XH115" s="46"/>
      <c r="XI115" s="46"/>
      <c r="XJ115" s="46"/>
      <c r="XK115" s="46"/>
      <c r="XL115" s="46"/>
      <c r="XM115" s="46"/>
      <c r="XN115" s="46"/>
      <c r="XO115" s="46"/>
      <c r="XP115" s="46"/>
      <c r="XQ115" s="46"/>
      <c r="XR115" s="46"/>
      <c r="XS115" s="46"/>
      <c r="XT115" s="46"/>
      <c r="XU115" s="46"/>
      <c r="XV115" s="46"/>
      <c r="XW115" s="46"/>
      <c r="XX115" s="46"/>
      <c r="XY115" s="46"/>
      <c r="XZ115" s="46"/>
      <c r="YA115" s="46"/>
      <c r="YB115" s="46"/>
      <c r="YC115" s="46"/>
      <c r="YD115" s="46"/>
      <c r="YE115" s="46"/>
      <c r="YF115" s="46"/>
      <c r="YG115" s="46"/>
      <c r="YH115" s="46"/>
      <c r="YI115" s="46"/>
      <c r="YJ115" s="46"/>
      <c r="YK115" s="46"/>
      <c r="YL115" s="46"/>
      <c r="YM115" s="46"/>
      <c r="YN115" s="46"/>
      <c r="YO115" s="46"/>
      <c r="YP115" s="46"/>
      <c r="YQ115" s="46"/>
      <c r="YR115" s="46"/>
      <c r="YS115" s="46"/>
      <c r="YT115" s="46"/>
      <c r="YU115" s="46"/>
      <c r="YV115" s="46"/>
      <c r="YW115" s="46"/>
      <c r="YX115" s="46"/>
      <c r="YY115" s="46"/>
      <c r="YZ115" s="46"/>
      <c r="ZA115" s="46"/>
      <c r="ZB115" s="46"/>
      <c r="ZC115" s="46"/>
      <c r="ZD115" s="46"/>
      <c r="ZE115" s="46"/>
      <c r="ZF115" s="46"/>
      <c r="ZG115" s="46"/>
      <c r="ZH115" s="46"/>
      <c r="ZI115" s="46"/>
      <c r="ZJ115" s="46"/>
      <c r="ZK115" s="46"/>
      <c r="ZL115" s="46"/>
      <c r="ZM115" s="46"/>
      <c r="ZN115" s="46"/>
      <c r="ZO115" s="46"/>
      <c r="ZP115" s="46"/>
      <c r="ZQ115" s="46"/>
      <c r="ZR115" s="46"/>
      <c r="ZS115" s="46"/>
      <c r="ZT115" s="46"/>
      <c r="ZU115" s="46"/>
      <c r="ZV115" s="46"/>
      <c r="ZW115" s="46"/>
      <c r="ZX115" s="46"/>
      <c r="ZY115" s="46"/>
      <c r="ZZ115" s="46"/>
      <c r="AAA115" s="46"/>
      <c r="AAB115" s="46"/>
      <c r="AAC115" s="46"/>
      <c r="AAD115" s="46"/>
      <c r="AAE115" s="46"/>
      <c r="AAF115" s="46"/>
      <c r="AAG115" s="46"/>
      <c r="AAH115" s="46"/>
      <c r="AAI115" s="46"/>
      <c r="AAJ115" s="46"/>
      <c r="AAK115" s="46"/>
      <c r="AAL115" s="46"/>
      <c r="AAM115" s="46"/>
      <c r="AAN115" s="46"/>
      <c r="AAO115" s="46"/>
      <c r="AAP115" s="46"/>
      <c r="AAQ115" s="46"/>
      <c r="AAR115" s="46"/>
      <c r="AAS115" s="46"/>
      <c r="AAT115" s="46"/>
      <c r="AAU115" s="46"/>
      <c r="AAV115" s="46"/>
      <c r="AAW115" s="46"/>
      <c r="AAX115" s="46"/>
      <c r="AAY115" s="46"/>
      <c r="AAZ115" s="46"/>
      <c r="ABA115" s="46"/>
      <c r="ABB115" s="46"/>
      <c r="ABC115" s="46"/>
      <c r="ABD115" s="46"/>
      <c r="ABE115" s="46"/>
      <c r="ABF115" s="46"/>
      <c r="ABG115" s="46"/>
      <c r="ABH115" s="46"/>
      <c r="ABI115" s="46"/>
      <c r="ABJ115" s="46"/>
      <c r="ABK115" s="46"/>
      <c r="ABL115" s="46"/>
      <c r="ABM115" s="46"/>
      <c r="ABN115" s="46"/>
      <c r="ABO115" s="46"/>
      <c r="ABP115" s="46"/>
      <c r="ABQ115" s="46"/>
      <c r="ABR115" s="46"/>
      <c r="ABS115" s="46"/>
      <c r="ABT115" s="46"/>
      <c r="ABU115" s="46"/>
      <c r="ABV115" s="46"/>
      <c r="ABW115" s="46"/>
      <c r="ABX115" s="46"/>
      <c r="ABY115" s="46"/>
      <c r="ABZ115" s="46"/>
      <c r="ACA115" s="46"/>
      <c r="ACB115" s="46"/>
      <c r="ACC115" s="46"/>
      <c r="ACD115" s="46"/>
      <c r="ACE115" s="46"/>
      <c r="ACF115" s="46"/>
      <c r="ACG115" s="46"/>
      <c r="ACH115" s="46"/>
      <c r="ACI115" s="46"/>
      <c r="ACJ115" s="46"/>
      <c r="ACK115" s="46"/>
      <c r="ACL115" s="46"/>
      <c r="ACM115" s="46"/>
      <c r="ACN115" s="46"/>
      <c r="ACO115" s="46"/>
      <c r="ACP115" s="46"/>
      <c r="ACQ115" s="46"/>
      <c r="ACR115" s="46"/>
      <c r="ACS115" s="46"/>
      <c r="ACT115" s="46"/>
      <c r="ACU115" s="46"/>
      <c r="ACV115" s="46"/>
      <c r="ACW115" s="46"/>
      <c r="ACX115" s="46"/>
      <c r="ACY115" s="46"/>
      <c r="ACZ115" s="46"/>
      <c r="ADA115" s="46"/>
      <c r="ADB115" s="46"/>
      <c r="ADC115" s="46"/>
      <c r="ADD115" s="46"/>
      <c r="ADE115" s="46"/>
      <c r="ADF115" s="46"/>
      <c r="ADG115" s="46"/>
      <c r="ADH115" s="46"/>
      <c r="ADI115" s="46"/>
      <c r="ADJ115" s="46"/>
      <c r="ADK115" s="46"/>
      <c r="ADL115" s="46"/>
      <c r="ADM115" s="46"/>
      <c r="ADN115" s="46"/>
      <c r="ADO115" s="46"/>
      <c r="ADP115" s="46"/>
      <c r="ADQ115" s="46"/>
      <c r="ADR115" s="46"/>
      <c r="ADS115" s="46"/>
      <c r="ADT115" s="46"/>
      <c r="ADU115" s="46"/>
      <c r="ADV115" s="46"/>
      <c r="ADW115" s="46"/>
      <c r="ADX115" s="46"/>
      <c r="ADY115" s="46"/>
      <c r="ADZ115" s="46"/>
      <c r="AEA115" s="46"/>
      <c r="AEB115" s="46"/>
      <c r="AEC115" s="46"/>
      <c r="AED115" s="46"/>
      <c r="AEE115" s="46"/>
      <c r="AEF115" s="46"/>
      <c r="AEG115" s="46"/>
      <c r="AEH115" s="46"/>
      <c r="AEI115" s="46"/>
      <c r="AEJ115" s="46"/>
      <c r="AEK115" s="46"/>
      <c r="AEL115" s="46"/>
      <c r="AEM115" s="46"/>
      <c r="AEN115" s="46"/>
      <c r="AEO115" s="46"/>
      <c r="AEP115" s="46"/>
      <c r="AEQ115" s="46"/>
      <c r="AER115" s="46"/>
      <c r="AES115" s="46"/>
      <c r="AET115" s="46"/>
      <c r="AEU115" s="46"/>
      <c r="AEV115" s="46"/>
      <c r="AEW115" s="46"/>
      <c r="AEX115" s="46"/>
      <c r="AEY115" s="46"/>
      <c r="AEZ115" s="46"/>
      <c r="AFA115" s="46"/>
      <c r="AFB115" s="46"/>
      <c r="AFC115" s="46"/>
      <c r="AFD115" s="46"/>
      <c r="AFE115" s="46"/>
      <c r="AFF115" s="46"/>
      <c r="AFG115" s="46"/>
      <c r="AFH115" s="46"/>
      <c r="AFI115" s="46"/>
      <c r="AFJ115" s="46"/>
      <c r="AFK115" s="46"/>
      <c r="AFL115" s="46"/>
      <c r="AFM115" s="46"/>
      <c r="AFN115" s="46"/>
      <c r="AFO115" s="46"/>
      <c r="AFP115" s="46"/>
      <c r="AFQ115" s="46"/>
      <c r="AFR115" s="46"/>
      <c r="AFS115" s="46"/>
      <c r="AFT115" s="46"/>
      <c r="AFU115" s="46"/>
      <c r="AFV115" s="46"/>
      <c r="AFW115" s="46"/>
      <c r="AFX115" s="46"/>
      <c r="AFY115" s="46"/>
      <c r="AFZ115" s="46"/>
      <c r="AGA115" s="46"/>
      <c r="AGB115" s="46"/>
      <c r="AGC115" s="46"/>
      <c r="AGD115" s="46"/>
      <c r="AGE115" s="46"/>
      <c r="AGF115" s="46"/>
      <c r="AGG115" s="46"/>
      <c r="AGH115" s="46"/>
      <c r="AGI115" s="46"/>
      <c r="AGJ115" s="46"/>
      <c r="AGK115" s="46"/>
      <c r="AGL115" s="46"/>
      <c r="AGM115" s="46"/>
      <c r="AGN115" s="46"/>
      <c r="AGO115" s="46"/>
      <c r="AGP115" s="46"/>
      <c r="AGQ115" s="46"/>
      <c r="AGR115" s="46"/>
      <c r="AGS115" s="46"/>
      <c r="AGT115" s="46"/>
      <c r="AGU115" s="46"/>
      <c r="AGV115" s="46"/>
      <c r="AGW115" s="46"/>
      <c r="AGX115" s="46"/>
      <c r="AGY115" s="46"/>
      <c r="AGZ115" s="46"/>
      <c r="AHA115" s="46"/>
      <c r="AHB115" s="46"/>
      <c r="AHC115" s="46"/>
      <c r="AHD115" s="46"/>
      <c r="AHE115" s="46"/>
      <c r="AHF115" s="46"/>
      <c r="AHG115" s="46"/>
      <c r="AHH115" s="46"/>
      <c r="AHI115" s="46"/>
      <c r="AHJ115" s="46"/>
      <c r="AHK115" s="46"/>
      <c r="AHL115" s="46"/>
      <c r="AHM115" s="46"/>
      <c r="AHN115" s="46"/>
      <c r="AHO115" s="46"/>
      <c r="AHP115" s="46"/>
      <c r="AHQ115" s="46"/>
      <c r="AHR115" s="46"/>
      <c r="AHS115" s="46"/>
      <c r="AHT115" s="46"/>
      <c r="AHU115" s="46"/>
      <c r="AHV115" s="46"/>
      <c r="AHW115" s="46"/>
      <c r="AHX115" s="46"/>
      <c r="AHY115" s="46"/>
      <c r="AHZ115" s="46"/>
      <c r="AIA115" s="46"/>
      <c r="AIB115" s="46"/>
      <c r="AIC115" s="46"/>
      <c r="AID115" s="46"/>
      <c r="AIE115" s="46"/>
      <c r="AIF115" s="46"/>
      <c r="AIG115" s="46"/>
      <c r="AIH115" s="46"/>
      <c r="AII115" s="46"/>
      <c r="AIJ115" s="46"/>
      <c r="AIK115" s="46"/>
      <c r="AIL115" s="46"/>
      <c r="AIM115" s="46"/>
      <c r="AIN115" s="46"/>
      <c r="AIO115" s="46"/>
      <c r="AIP115" s="46"/>
      <c r="AIQ115" s="46"/>
      <c r="AIR115" s="46"/>
      <c r="AIS115" s="46"/>
      <c r="AIT115" s="46"/>
      <c r="AIU115" s="46"/>
      <c r="AIV115" s="46"/>
      <c r="AIW115" s="46"/>
      <c r="AIX115" s="46"/>
      <c r="AIY115" s="46"/>
      <c r="AIZ115" s="46"/>
      <c r="AJA115" s="46"/>
      <c r="AJB115" s="46"/>
      <c r="AJC115" s="46"/>
      <c r="AJD115" s="46"/>
      <c r="AJE115" s="46"/>
      <c r="AJF115" s="46"/>
      <c r="AJG115" s="46"/>
      <c r="AJH115" s="46"/>
      <c r="AJI115" s="46"/>
      <c r="AJJ115" s="46"/>
      <c r="AJK115" s="46"/>
      <c r="AJL115" s="46"/>
      <c r="AJM115" s="46"/>
      <c r="AJN115" s="46"/>
      <c r="AJO115" s="46"/>
      <c r="AJP115" s="46"/>
      <c r="AJQ115" s="46"/>
      <c r="AJR115" s="46"/>
      <c r="AJS115" s="46"/>
      <c r="AJT115" s="46"/>
      <c r="AJU115" s="46"/>
      <c r="AJV115" s="46"/>
      <c r="AJW115" s="46"/>
      <c r="AJX115" s="46"/>
      <c r="AJY115" s="46"/>
      <c r="AJZ115" s="46"/>
      <c r="AKA115" s="46"/>
      <c r="AKB115" s="46"/>
      <c r="AKC115" s="46"/>
      <c r="AKD115" s="46"/>
      <c r="AKE115" s="46"/>
      <c r="AKF115" s="46"/>
      <c r="AKG115" s="46"/>
      <c r="AKH115" s="46"/>
      <c r="AKI115" s="46"/>
      <c r="AKJ115" s="46"/>
      <c r="AKK115" s="46"/>
      <c r="AKL115" s="46"/>
      <c r="AKM115" s="46"/>
      <c r="AKN115" s="46"/>
      <c r="AKO115" s="46"/>
      <c r="AKP115" s="46"/>
      <c r="AKQ115" s="46"/>
      <c r="AKR115" s="46"/>
      <c r="AKS115" s="46"/>
      <c r="AKT115" s="46"/>
      <c r="AKU115" s="46"/>
      <c r="AKV115" s="46"/>
      <c r="AKW115" s="46"/>
      <c r="AKX115" s="46"/>
      <c r="AKY115" s="46"/>
      <c r="AKZ115" s="46"/>
      <c r="ALA115" s="46"/>
      <c r="ALB115" s="46"/>
      <c r="ALC115" s="46"/>
      <c r="ALD115" s="46"/>
      <c r="ALE115" s="46"/>
      <c r="ALF115" s="46"/>
      <c r="ALG115" s="46"/>
      <c r="ALH115" s="46"/>
      <c r="ALI115" s="46"/>
      <c r="ALJ115" s="46"/>
      <c r="ALK115" s="46"/>
      <c r="ALL115" s="46"/>
      <c r="ALM115" s="46"/>
      <c r="ALN115" s="46"/>
      <c r="ALO115" s="46"/>
      <c r="ALP115" s="46"/>
      <c r="ALQ115" s="46"/>
      <c r="ALR115" s="46"/>
      <c r="ALS115" s="46"/>
      <c r="ALT115" s="46"/>
      <c r="ALU115" s="46"/>
      <c r="ALV115" s="46"/>
      <c r="ALW115" s="46"/>
      <c r="ALX115" s="46"/>
      <c r="ALY115" s="46"/>
      <c r="ALZ115" s="46"/>
      <c r="AMA115" s="46"/>
      <c r="AMB115" s="46"/>
      <c r="AMC115" s="46"/>
      <c r="AMD115" s="46"/>
      <c r="AME115" s="46"/>
      <c r="AMF115" s="46"/>
      <c r="AMG115" s="46"/>
      <c r="AMH115" s="46"/>
      <c r="AMI115" s="46"/>
      <c r="AMJ115" s="46"/>
      <c r="AMK115" s="46"/>
      <c r="AML115" s="46"/>
      <c r="AMM115" s="46"/>
      <c r="AMN115" s="46"/>
      <c r="AMO115" s="46"/>
      <c r="AMP115" s="46"/>
      <c r="AMQ115" s="46"/>
      <c r="AMR115" s="46"/>
      <c r="AMS115" s="46"/>
      <c r="AMT115" s="46"/>
      <c r="AMU115" s="46"/>
      <c r="AMV115" s="46"/>
      <c r="AMW115" s="46"/>
      <c r="AMX115" s="46"/>
      <c r="AMY115" s="46"/>
      <c r="AMZ115" s="46"/>
      <c r="ANA115" s="46"/>
      <c r="ANB115" s="46"/>
      <c r="ANC115" s="46"/>
      <c r="AND115" s="46"/>
      <c r="ANE115" s="46"/>
      <c r="ANF115" s="46"/>
      <c r="ANG115" s="46"/>
      <c r="ANH115" s="46"/>
      <c r="ANI115" s="46"/>
      <c r="ANJ115" s="46"/>
      <c r="ANK115" s="46"/>
      <c r="ANL115" s="46"/>
      <c r="ANM115" s="46"/>
      <c r="ANN115" s="46"/>
      <c r="ANO115" s="46"/>
      <c r="ANP115" s="46"/>
      <c r="ANQ115" s="46"/>
      <c r="ANR115" s="46"/>
      <c r="ANS115" s="46"/>
      <c r="ANT115" s="46"/>
      <c r="ANU115" s="46"/>
      <c r="ANV115" s="46"/>
      <c r="ANW115" s="46"/>
      <c r="ANX115" s="46"/>
      <c r="ANY115" s="46"/>
      <c r="ANZ115" s="46"/>
      <c r="AOA115" s="46"/>
      <c r="AOB115" s="46"/>
      <c r="AOC115" s="46"/>
      <c r="AOD115" s="46"/>
      <c r="AOE115" s="46"/>
      <c r="AOF115" s="46"/>
      <c r="AOG115" s="46"/>
      <c r="AOH115" s="46"/>
      <c r="AOI115" s="46"/>
      <c r="AOJ115" s="46"/>
      <c r="AOK115" s="46"/>
      <c r="AOL115" s="46"/>
      <c r="AOM115" s="46"/>
      <c r="AON115" s="46"/>
      <c r="AOO115" s="46"/>
      <c r="AOP115" s="46"/>
      <c r="AOQ115" s="46"/>
      <c r="AOR115" s="46"/>
      <c r="AOS115" s="46"/>
      <c r="AOT115" s="46"/>
      <c r="AOU115" s="46"/>
      <c r="AOV115" s="46"/>
      <c r="AOW115" s="46"/>
      <c r="AOX115" s="46"/>
      <c r="AOY115" s="46"/>
      <c r="AOZ115" s="46"/>
      <c r="APA115" s="46"/>
      <c r="APB115" s="46"/>
      <c r="APC115" s="46"/>
      <c r="APD115" s="46"/>
      <c r="APE115" s="46"/>
      <c r="APF115" s="46"/>
      <c r="APG115" s="46"/>
      <c r="APH115" s="46"/>
      <c r="API115" s="46"/>
      <c r="APJ115" s="46"/>
      <c r="APK115" s="46"/>
      <c r="APL115" s="46"/>
      <c r="APM115" s="46"/>
      <c r="APN115" s="46"/>
      <c r="APO115" s="46"/>
      <c r="APP115" s="46"/>
      <c r="APQ115" s="46"/>
      <c r="APR115" s="46"/>
      <c r="APS115" s="46"/>
      <c r="APT115" s="46"/>
      <c r="APU115" s="46"/>
      <c r="APV115" s="46"/>
      <c r="APW115" s="46"/>
      <c r="APX115" s="46"/>
      <c r="APY115" s="46"/>
      <c r="APZ115" s="46"/>
      <c r="AQA115" s="46"/>
      <c r="AQB115" s="46"/>
      <c r="AQC115" s="46"/>
      <c r="AQD115" s="46"/>
      <c r="AQE115" s="46"/>
      <c r="AQF115" s="46"/>
      <c r="AQG115" s="46"/>
      <c r="AQH115" s="46"/>
      <c r="AQI115" s="46"/>
      <c r="AQJ115" s="46"/>
      <c r="AQK115" s="46"/>
      <c r="AQL115" s="46"/>
      <c r="AQM115" s="46"/>
      <c r="AQN115" s="46"/>
      <c r="AQO115" s="46"/>
      <c r="AQP115" s="46"/>
      <c r="AQQ115" s="46"/>
      <c r="AQR115" s="46"/>
      <c r="AQS115" s="46"/>
      <c r="AQT115" s="46"/>
      <c r="AQU115" s="46"/>
      <c r="AQV115" s="46"/>
      <c r="AQW115" s="46"/>
      <c r="AQX115" s="46"/>
      <c r="AQY115" s="46"/>
      <c r="AQZ115" s="46"/>
      <c r="ARA115" s="46"/>
      <c r="ARB115" s="46"/>
      <c r="ARC115" s="46"/>
      <c r="ARD115" s="46"/>
      <c r="ARE115" s="46"/>
      <c r="ARF115" s="46"/>
      <c r="ARG115" s="46"/>
      <c r="ARH115" s="46"/>
      <c r="ARI115" s="46"/>
      <c r="ARJ115" s="46"/>
      <c r="ARK115" s="46"/>
      <c r="ARL115" s="46"/>
      <c r="ARM115" s="46"/>
      <c r="ARN115" s="46"/>
      <c r="ARO115" s="46"/>
      <c r="ARP115" s="46"/>
      <c r="ARQ115" s="46"/>
      <c r="ARR115" s="46"/>
      <c r="ARS115" s="46"/>
      <c r="ART115" s="46"/>
      <c r="ARU115" s="46"/>
      <c r="ARV115" s="46"/>
      <c r="ARW115" s="46"/>
      <c r="ARX115" s="46"/>
      <c r="ARY115" s="46"/>
      <c r="ARZ115" s="46"/>
      <c r="ASA115" s="46"/>
      <c r="ASB115" s="46"/>
      <c r="ASC115" s="46"/>
      <c r="ASD115" s="46"/>
      <c r="ASE115" s="46"/>
      <c r="ASF115" s="46"/>
      <c r="ASG115" s="46"/>
      <c r="ASH115" s="46"/>
      <c r="ASI115" s="46"/>
      <c r="ASJ115" s="46"/>
      <c r="ASK115" s="46"/>
      <c r="ASL115" s="46"/>
      <c r="ASM115" s="46"/>
      <c r="ASN115" s="46"/>
      <c r="ASO115" s="46"/>
      <c r="ASP115" s="46"/>
      <c r="ASQ115" s="46"/>
      <c r="ASR115" s="46"/>
      <c r="ASS115" s="46"/>
      <c r="AST115" s="46"/>
      <c r="ASU115" s="46"/>
      <c r="ASV115" s="46"/>
      <c r="ASW115" s="46"/>
      <c r="ASX115" s="46"/>
      <c r="ASY115" s="46"/>
      <c r="ASZ115" s="46"/>
      <c r="ATA115" s="46"/>
      <c r="ATB115" s="46"/>
      <c r="ATC115" s="46"/>
      <c r="ATD115" s="46"/>
      <c r="ATE115" s="46"/>
      <c r="ATF115" s="46"/>
      <c r="ATG115" s="46"/>
      <c r="ATH115" s="46"/>
      <c r="ATI115" s="46"/>
      <c r="ATJ115" s="46"/>
      <c r="ATK115" s="46"/>
      <c r="ATL115" s="46"/>
      <c r="ATM115" s="46"/>
      <c r="ATN115" s="46"/>
      <c r="ATO115" s="46"/>
      <c r="ATP115" s="46"/>
      <c r="ATQ115" s="46"/>
      <c r="ATR115" s="46"/>
      <c r="ATS115" s="46"/>
      <c r="ATT115" s="46"/>
      <c r="ATU115" s="46"/>
      <c r="ATV115" s="46"/>
      <c r="ATW115" s="46"/>
      <c r="ATX115" s="46"/>
      <c r="ATY115" s="46"/>
      <c r="ATZ115" s="46"/>
      <c r="AUA115" s="46"/>
      <c r="AUB115" s="46"/>
      <c r="AUC115" s="46"/>
      <c r="AUD115" s="46"/>
      <c r="AUE115" s="46"/>
      <c r="AUF115" s="46"/>
      <c r="AUG115" s="46"/>
      <c r="AUH115" s="46"/>
      <c r="AUI115" s="46"/>
      <c r="AUJ115" s="46"/>
      <c r="AUK115" s="46"/>
      <c r="AUL115" s="46"/>
      <c r="AUM115" s="46"/>
      <c r="AUN115" s="46"/>
      <c r="AUO115" s="46"/>
      <c r="AUP115" s="46"/>
      <c r="AUQ115" s="46"/>
      <c r="AUR115" s="46"/>
      <c r="AUS115" s="46"/>
      <c r="AUT115" s="46"/>
      <c r="AUU115" s="46"/>
      <c r="AUV115" s="46"/>
      <c r="AUW115" s="46"/>
      <c r="AUX115" s="46"/>
      <c r="AUY115" s="46"/>
      <c r="AUZ115" s="46"/>
      <c r="AVA115" s="46"/>
      <c r="AVB115" s="46"/>
      <c r="AVC115" s="46"/>
      <c r="AVD115" s="46"/>
      <c r="AVE115" s="46"/>
      <c r="AVF115" s="46"/>
      <c r="AVG115" s="46"/>
      <c r="AVH115" s="46"/>
      <c r="AVI115" s="46"/>
      <c r="AVJ115" s="46"/>
      <c r="AVK115" s="46"/>
      <c r="AVL115" s="46"/>
      <c r="AVM115" s="46"/>
      <c r="AVN115" s="46"/>
      <c r="AVO115" s="46"/>
      <c r="AVP115" s="46"/>
      <c r="AVQ115" s="46"/>
      <c r="AVR115" s="46"/>
      <c r="AVS115" s="46"/>
      <c r="AVT115" s="46"/>
      <c r="AVU115" s="46"/>
      <c r="AVV115" s="46"/>
      <c r="AVW115" s="46"/>
      <c r="AVX115" s="46"/>
      <c r="AVY115" s="46"/>
      <c r="AVZ115" s="46"/>
      <c r="AWA115" s="46"/>
      <c r="AWB115" s="46"/>
      <c r="AWC115" s="46"/>
      <c r="AWD115" s="46"/>
      <c r="AWE115" s="46"/>
      <c r="AWF115" s="46"/>
      <c r="AWG115" s="46"/>
      <c r="AWH115" s="46"/>
      <c r="AWI115" s="46"/>
      <c r="AWJ115" s="46"/>
      <c r="AWK115" s="46"/>
      <c r="AWL115" s="46"/>
      <c r="AWM115" s="46"/>
      <c r="AWN115" s="46"/>
      <c r="AWO115" s="46"/>
      <c r="AWP115" s="46"/>
      <c r="AWQ115" s="46"/>
      <c r="AWR115" s="46"/>
      <c r="AWS115" s="46"/>
      <c r="AWT115" s="46"/>
      <c r="AWU115" s="46"/>
      <c r="AWV115" s="46"/>
      <c r="AWW115" s="46"/>
      <c r="AWX115" s="46"/>
      <c r="AWY115" s="46"/>
      <c r="AWZ115" s="46"/>
      <c r="AXA115" s="46"/>
      <c r="AXB115" s="46"/>
      <c r="AXC115" s="46"/>
      <c r="AXD115" s="46"/>
      <c r="AXE115" s="46"/>
      <c r="AXF115" s="46"/>
      <c r="AXG115" s="46"/>
      <c r="AXH115" s="46"/>
      <c r="AXI115" s="46"/>
      <c r="AXJ115" s="46"/>
      <c r="AXK115" s="46"/>
      <c r="AXL115" s="46"/>
      <c r="AXM115" s="46"/>
      <c r="AXN115" s="46"/>
      <c r="AXO115" s="46"/>
      <c r="AXP115" s="46"/>
      <c r="AXQ115" s="46"/>
      <c r="AXR115" s="46"/>
      <c r="AXS115" s="46"/>
      <c r="AXT115" s="46"/>
      <c r="AXU115" s="46"/>
      <c r="AXV115" s="46"/>
      <c r="AXW115" s="46"/>
      <c r="AXX115" s="46"/>
      <c r="AXY115" s="46"/>
      <c r="AXZ115" s="46"/>
      <c r="AYA115" s="46"/>
      <c r="AYB115" s="46"/>
      <c r="AYC115" s="46"/>
      <c r="AYD115" s="46"/>
      <c r="AYE115" s="46"/>
      <c r="AYF115" s="46"/>
      <c r="AYG115" s="46"/>
      <c r="AYH115" s="46"/>
      <c r="AYI115" s="46"/>
      <c r="AYJ115" s="46"/>
      <c r="AYK115" s="46"/>
      <c r="AYL115" s="46"/>
      <c r="AYM115" s="46"/>
      <c r="AYN115" s="46"/>
      <c r="AYO115" s="46"/>
      <c r="AYP115" s="46"/>
      <c r="AYQ115" s="46"/>
      <c r="AYR115" s="46"/>
      <c r="AYS115" s="46"/>
      <c r="AYT115" s="46"/>
      <c r="AYU115" s="46"/>
      <c r="AYV115" s="46"/>
      <c r="AYW115" s="46"/>
      <c r="AYX115" s="46"/>
      <c r="AYY115" s="46"/>
      <c r="AYZ115" s="46"/>
      <c r="AZA115" s="46"/>
      <c r="AZB115" s="46"/>
      <c r="AZC115" s="46"/>
      <c r="AZD115" s="46"/>
      <c r="AZE115" s="46"/>
      <c r="AZF115" s="46"/>
      <c r="AZG115" s="46"/>
      <c r="AZH115" s="46"/>
      <c r="AZI115" s="46"/>
      <c r="AZJ115" s="46"/>
      <c r="AZK115" s="46"/>
      <c r="AZL115" s="46"/>
      <c r="AZM115" s="46"/>
      <c r="AZN115" s="46"/>
      <c r="AZO115" s="46"/>
      <c r="AZP115" s="46"/>
      <c r="AZQ115" s="46"/>
      <c r="AZR115" s="46"/>
      <c r="AZS115" s="46"/>
      <c r="AZT115" s="46"/>
      <c r="AZU115" s="46"/>
      <c r="AZV115" s="46"/>
      <c r="AZW115" s="46"/>
      <c r="AZX115" s="46"/>
      <c r="AZY115" s="46"/>
      <c r="AZZ115" s="46"/>
      <c r="BAA115" s="46"/>
      <c r="BAB115" s="46"/>
      <c r="BAC115" s="46"/>
      <c r="BAD115" s="46"/>
      <c r="BAE115" s="46"/>
      <c r="BAF115" s="46"/>
      <c r="BAG115" s="46"/>
      <c r="BAH115" s="46"/>
      <c r="BAI115" s="46"/>
      <c r="BAJ115" s="46"/>
      <c r="BAK115" s="46"/>
      <c r="BAL115" s="46"/>
      <c r="BAM115" s="46"/>
      <c r="BAN115" s="46"/>
      <c r="BAO115" s="46"/>
      <c r="BAP115" s="46"/>
      <c r="BAQ115" s="46"/>
      <c r="BAR115" s="46"/>
      <c r="BAS115" s="46"/>
      <c r="BAT115" s="46"/>
      <c r="BAU115" s="46"/>
      <c r="BAV115" s="46"/>
      <c r="BAW115" s="46"/>
      <c r="BAX115" s="46"/>
      <c r="BAY115" s="46"/>
      <c r="BAZ115" s="46"/>
      <c r="BBA115" s="46"/>
      <c r="BBB115" s="46"/>
      <c r="BBC115" s="46"/>
      <c r="BBD115" s="46"/>
      <c r="BBE115" s="46"/>
      <c r="BBF115" s="46"/>
      <c r="BBG115" s="46"/>
      <c r="BBH115" s="46"/>
      <c r="BBI115" s="46"/>
      <c r="BBJ115" s="46"/>
      <c r="BBK115" s="46"/>
      <c r="BBL115" s="46"/>
      <c r="BBM115" s="46"/>
      <c r="BBN115" s="46"/>
      <c r="BBO115" s="46"/>
      <c r="BBP115" s="46"/>
      <c r="BBQ115" s="46"/>
      <c r="BBR115" s="46"/>
      <c r="BBS115" s="46"/>
      <c r="BBT115" s="46"/>
      <c r="BBU115" s="46"/>
      <c r="BBV115" s="46"/>
      <c r="BBW115" s="46"/>
      <c r="BBX115" s="46"/>
      <c r="BBY115" s="46"/>
      <c r="BBZ115" s="46"/>
      <c r="BCA115" s="46"/>
      <c r="BCB115" s="46"/>
      <c r="BCC115" s="46"/>
      <c r="BCD115" s="46"/>
      <c r="BCE115" s="46"/>
      <c r="BCF115" s="46"/>
      <c r="BCG115" s="46"/>
      <c r="BCH115" s="46"/>
      <c r="BCI115" s="46"/>
      <c r="BCJ115" s="46"/>
      <c r="BCK115" s="46"/>
      <c r="BCL115" s="46"/>
      <c r="BCM115" s="46"/>
      <c r="BCN115" s="46"/>
      <c r="BCO115" s="46"/>
      <c r="BCP115" s="46"/>
      <c r="BCQ115" s="46"/>
      <c r="BCR115" s="46"/>
      <c r="BCS115" s="46"/>
      <c r="BCT115" s="46"/>
      <c r="BCU115" s="46"/>
      <c r="BCV115" s="46"/>
      <c r="BCW115" s="46"/>
      <c r="BCX115" s="46"/>
      <c r="BCY115" s="46"/>
      <c r="BCZ115" s="46"/>
      <c r="BDA115" s="46"/>
      <c r="BDB115" s="46"/>
      <c r="BDC115" s="46"/>
      <c r="BDD115" s="46"/>
      <c r="BDE115" s="46"/>
      <c r="BDF115" s="46"/>
      <c r="BDG115" s="46"/>
      <c r="BDH115" s="46"/>
      <c r="BDI115" s="46"/>
      <c r="BDJ115" s="46"/>
      <c r="BDK115" s="46"/>
      <c r="BDL115" s="46"/>
      <c r="BDM115" s="46"/>
      <c r="BDN115" s="46"/>
      <c r="BDO115" s="46"/>
      <c r="BDP115" s="46"/>
      <c r="BDQ115" s="46"/>
      <c r="BDR115" s="46"/>
      <c r="BDS115" s="46"/>
      <c r="BDT115" s="46"/>
      <c r="BDU115" s="46"/>
      <c r="BDV115" s="46"/>
      <c r="BDW115" s="46"/>
      <c r="BDX115" s="46"/>
      <c r="BDY115" s="46"/>
      <c r="BDZ115" s="46"/>
      <c r="BEA115" s="46"/>
      <c r="BEB115" s="46"/>
      <c r="BEC115" s="46"/>
      <c r="BED115" s="46"/>
      <c r="BEE115" s="46"/>
      <c r="BEF115" s="46"/>
      <c r="BEG115" s="46"/>
      <c r="BEH115" s="46"/>
      <c r="BEI115" s="46"/>
      <c r="BEJ115" s="46"/>
      <c r="BEK115" s="46"/>
      <c r="BEL115" s="46"/>
      <c r="BEM115" s="46"/>
      <c r="BEN115" s="46"/>
      <c r="BEO115" s="46"/>
      <c r="BEP115" s="46"/>
      <c r="BEQ115" s="46"/>
      <c r="BER115" s="46"/>
      <c r="BES115" s="46"/>
      <c r="BET115" s="46"/>
      <c r="BEU115" s="46"/>
      <c r="BEV115" s="46"/>
      <c r="BEW115" s="46"/>
      <c r="BEX115" s="46"/>
      <c r="BEY115" s="46"/>
      <c r="BEZ115" s="46"/>
      <c r="BFA115" s="46"/>
      <c r="BFB115" s="46"/>
      <c r="BFC115" s="46"/>
      <c r="BFD115" s="46"/>
      <c r="BFE115" s="46"/>
      <c r="BFF115" s="46"/>
      <c r="BFG115" s="46"/>
      <c r="BFH115" s="46"/>
      <c r="BFI115" s="46"/>
      <c r="BFJ115" s="46"/>
      <c r="BFK115" s="46"/>
      <c r="BFL115" s="46"/>
      <c r="BFM115" s="46"/>
      <c r="BFN115" s="46"/>
      <c r="BFO115" s="46"/>
      <c r="BFP115" s="46"/>
      <c r="BFQ115" s="46"/>
      <c r="BFR115" s="46"/>
      <c r="BFS115" s="46"/>
      <c r="BFT115" s="46"/>
      <c r="BFU115" s="46"/>
      <c r="BFV115" s="46"/>
      <c r="BFW115" s="46"/>
      <c r="BFX115" s="46"/>
      <c r="BFY115" s="46"/>
      <c r="BFZ115" s="46"/>
      <c r="BGA115" s="46"/>
      <c r="BGB115" s="46"/>
      <c r="BGC115" s="46"/>
      <c r="BGD115" s="46"/>
      <c r="BGE115" s="46"/>
      <c r="BGF115" s="46"/>
      <c r="BGG115" s="46"/>
      <c r="BGH115" s="46"/>
      <c r="BGI115" s="46"/>
      <c r="BGJ115" s="46"/>
      <c r="BGK115" s="46"/>
      <c r="BGL115" s="46"/>
      <c r="BGM115" s="46"/>
      <c r="BGN115" s="46"/>
      <c r="BGO115" s="46"/>
      <c r="BGP115" s="46"/>
      <c r="BGQ115" s="46"/>
      <c r="BGR115" s="46"/>
      <c r="BGS115" s="46"/>
      <c r="BGT115" s="46"/>
      <c r="BGU115" s="46"/>
      <c r="BGV115" s="46"/>
      <c r="BGW115" s="46"/>
      <c r="BGX115" s="46"/>
      <c r="BGY115" s="46"/>
      <c r="BGZ115" s="46"/>
      <c r="BHA115" s="46"/>
      <c r="BHB115" s="46"/>
      <c r="BHC115" s="46"/>
      <c r="BHD115" s="46"/>
      <c r="BHE115" s="46"/>
      <c r="BHF115" s="46"/>
      <c r="BHG115" s="46"/>
      <c r="BHH115" s="46"/>
      <c r="BHI115" s="46"/>
      <c r="BHJ115" s="46"/>
      <c r="BHK115" s="46"/>
      <c r="BHL115" s="46"/>
      <c r="BHM115" s="46"/>
      <c r="BHN115" s="46"/>
      <c r="BHO115" s="46"/>
      <c r="BHP115" s="46"/>
      <c r="BHQ115" s="46"/>
      <c r="BHR115" s="46"/>
      <c r="BHS115" s="46"/>
      <c r="BHT115" s="46"/>
      <c r="BHU115" s="46"/>
      <c r="BHV115" s="46"/>
      <c r="BHW115" s="46"/>
      <c r="BHX115" s="46"/>
      <c r="BHY115" s="46"/>
      <c r="BHZ115" s="46"/>
      <c r="BIA115" s="46"/>
      <c r="BIB115" s="46"/>
      <c r="BIC115" s="46"/>
      <c r="BID115" s="46"/>
      <c r="BIE115" s="46"/>
      <c r="BIF115" s="46"/>
      <c r="BIG115" s="46"/>
      <c r="BIH115" s="46"/>
      <c r="BII115" s="46"/>
      <c r="BIJ115" s="46"/>
      <c r="BIK115" s="46"/>
      <c r="BIL115" s="46"/>
      <c r="BIM115" s="46"/>
      <c r="BIN115" s="46"/>
      <c r="BIO115" s="46"/>
      <c r="BIP115" s="46"/>
      <c r="BIQ115" s="46"/>
      <c r="BIR115" s="46"/>
      <c r="BIS115" s="46"/>
      <c r="BIT115" s="46"/>
      <c r="BIU115" s="46"/>
      <c r="BIV115" s="46"/>
      <c r="BIW115" s="46"/>
      <c r="BIX115" s="46"/>
      <c r="BIY115" s="46"/>
      <c r="BIZ115" s="46"/>
      <c r="BJA115" s="46"/>
      <c r="BJB115" s="46"/>
      <c r="BJC115" s="46"/>
      <c r="BJD115" s="46"/>
      <c r="BJE115" s="46"/>
      <c r="BJF115" s="46"/>
      <c r="BJG115" s="46"/>
      <c r="BJH115" s="46"/>
      <c r="BJI115" s="46"/>
      <c r="BJJ115" s="46"/>
      <c r="BJK115" s="46"/>
      <c r="BJL115" s="46"/>
      <c r="BJM115" s="46"/>
      <c r="BJN115" s="46"/>
      <c r="BJO115" s="46"/>
      <c r="BJP115" s="46"/>
      <c r="BJQ115" s="46"/>
      <c r="BJR115" s="46"/>
      <c r="BJS115" s="46"/>
      <c r="BJT115" s="46"/>
      <c r="BJU115" s="46"/>
      <c r="BJV115" s="46"/>
      <c r="BJW115" s="46"/>
      <c r="BJX115" s="46"/>
      <c r="BJY115" s="46"/>
      <c r="BJZ115" s="46"/>
      <c r="BKA115" s="46"/>
      <c r="BKB115" s="46"/>
      <c r="BKC115" s="46"/>
      <c r="BKD115" s="46"/>
      <c r="BKE115" s="46"/>
      <c r="BKF115" s="46"/>
      <c r="BKG115" s="46"/>
      <c r="BKH115" s="46"/>
      <c r="BKI115" s="46"/>
      <c r="BKJ115" s="46"/>
      <c r="BKK115" s="46"/>
      <c r="BKL115" s="46"/>
      <c r="BKM115" s="46"/>
      <c r="BKN115" s="46"/>
      <c r="BKO115" s="46"/>
      <c r="BKP115" s="46"/>
      <c r="BKQ115" s="46"/>
      <c r="BKR115" s="46"/>
      <c r="BKS115" s="46"/>
      <c r="BKT115" s="46"/>
      <c r="BKU115" s="46"/>
      <c r="BKV115" s="46"/>
      <c r="BKW115" s="46"/>
      <c r="BKX115" s="46"/>
      <c r="BKY115" s="46"/>
      <c r="BKZ115" s="46"/>
      <c r="BLA115" s="46"/>
      <c r="BLB115" s="46"/>
      <c r="BLC115" s="46"/>
      <c r="BLD115" s="46"/>
      <c r="BLE115" s="46"/>
      <c r="BLF115" s="46"/>
      <c r="BLG115" s="46"/>
      <c r="BLH115" s="46"/>
      <c r="BLI115" s="46"/>
      <c r="BLJ115" s="46"/>
      <c r="BLK115" s="46"/>
      <c r="BLL115" s="46"/>
      <c r="BLM115" s="46"/>
      <c r="BLN115" s="46"/>
      <c r="BLO115" s="46"/>
      <c r="BLP115" s="46"/>
      <c r="BLQ115" s="46"/>
      <c r="BLR115" s="46"/>
      <c r="BLS115" s="46"/>
      <c r="BLT115" s="46"/>
      <c r="BLU115" s="46"/>
      <c r="BLV115" s="46"/>
      <c r="BLW115" s="46"/>
      <c r="BLX115" s="46"/>
      <c r="BLY115" s="46"/>
      <c r="BLZ115" s="46"/>
      <c r="BMA115" s="46"/>
      <c r="BMB115" s="46"/>
      <c r="BMC115" s="46"/>
      <c r="BMD115" s="46"/>
      <c r="BME115" s="46"/>
      <c r="BMF115" s="46"/>
      <c r="BMG115" s="46"/>
      <c r="BMH115" s="46"/>
      <c r="BMI115" s="46"/>
      <c r="BMJ115" s="46"/>
      <c r="BMK115" s="46"/>
      <c r="BML115" s="46"/>
      <c r="BMM115" s="46"/>
      <c r="BMN115" s="46"/>
      <c r="BMO115" s="46"/>
      <c r="BMP115" s="46"/>
      <c r="BMQ115" s="46"/>
      <c r="BMR115" s="46"/>
      <c r="BMS115" s="46"/>
      <c r="BMT115" s="46"/>
      <c r="BMU115" s="46"/>
      <c r="BMV115" s="46"/>
      <c r="BMW115" s="46"/>
      <c r="BMX115" s="46"/>
      <c r="BMY115" s="46"/>
      <c r="BMZ115" s="46"/>
      <c r="BNA115" s="46"/>
      <c r="BNB115" s="46"/>
      <c r="BNC115" s="46"/>
      <c r="BND115" s="46"/>
      <c r="BNE115" s="46"/>
      <c r="BNF115" s="46"/>
      <c r="BNG115" s="46"/>
      <c r="BNH115" s="46"/>
      <c r="BNI115" s="46"/>
      <c r="BNJ115" s="46"/>
      <c r="BNK115" s="46"/>
      <c r="BNL115" s="46"/>
      <c r="BNM115" s="46"/>
      <c r="BNN115" s="46"/>
      <c r="BNO115" s="46"/>
      <c r="BNP115" s="46"/>
      <c r="BNQ115" s="46"/>
      <c r="BNR115" s="46"/>
      <c r="BNS115" s="46"/>
      <c r="BNT115" s="46"/>
      <c r="BNU115" s="46"/>
      <c r="BNV115" s="46"/>
      <c r="BNW115" s="46"/>
      <c r="BNX115" s="46"/>
      <c r="BNY115" s="46"/>
      <c r="BNZ115" s="46"/>
      <c r="BOA115" s="46"/>
      <c r="BOB115" s="46"/>
      <c r="BOC115" s="46"/>
      <c r="BOD115" s="46"/>
      <c r="BOE115" s="46"/>
      <c r="BOF115" s="46"/>
      <c r="BOG115" s="46"/>
      <c r="BOH115" s="46"/>
      <c r="BOI115" s="46"/>
      <c r="BOJ115" s="46"/>
      <c r="BOK115" s="46"/>
      <c r="BOL115" s="46"/>
      <c r="BOM115" s="46"/>
      <c r="BON115" s="46"/>
      <c r="BOO115" s="46"/>
      <c r="BOP115" s="46"/>
      <c r="BOQ115" s="46"/>
      <c r="BOR115" s="46"/>
      <c r="BOS115" s="46"/>
      <c r="BOT115" s="46"/>
      <c r="BOU115" s="46"/>
      <c r="BOV115" s="46"/>
      <c r="BOW115" s="46"/>
      <c r="BOX115" s="46"/>
      <c r="BOY115" s="46"/>
      <c r="BOZ115" s="46"/>
      <c r="BPA115" s="46"/>
      <c r="BPB115" s="46"/>
      <c r="BPC115" s="46"/>
      <c r="BPD115" s="46"/>
      <c r="BPE115" s="46"/>
      <c r="BPF115" s="46"/>
      <c r="BPG115" s="46"/>
      <c r="BPH115" s="46"/>
      <c r="BPI115" s="46"/>
      <c r="BPJ115" s="46"/>
      <c r="BPK115" s="46"/>
      <c r="BPL115" s="46"/>
      <c r="BPM115" s="46"/>
      <c r="BPN115" s="46"/>
      <c r="BPO115" s="46"/>
      <c r="BPP115" s="46"/>
      <c r="BPQ115" s="46"/>
      <c r="BPR115" s="46"/>
      <c r="BPS115" s="46"/>
      <c r="BPT115" s="46"/>
      <c r="BPU115" s="46"/>
      <c r="BPV115" s="46"/>
      <c r="BPW115" s="46"/>
      <c r="BPX115" s="46"/>
      <c r="BPY115" s="46"/>
      <c r="BPZ115" s="46"/>
      <c r="BQA115" s="46"/>
      <c r="BQB115" s="46"/>
      <c r="BQC115" s="46"/>
      <c r="BQD115" s="46"/>
      <c r="BQE115" s="46"/>
      <c r="BQF115" s="46"/>
      <c r="BQG115" s="46"/>
      <c r="BQH115" s="46"/>
      <c r="BQI115" s="46"/>
      <c r="BQJ115" s="46"/>
      <c r="BQK115" s="46"/>
      <c r="BQL115" s="46"/>
      <c r="BQM115" s="46"/>
      <c r="BQN115" s="46"/>
      <c r="BQO115" s="46"/>
      <c r="BQP115" s="46"/>
      <c r="BQQ115" s="46"/>
      <c r="BQR115" s="46"/>
      <c r="BQS115" s="46"/>
      <c r="BQT115" s="46"/>
      <c r="BQU115" s="46"/>
      <c r="BQV115" s="46"/>
      <c r="BQW115" s="46"/>
      <c r="BQX115" s="46"/>
      <c r="BQY115" s="46"/>
      <c r="BQZ115" s="46"/>
      <c r="BRA115" s="46"/>
      <c r="BRB115" s="46"/>
      <c r="BRC115" s="46"/>
      <c r="BRD115" s="46"/>
      <c r="BRE115" s="46"/>
      <c r="BRF115" s="46"/>
      <c r="BRG115" s="46"/>
      <c r="BRH115" s="46"/>
      <c r="BRI115" s="46"/>
      <c r="BRJ115" s="46"/>
      <c r="BRK115" s="46"/>
      <c r="BRL115" s="46"/>
      <c r="BRM115" s="46"/>
      <c r="BRN115" s="46"/>
      <c r="BRO115" s="46"/>
      <c r="BRP115" s="46"/>
      <c r="BRQ115" s="46"/>
      <c r="BRR115" s="46"/>
      <c r="BRS115" s="46"/>
      <c r="BRT115" s="46"/>
      <c r="BRU115" s="46"/>
      <c r="BRV115" s="46"/>
      <c r="BRW115" s="46"/>
      <c r="BRX115" s="46"/>
      <c r="BRY115" s="46"/>
      <c r="BRZ115" s="46"/>
      <c r="BSA115" s="46"/>
      <c r="BSB115" s="46"/>
      <c r="BSC115" s="46"/>
      <c r="BSD115" s="46"/>
      <c r="BSE115" s="46"/>
      <c r="BSF115" s="46"/>
      <c r="BSG115" s="46"/>
      <c r="BSH115" s="46"/>
      <c r="BSI115" s="46"/>
      <c r="BSJ115" s="46"/>
      <c r="BSK115" s="46"/>
      <c r="BSL115" s="46"/>
      <c r="BSM115" s="46"/>
      <c r="BSN115" s="46"/>
      <c r="BSO115" s="46"/>
      <c r="BSP115" s="46"/>
      <c r="BSQ115" s="46"/>
      <c r="BSR115" s="46"/>
      <c r="BSS115" s="46"/>
      <c r="BST115" s="46"/>
      <c r="BSU115" s="46"/>
      <c r="BSV115" s="46"/>
      <c r="BSW115" s="46"/>
      <c r="BSX115" s="46"/>
      <c r="BSY115" s="46"/>
      <c r="BSZ115" s="46"/>
      <c r="BTA115" s="46"/>
      <c r="BTB115" s="46"/>
      <c r="BTC115" s="46"/>
      <c r="BTD115" s="46"/>
      <c r="BTE115" s="46"/>
      <c r="BTF115" s="46"/>
      <c r="BTG115" s="46"/>
      <c r="BTH115" s="46"/>
      <c r="BTI115" s="46"/>
      <c r="BTJ115" s="46"/>
      <c r="BTK115" s="46"/>
      <c r="BTL115" s="46"/>
      <c r="BTM115" s="46"/>
      <c r="BTN115" s="46"/>
      <c r="BTO115" s="46"/>
      <c r="BTP115" s="46"/>
      <c r="BTQ115" s="46"/>
      <c r="BTR115" s="46"/>
      <c r="BTS115" s="46"/>
      <c r="BTT115" s="46"/>
      <c r="BTU115" s="46"/>
      <c r="BTV115" s="46"/>
      <c r="BTW115" s="46"/>
      <c r="BTX115" s="46"/>
      <c r="BTY115" s="46"/>
      <c r="BTZ115" s="46"/>
      <c r="BUA115" s="46"/>
      <c r="BUB115" s="46"/>
      <c r="BUC115" s="46"/>
      <c r="BUD115" s="46"/>
      <c r="BUE115" s="46"/>
      <c r="BUF115" s="46"/>
      <c r="BUG115" s="46"/>
      <c r="BUH115" s="46"/>
      <c r="BUI115" s="46"/>
      <c r="BUJ115" s="46"/>
      <c r="BUK115" s="46"/>
      <c r="BUL115" s="46"/>
      <c r="BUM115" s="46"/>
      <c r="BUN115" s="46"/>
      <c r="BUO115" s="46"/>
      <c r="BUP115" s="46"/>
      <c r="BUQ115" s="46"/>
      <c r="BUR115" s="46"/>
      <c r="BUS115" s="46"/>
      <c r="BUT115" s="46"/>
      <c r="BUU115" s="46"/>
      <c r="BUV115" s="46"/>
      <c r="BUW115" s="46"/>
      <c r="BUX115" s="46"/>
      <c r="BUY115" s="46"/>
      <c r="BUZ115" s="46"/>
      <c r="BVA115" s="46"/>
      <c r="BVB115" s="46"/>
      <c r="BVC115" s="46"/>
      <c r="BVD115" s="46"/>
      <c r="BVE115" s="46"/>
      <c r="BVF115" s="46"/>
      <c r="BVG115" s="46"/>
      <c r="BVH115" s="46"/>
      <c r="BVI115" s="46"/>
      <c r="BVJ115" s="46"/>
      <c r="BVK115" s="46"/>
      <c r="BVL115" s="46"/>
      <c r="BVM115" s="46"/>
      <c r="BVN115" s="46"/>
      <c r="BVO115" s="46"/>
      <c r="BVP115" s="46"/>
      <c r="BVQ115" s="46"/>
      <c r="BVR115" s="46"/>
      <c r="BVS115" s="46"/>
      <c r="BVT115" s="46"/>
      <c r="BVU115" s="46"/>
      <c r="BVV115" s="46"/>
      <c r="BVW115" s="46"/>
      <c r="BVX115" s="46"/>
      <c r="BVY115" s="46"/>
      <c r="BVZ115" s="46"/>
      <c r="BWA115" s="46"/>
      <c r="BWB115" s="46"/>
      <c r="BWC115" s="46"/>
      <c r="BWD115" s="46"/>
      <c r="BWE115" s="46"/>
      <c r="BWF115" s="46"/>
      <c r="BWG115" s="46"/>
      <c r="BWH115" s="46"/>
      <c r="BWI115" s="46"/>
      <c r="BWJ115" s="46"/>
      <c r="BWK115" s="46"/>
      <c r="BWL115" s="46"/>
      <c r="BWM115" s="46"/>
      <c r="BWN115" s="46"/>
      <c r="BWO115" s="46"/>
      <c r="BWP115" s="46"/>
      <c r="BWQ115" s="46"/>
      <c r="BWR115" s="46"/>
      <c r="BWS115" s="46"/>
      <c r="BWT115" s="46"/>
      <c r="BWU115" s="46"/>
      <c r="BWV115" s="46"/>
      <c r="BWW115" s="46"/>
      <c r="BWX115" s="46"/>
      <c r="BWY115" s="46"/>
      <c r="BWZ115" s="46"/>
      <c r="BXA115" s="46"/>
      <c r="BXB115" s="46"/>
      <c r="BXC115" s="46"/>
      <c r="BXD115" s="46"/>
      <c r="BXE115" s="46"/>
      <c r="BXF115" s="46"/>
      <c r="BXG115" s="46"/>
      <c r="BXH115" s="46"/>
      <c r="BXI115" s="46"/>
      <c r="BXJ115" s="46"/>
      <c r="BXK115" s="46"/>
      <c r="BXL115" s="46"/>
      <c r="BXM115" s="46"/>
      <c r="BXN115" s="46"/>
      <c r="BXO115" s="46"/>
      <c r="BXP115" s="46"/>
      <c r="BXQ115" s="46"/>
      <c r="BXR115" s="46"/>
      <c r="BXS115" s="46"/>
      <c r="BXT115" s="46"/>
      <c r="BXU115" s="46"/>
      <c r="BXV115" s="46"/>
      <c r="BXW115" s="46"/>
      <c r="BXX115" s="46"/>
      <c r="BXY115" s="46"/>
      <c r="BXZ115" s="46"/>
      <c r="BYA115" s="46"/>
      <c r="BYB115" s="46"/>
      <c r="BYC115" s="46"/>
      <c r="BYD115" s="46"/>
      <c r="BYE115" s="46"/>
      <c r="BYF115" s="46"/>
      <c r="BYG115" s="46"/>
      <c r="BYH115" s="46"/>
      <c r="BYI115" s="46"/>
      <c r="BYJ115" s="46"/>
      <c r="BYK115" s="46"/>
      <c r="BYL115" s="46"/>
      <c r="BYM115" s="46"/>
      <c r="BYN115" s="46"/>
      <c r="BYO115" s="46"/>
      <c r="BYP115" s="46"/>
      <c r="BYQ115" s="46"/>
      <c r="BYR115" s="46"/>
      <c r="BYS115" s="46"/>
      <c r="BYT115" s="46"/>
      <c r="BYU115" s="46"/>
      <c r="BYV115" s="46"/>
      <c r="BYW115" s="46"/>
      <c r="BYX115" s="46"/>
      <c r="BYY115" s="46"/>
      <c r="BYZ115" s="46"/>
      <c r="BZA115" s="46"/>
      <c r="BZB115" s="46"/>
      <c r="BZC115" s="46"/>
      <c r="BZD115" s="46"/>
      <c r="BZE115" s="46"/>
      <c r="BZF115" s="46"/>
      <c r="BZG115" s="46"/>
      <c r="BZH115" s="46"/>
      <c r="BZI115" s="46"/>
      <c r="BZJ115" s="46"/>
      <c r="BZK115" s="46"/>
      <c r="BZL115" s="46"/>
      <c r="BZM115" s="46"/>
      <c r="BZN115" s="46"/>
      <c r="BZO115" s="46"/>
      <c r="BZP115" s="46"/>
      <c r="BZQ115" s="46"/>
      <c r="BZR115" s="46"/>
      <c r="BZS115" s="46"/>
      <c r="BZT115" s="46"/>
      <c r="BZU115" s="46"/>
      <c r="BZV115" s="46"/>
      <c r="BZW115" s="46"/>
      <c r="BZX115" s="46"/>
      <c r="BZY115" s="46"/>
      <c r="BZZ115" s="46"/>
      <c r="CAA115" s="46"/>
      <c r="CAB115" s="46"/>
      <c r="CAC115" s="46"/>
      <c r="CAD115" s="46"/>
      <c r="CAE115" s="46"/>
      <c r="CAF115" s="46"/>
      <c r="CAG115" s="46"/>
      <c r="CAH115" s="46"/>
      <c r="CAI115" s="46"/>
      <c r="CAJ115" s="46"/>
      <c r="CAK115" s="46"/>
      <c r="CAL115" s="46"/>
      <c r="CAM115" s="46"/>
      <c r="CAN115" s="46"/>
      <c r="CAO115" s="46"/>
      <c r="CAP115" s="46"/>
      <c r="CAQ115" s="46"/>
      <c r="CAR115" s="46"/>
      <c r="CAS115" s="46"/>
      <c r="CAT115" s="46"/>
      <c r="CAU115" s="46"/>
      <c r="CAV115" s="46"/>
      <c r="CAW115" s="46"/>
      <c r="CAX115" s="46"/>
      <c r="CAY115" s="46"/>
      <c r="CAZ115" s="46"/>
      <c r="CBA115" s="46"/>
      <c r="CBB115" s="46"/>
      <c r="CBC115" s="46"/>
      <c r="CBD115" s="46"/>
      <c r="CBE115" s="46"/>
      <c r="CBF115" s="46"/>
      <c r="CBG115" s="46"/>
      <c r="CBH115" s="46"/>
      <c r="CBI115" s="46"/>
      <c r="CBJ115" s="46"/>
      <c r="CBK115" s="46"/>
      <c r="CBL115" s="46"/>
      <c r="CBM115" s="46"/>
      <c r="CBN115" s="46"/>
      <c r="CBO115" s="46"/>
      <c r="CBP115" s="46"/>
      <c r="CBQ115" s="46"/>
      <c r="CBR115" s="46"/>
      <c r="CBS115" s="46"/>
      <c r="CBT115" s="46"/>
      <c r="CBU115" s="46"/>
      <c r="CBV115" s="46"/>
      <c r="CBW115" s="46"/>
      <c r="CBX115" s="46"/>
      <c r="CBY115" s="46"/>
      <c r="CBZ115" s="46"/>
      <c r="CCA115" s="46"/>
      <c r="CCB115" s="46"/>
      <c r="CCC115" s="46"/>
      <c r="CCD115" s="46"/>
      <c r="CCE115" s="46"/>
      <c r="CCF115" s="46"/>
      <c r="CCG115" s="46"/>
      <c r="CCH115" s="46"/>
      <c r="CCI115" s="46"/>
      <c r="CCJ115" s="46"/>
      <c r="CCK115" s="46"/>
      <c r="CCL115" s="46"/>
      <c r="CCM115" s="46"/>
      <c r="CCN115" s="46"/>
      <c r="CCO115" s="46"/>
      <c r="CCP115" s="46"/>
      <c r="CCQ115" s="46"/>
      <c r="CCR115" s="46"/>
      <c r="CCS115" s="46"/>
      <c r="CCT115" s="46"/>
      <c r="CCU115" s="46"/>
      <c r="CCV115" s="46"/>
      <c r="CCW115" s="46"/>
      <c r="CCX115" s="46"/>
      <c r="CCY115" s="46"/>
      <c r="CCZ115" s="46"/>
      <c r="CDA115" s="46"/>
      <c r="CDB115" s="46"/>
      <c r="CDC115" s="46"/>
      <c r="CDD115" s="46"/>
      <c r="CDE115" s="46"/>
      <c r="CDF115" s="46"/>
      <c r="CDG115" s="46"/>
      <c r="CDH115" s="46"/>
      <c r="CDI115" s="46"/>
      <c r="CDJ115" s="46"/>
      <c r="CDK115" s="46"/>
      <c r="CDL115" s="46"/>
      <c r="CDM115" s="46"/>
      <c r="CDN115" s="46"/>
      <c r="CDO115" s="46"/>
      <c r="CDP115" s="46"/>
      <c r="CDQ115" s="46"/>
      <c r="CDR115" s="46"/>
      <c r="CDS115" s="46"/>
      <c r="CDT115" s="46"/>
      <c r="CDU115" s="46"/>
      <c r="CDV115" s="46"/>
      <c r="CDW115" s="46"/>
      <c r="CDX115" s="46"/>
      <c r="CDY115" s="46"/>
      <c r="CDZ115" s="46"/>
      <c r="CEA115" s="46"/>
      <c r="CEB115" s="46"/>
      <c r="CEC115" s="46"/>
      <c r="CED115" s="46"/>
      <c r="CEE115" s="46"/>
      <c r="CEF115" s="46"/>
      <c r="CEG115" s="46"/>
      <c r="CEH115" s="46"/>
      <c r="CEI115" s="46"/>
      <c r="CEJ115" s="46"/>
      <c r="CEK115" s="46"/>
      <c r="CEL115" s="46"/>
      <c r="CEM115" s="46"/>
      <c r="CEN115" s="46"/>
      <c r="CEO115" s="46"/>
      <c r="CEP115" s="46"/>
      <c r="CEQ115" s="46"/>
      <c r="CER115" s="46"/>
      <c r="CES115" s="46"/>
      <c r="CET115" s="46"/>
      <c r="CEU115" s="46"/>
      <c r="CEV115" s="46"/>
      <c r="CEW115" s="46"/>
      <c r="CEX115" s="46"/>
      <c r="CEY115" s="46"/>
      <c r="CEZ115" s="46"/>
      <c r="CFA115" s="46"/>
      <c r="CFB115" s="46"/>
      <c r="CFC115" s="46"/>
      <c r="CFD115" s="46"/>
      <c r="CFE115" s="46"/>
      <c r="CFF115" s="46"/>
      <c r="CFG115" s="46"/>
      <c r="CFH115" s="46"/>
      <c r="CFI115" s="46"/>
      <c r="CFJ115" s="46"/>
      <c r="CFK115" s="46"/>
      <c r="CFL115" s="46"/>
      <c r="CFM115" s="46"/>
      <c r="CFN115" s="46"/>
      <c r="CFO115" s="46"/>
      <c r="CFP115" s="46"/>
      <c r="CFQ115" s="46"/>
      <c r="CFR115" s="46"/>
      <c r="CFS115" s="46"/>
      <c r="CFT115" s="46"/>
      <c r="CFU115" s="46"/>
      <c r="CFV115" s="46"/>
      <c r="CFW115" s="46"/>
      <c r="CFX115" s="46"/>
      <c r="CFY115" s="46"/>
      <c r="CFZ115" s="46"/>
      <c r="CGA115" s="46"/>
      <c r="CGB115" s="46"/>
      <c r="CGC115" s="46"/>
      <c r="CGD115" s="46"/>
      <c r="CGE115" s="46"/>
      <c r="CGF115" s="46"/>
      <c r="CGG115" s="46"/>
      <c r="CGH115" s="46"/>
      <c r="CGI115" s="46"/>
      <c r="CGJ115" s="46"/>
      <c r="CGK115" s="46"/>
      <c r="CGL115" s="46"/>
      <c r="CGM115" s="46"/>
      <c r="CGN115" s="46"/>
      <c r="CGO115" s="46"/>
      <c r="CGP115" s="46"/>
      <c r="CGQ115" s="46"/>
      <c r="CGR115" s="46"/>
      <c r="CGS115" s="46"/>
      <c r="CGT115" s="46"/>
      <c r="CGU115" s="46"/>
      <c r="CGV115" s="46"/>
      <c r="CGW115" s="46"/>
      <c r="CGX115" s="46"/>
      <c r="CGY115" s="46"/>
      <c r="CGZ115" s="46"/>
      <c r="CHA115" s="46"/>
      <c r="CHB115" s="46"/>
      <c r="CHC115" s="46"/>
      <c r="CHD115" s="46"/>
      <c r="CHE115" s="46"/>
    </row>
    <row r="116" spans="1:2241" s="47" customFormat="1" ht="66" customHeight="1" x14ac:dyDescent="0.25">
      <c r="A116" s="42"/>
      <c r="B116" s="207" t="s">
        <v>508</v>
      </c>
      <c r="C116" s="103" t="s">
        <v>366</v>
      </c>
      <c r="D116" s="103" t="s">
        <v>280</v>
      </c>
      <c r="E116" s="103" t="s">
        <v>253</v>
      </c>
      <c r="F116" s="43" t="s">
        <v>397</v>
      </c>
      <c r="G116" s="102">
        <v>105.3</v>
      </c>
      <c r="H116" s="42"/>
      <c r="I116" s="167">
        <v>100900</v>
      </c>
      <c r="J116" s="167">
        <f t="shared" si="31"/>
        <v>100900</v>
      </c>
      <c r="K116" s="110">
        <f t="shared" si="32"/>
        <v>100</v>
      </c>
      <c r="L116" s="166">
        <v>0</v>
      </c>
      <c r="M116" s="218"/>
      <c r="N116" s="108">
        <v>41394</v>
      </c>
      <c r="O116" s="102" t="s">
        <v>294</v>
      </c>
      <c r="P116" s="42"/>
      <c r="Q116" s="42"/>
      <c r="R116" s="42"/>
      <c r="S116" s="42"/>
      <c r="T116" s="42"/>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8"/>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c r="DI116" s="36"/>
      <c r="DJ116" s="36"/>
      <c r="DK116" s="36"/>
      <c r="DL116" s="36"/>
      <c r="DM116" s="36"/>
      <c r="DN116" s="36"/>
      <c r="DO116" s="36"/>
      <c r="DP116" s="36"/>
      <c r="DQ116" s="36"/>
      <c r="DR116" s="36"/>
      <c r="DS116" s="36"/>
      <c r="DT116" s="36"/>
      <c r="DU116" s="36"/>
      <c r="DV116" s="36"/>
      <c r="DW116" s="36"/>
      <c r="DX116" s="36"/>
      <c r="DY116" s="36"/>
      <c r="DZ116" s="36"/>
      <c r="EA116" s="36"/>
      <c r="EB116" s="36"/>
      <c r="EC116" s="36"/>
      <c r="ED116" s="36"/>
      <c r="EE116" s="36"/>
      <c r="EF116" s="36"/>
      <c r="EG116" s="36"/>
      <c r="EH116" s="36"/>
      <c r="EI116" s="36"/>
      <c r="EJ116" s="36"/>
      <c r="EK116" s="36"/>
      <c r="EL116" s="36"/>
      <c r="EM116" s="36"/>
      <c r="EN116" s="36"/>
      <c r="EO116" s="46"/>
      <c r="EP116" s="46"/>
      <c r="EQ116" s="46"/>
      <c r="ER116" s="46"/>
      <c r="ES116" s="46"/>
      <c r="ET116" s="46"/>
      <c r="EU116" s="46"/>
      <c r="EV116" s="46"/>
      <c r="EW116" s="46"/>
      <c r="EX116" s="46"/>
      <c r="EY116" s="46"/>
      <c r="EZ116" s="46"/>
      <c r="FA116" s="46"/>
      <c r="FB116" s="46"/>
      <c r="FC116" s="46"/>
      <c r="FD116" s="46"/>
      <c r="FE116" s="46"/>
      <c r="FF116" s="46"/>
      <c r="FG116" s="46"/>
      <c r="FH116" s="46"/>
      <c r="FI116" s="46"/>
      <c r="FJ116" s="46"/>
      <c r="FK116" s="46"/>
      <c r="FL116" s="46"/>
      <c r="FM116" s="46"/>
      <c r="FN116" s="46"/>
      <c r="FO116" s="46"/>
      <c r="FP116" s="46"/>
      <c r="FQ116" s="46"/>
      <c r="FR116" s="46"/>
      <c r="FS116" s="46"/>
      <c r="FT116" s="46"/>
      <c r="FU116" s="46"/>
      <c r="FV116" s="46"/>
      <c r="FW116" s="46"/>
      <c r="FX116" s="46"/>
      <c r="FY116" s="46"/>
      <c r="FZ116" s="46"/>
      <c r="GA116" s="46"/>
      <c r="GB116" s="46"/>
      <c r="GC116" s="46"/>
      <c r="GD116" s="46"/>
      <c r="GE116" s="46"/>
      <c r="GF116" s="46"/>
      <c r="GG116" s="46"/>
      <c r="GH116" s="46"/>
      <c r="GI116" s="46"/>
      <c r="GJ116" s="46"/>
      <c r="GK116" s="46"/>
      <c r="GL116" s="46"/>
      <c r="GM116" s="46"/>
      <c r="GN116" s="46"/>
      <c r="GO116" s="46"/>
      <c r="GP116" s="46"/>
      <c r="GQ116" s="46"/>
      <c r="GR116" s="46"/>
      <c r="GS116" s="46"/>
      <c r="GT116" s="46"/>
      <c r="GU116" s="46"/>
      <c r="GV116" s="46"/>
      <c r="GW116" s="46"/>
      <c r="GX116" s="46"/>
      <c r="GY116" s="46"/>
      <c r="GZ116" s="46"/>
      <c r="HA116" s="46"/>
      <c r="HB116" s="46"/>
      <c r="HC116" s="46"/>
      <c r="HD116" s="46"/>
      <c r="HE116" s="46"/>
      <c r="HF116" s="46"/>
      <c r="HG116" s="46"/>
      <c r="HH116" s="46"/>
      <c r="HI116" s="46"/>
      <c r="HJ116" s="46"/>
      <c r="HK116" s="46"/>
      <c r="HL116" s="46"/>
      <c r="HM116" s="46"/>
      <c r="HN116" s="46"/>
      <c r="HO116" s="46"/>
      <c r="HP116" s="46"/>
      <c r="HQ116" s="46"/>
      <c r="HR116" s="46"/>
      <c r="HS116" s="46"/>
      <c r="HT116" s="46"/>
      <c r="HU116" s="46"/>
      <c r="HV116" s="46"/>
      <c r="HW116" s="46"/>
      <c r="HX116" s="46"/>
      <c r="HY116" s="46"/>
      <c r="HZ116" s="46"/>
      <c r="IA116" s="46"/>
      <c r="IB116" s="46"/>
      <c r="IC116" s="46"/>
      <c r="ID116" s="46"/>
      <c r="IE116" s="46"/>
      <c r="IF116" s="46"/>
      <c r="IG116" s="46"/>
      <c r="IH116" s="46"/>
      <c r="II116" s="46"/>
      <c r="IJ116" s="46"/>
      <c r="IK116" s="46"/>
      <c r="IL116" s="46"/>
      <c r="IM116" s="46"/>
      <c r="IN116" s="46"/>
      <c r="IO116" s="46"/>
      <c r="IP116" s="46"/>
      <c r="IQ116" s="46"/>
      <c r="IR116" s="46"/>
      <c r="IS116" s="46"/>
      <c r="IT116" s="46"/>
      <c r="IU116" s="46"/>
      <c r="IV116" s="46"/>
      <c r="IW116" s="46"/>
      <c r="IX116" s="46"/>
      <c r="IY116" s="46"/>
      <c r="IZ116" s="46"/>
      <c r="JA116" s="46"/>
      <c r="JB116" s="46"/>
      <c r="JC116" s="46"/>
      <c r="JD116" s="46"/>
      <c r="JE116" s="46"/>
      <c r="JF116" s="46"/>
      <c r="JG116" s="46"/>
      <c r="JH116" s="46"/>
      <c r="JI116" s="46"/>
      <c r="JJ116" s="46"/>
      <c r="JK116" s="46"/>
      <c r="JL116" s="46"/>
      <c r="JM116" s="46"/>
      <c r="JN116" s="46"/>
      <c r="JO116" s="46"/>
      <c r="JP116" s="46"/>
      <c r="JQ116" s="46"/>
      <c r="JR116" s="46"/>
      <c r="JS116" s="46"/>
      <c r="JT116" s="46"/>
      <c r="JU116" s="46"/>
      <c r="JV116" s="46"/>
      <c r="JW116" s="46"/>
      <c r="JX116" s="46"/>
      <c r="JY116" s="46"/>
      <c r="JZ116" s="46"/>
      <c r="KA116" s="46"/>
      <c r="KB116" s="46"/>
      <c r="KC116" s="46"/>
      <c r="KD116" s="46"/>
      <c r="KE116" s="46"/>
      <c r="KF116" s="46"/>
      <c r="KG116" s="46"/>
      <c r="KH116" s="46"/>
      <c r="KI116" s="46"/>
      <c r="KJ116" s="46"/>
      <c r="KK116" s="46"/>
      <c r="KL116" s="46"/>
      <c r="KM116" s="46"/>
      <c r="KN116" s="46"/>
      <c r="KO116" s="46"/>
      <c r="KP116" s="46"/>
      <c r="KQ116" s="46"/>
      <c r="KR116" s="46"/>
      <c r="KS116" s="46"/>
      <c r="KT116" s="46"/>
      <c r="KU116" s="46"/>
      <c r="KV116" s="46"/>
      <c r="KW116" s="46"/>
      <c r="KX116" s="46"/>
      <c r="KY116" s="46"/>
      <c r="KZ116" s="46"/>
      <c r="LA116" s="46"/>
      <c r="LB116" s="46"/>
      <c r="LC116" s="46"/>
      <c r="LD116" s="46"/>
      <c r="LE116" s="46"/>
      <c r="LF116" s="46"/>
      <c r="LG116" s="46"/>
      <c r="LH116" s="46"/>
      <c r="LI116" s="46"/>
      <c r="LJ116" s="46"/>
      <c r="LK116" s="46"/>
      <c r="LL116" s="46"/>
      <c r="LM116" s="46"/>
      <c r="LN116" s="46"/>
      <c r="LO116" s="46"/>
      <c r="LP116" s="46"/>
      <c r="LQ116" s="46"/>
      <c r="LR116" s="46"/>
      <c r="LS116" s="46"/>
      <c r="LT116" s="46"/>
      <c r="LU116" s="46"/>
      <c r="LV116" s="46"/>
      <c r="LW116" s="46"/>
      <c r="LX116" s="46"/>
      <c r="LY116" s="46"/>
      <c r="LZ116" s="46"/>
      <c r="MA116" s="46"/>
      <c r="MB116" s="46"/>
      <c r="MC116" s="46"/>
      <c r="MD116" s="46"/>
      <c r="ME116" s="46"/>
      <c r="MF116" s="46"/>
      <c r="MG116" s="46"/>
      <c r="MH116" s="46"/>
      <c r="MI116" s="46"/>
      <c r="MJ116" s="46"/>
      <c r="MK116" s="46"/>
      <c r="ML116" s="46"/>
      <c r="MM116" s="46"/>
      <c r="MN116" s="46"/>
      <c r="MO116" s="46"/>
      <c r="MP116" s="46"/>
      <c r="MQ116" s="46"/>
      <c r="MR116" s="46"/>
      <c r="MS116" s="46"/>
      <c r="MT116" s="46"/>
      <c r="MU116" s="46"/>
      <c r="MV116" s="46"/>
      <c r="MW116" s="46"/>
      <c r="MX116" s="46"/>
      <c r="MY116" s="46"/>
      <c r="MZ116" s="46"/>
      <c r="NA116" s="46"/>
      <c r="NB116" s="46"/>
      <c r="NC116" s="46"/>
      <c r="ND116" s="46"/>
      <c r="NE116" s="46"/>
      <c r="NF116" s="46"/>
      <c r="NG116" s="46"/>
      <c r="NH116" s="46"/>
      <c r="NI116" s="46"/>
      <c r="NJ116" s="46"/>
      <c r="NK116" s="46"/>
      <c r="NL116" s="46"/>
      <c r="NM116" s="46"/>
      <c r="NN116" s="46"/>
      <c r="NO116" s="46"/>
      <c r="NP116" s="46"/>
      <c r="NQ116" s="46"/>
      <c r="NR116" s="46"/>
      <c r="NS116" s="46"/>
      <c r="NT116" s="46"/>
      <c r="NU116" s="46"/>
      <c r="NV116" s="46"/>
      <c r="NW116" s="46"/>
      <c r="NX116" s="46"/>
      <c r="NY116" s="46"/>
      <c r="NZ116" s="46"/>
      <c r="OA116" s="46"/>
      <c r="OB116" s="46"/>
      <c r="OC116" s="46"/>
      <c r="OD116" s="46"/>
      <c r="OE116" s="46"/>
      <c r="OF116" s="46"/>
      <c r="OG116" s="46"/>
      <c r="OH116" s="46"/>
      <c r="OI116" s="46"/>
      <c r="OJ116" s="46"/>
      <c r="OK116" s="46"/>
      <c r="OL116" s="46"/>
      <c r="OM116" s="46"/>
      <c r="ON116" s="46"/>
      <c r="OO116" s="46"/>
      <c r="OP116" s="46"/>
      <c r="OQ116" s="46"/>
      <c r="OR116" s="46"/>
      <c r="OS116" s="46"/>
      <c r="OT116" s="46"/>
      <c r="OU116" s="46"/>
      <c r="OV116" s="46"/>
      <c r="OW116" s="46"/>
      <c r="OX116" s="46"/>
      <c r="OY116" s="46"/>
      <c r="OZ116" s="46"/>
      <c r="PA116" s="46"/>
      <c r="PB116" s="46"/>
      <c r="PC116" s="46"/>
      <c r="PD116" s="46"/>
      <c r="PE116" s="46"/>
      <c r="PF116" s="46"/>
      <c r="PG116" s="46"/>
      <c r="PH116" s="46"/>
      <c r="PI116" s="46"/>
      <c r="PJ116" s="46"/>
      <c r="PK116" s="46"/>
      <c r="PL116" s="46"/>
      <c r="PM116" s="46"/>
      <c r="PN116" s="46"/>
      <c r="PO116" s="46"/>
      <c r="PP116" s="46"/>
      <c r="PQ116" s="46"/>
      <c r="PR116" s="46"/>
      <c r="PS116" s="46"/>
      <c r="PT116" s="46"/>
      <c r="PU116" s="46"/>
      <c r="PV116" s="46"/>
      <c r="PW116" s="46"/>
      <c r="PX116" s="46"/>
      <c r="PY116" s="46"/>
      <c r="PZ116" s="46"/>
      <c r="QA116" s="46"/>
      <c r="QB116" s="46"/>
      <c r="QC116" s="46"/>
      <c r="QD116" s="46"/>
      <c r="QE116" s="46"/>
      <c r="QF116" s="46"/>
      <c r="QG116" s="46"/>
      <c r="QH116" s="46"/>
      <c r="QI116" s="46"/>
      <c r="QJ116" s="46"/>
      <c r="QK116" s="46"/>
      <c r="QL116" s="46"/>
      <c r="QM116" s="46"/>
      <c r="QN116" s="46"/>
      <c r="QO116" s="46"/>
      <c r="QP116" s="46"/>
      <c r="QQ116" s="46"/>
      <c r="QR116" s="46"/>
      <c r="QS116" s="46"/>
      <c r="QT116" s="46"/>
      <c r="QU116" s="46"/>
      <c r="QV116" s="46"/>
      <c r="QW116" s="46"/>
      <c r="QX116" s="46"/>
      <c r="QY116" s="46"/>
      <c r="QZ116" s="46"/>
      <c r="RA116" s="46"/>
      <c r="RB116" s="46"/>
      <c r="RC116" s="46"/>
      <c r="RD116" s="46"/>
      <c r="RE116" s="46"/>
      <c r="RF116" s="46"/>
      <c r="RG116" s="46"/>
      <c r="RH116" s="46"/>
      <c r="RI116" s="46"/>
      <c r="RJ116" s="46"/>
      <c r="RK116" s="46"/>
      <c r="RL116" s="46"/>
      <c r="RM116" s="46"/>
      <c r="RN116" s="46"/>
      <c r="RO116" s="46"/>
      <c r="RP116" s="46"/>
      <c r="RQ116" s="46"/>
      <c r="RR116" s="46"/>
      <c r="RS116" s="46"/>
      <c r="RT116" s="46"/>
      <c r="RU116" s="46"/>
      <c r="RV116" s="46"/>
      <c r="RW116" s="46"/>
      <c r="RX116" s="46"/>
      <c r="RY116" s="46"/>
      <c r="RZ116" s="46"/>
      <c r="SA116" s="46"/>
      <c r="SB116" s="46"/>
      <c r="SC116" s="46"/>
      <c r="SD116" s="46"/>
      <c r="SE116" s="46"/>
      <c r="SF116" s="46"/>
      <c r="SG116" s="46"/>
      <c r="SH116" s="46"/>
      <c r="SI116" s="46"/>
      <c r="SJ116" s="46"/>
      <c r="SK116" s="46"/>
      <c r="SL116" s="46"/>
      <c r="SM116" s="46"/>
      <c r="SN116" s="46"/>
      <c r="SO116" s="46"/>
      <c r="SP116" s="46"/>
      <c r="SQ116" s="46"/>
      <c r="SR116" s="46"/>
      <c r="SS116" s="46"/>
      <c r="ST116" s="46"/>
      <c r="SU116" s="46"/>
      <c r="SV116" s="46"/>
      <c r="SW116" s="46"/>
      <c r="SX116" s="46"/>
      <c r="SY116" s="46"/>
      <c r="SZ116" s="46"/>
      <c r="TA116" s="46"/>
      <c r="TB116" s="46"/>
      <c r="TC116" s="46"/>
      <c r="TD116" s="46"/>
      <c r="TE116" s="46"/>
      <c r="TF116" s="46"/>
      <c r="TG116" s="46"/>
      <c r="TH116" s="46"/>
      <c r="TI116" s="46"/>
      <c r="TJ116" s="46"/>
      <c r="TK116" s="46"/>
      <c r="TL116" s="46"/>
      <c r="TM116" s="46"/>
      <c r="TN116" s="46"/>
      <c r="TO116" s="46"/>
      <c r="TP116" s="46"/>
      <c r="TQ116" s="46"/>
      <c r="TR116" s="46"/>
      <c r="TS116" s="46"/>
      <c r="TT116" s="46"/>
      <c r="TU116" s="46"/>
      <c r="TV116" s="46"/>
      <c r="TW116" s="46"/>
      <c r="TX116" s="46"/>
      <c r="TY116" s="46"/>
      <c r="TZ116" s="46"/>
      <c r="UA116" s="46"/>
      <c r="UB116" s="46"/>
      <c r="UC116" s="46"/>
      <c r="UD116" s="46"/>
      <c r="UE116" s="46"/>
      <c r="UF116" s="46"/>
      <c r="UG116" s="46"/>
      <c r="UH116" s="46"/>
      <c r="UI116" s="46"/>
      <c r="UJ116" s="46"/>
      <c r="UK116" s="46"/>
      <c r="UL116" s="46"/>
      <c r="UM116" s="46"/>
      <c r="UN116" s="46"/>
      <c r="UO116" s="46"/>
      <c r="UP116" s="46"/>
      <c r="UQ116" s="46"/>
      <c r="UR116" s="46"/>
      <c r="US116" s="46"/>
      <c r="UT116" s="46"/>
      <c r="UU116" s="46"/>
      <c r="UV116" s="46"/>
      <c r="UW116" s="46"/>
      <c r="UX116" s="46"/>
      <c r="UY116" s="46"/>
      <c r="UZ116" s="46"/>
      <c r="VA116" s="46"/>
      <c r="VB116" s="46"/>
      <c r="VC116" s="46"/>
      <c r="VD116" s="46"/>
      <c r="VE116" s="46"/>
      <c r="VF116" s="46"/>
      <c r="VG116" s="46"/>
      <c r="VH116" s="46"/>
      <c r="VI116" s="46"/>
      <c r="VJ116" s="46"/>
      <c r="VK116" s="46"/>
      <c r="VL116" s="46"/>
      <c r="VM116" s="46"/>
      <c r="VN116" s="46"/>
      <c r="VO116" s="46"/>
      <c r="VP116" s="46"/>
      <c r="VQ116" s="46"/>
      <c r="VR116" s="46"/>
      <c r="VS116" s="46"/>
      <c r="VT116" s="46"/>
      <c r="VU116" s="46"/>
      <c r="VV116" s="46"/>
      <c r="VW116" s="46"/>
      <c r="VX116" s="46"/>
      <c r="VY116" s="46"/>
      <c r="VZ116" s="46"/>
      <c r="WA116" s="46"/>
      <c r="WB116" s="46"/>
      <c r="WC116" s="46"/>
      <c r="WD116" s="46"/>
      <c r="WE116" s="46"/>
      <c r="WF116" s="46"/>
      <c r="WG116" s="46"/>
      <c r="WH116" s="46"/>
      <c r="WI116" s="46"/>
      <c r="WJ116" s="46"/>
      <c r="WK116" s="46"/>
      <c r="WL116" s="46"/>
      <c r="WM116" s="46"/>
      <c r="WN116" s="46"/>
      <c r="WO116" s="46"/>
      <c r="WP116" s="46"/>
      <c r="WQ116" s="46"/>
      <c r="WR116" s="46"/>
      <c r="WS116" s="46"/>
      <c r="WT116" s="46"/>
      <c r="WU116" s="46"/>
      <c r="WV116" s="46"/>
      <c r="WW116" s="46"/>
      <c r="WX116" s="46"/>
      <c r="WY116" s="46"/>
      <c r="WZ116" s="46"/>
      <c r="XA116" s="46"/>
      <c r="XB116" s="46"/>
      <c r="XC116" s="46"/>
      <c r="XD116" s="46"/>
      <c r="XE116" s="46"/>
      <c r="XF116" s="46"/>
      <c r="XG116" s="46"/>
      <c r="XH116" s="46"/>
      <c r="XI116" s="46"/>
      <c r="XJ116" s="46"/>
      <c r="XK116" s="46"/>
      <c r="XL116" s="46"/>
      <c r="XM116" s="46"/>
      <c r="XN116" s="46"/>
      <c r="XO116" s="46"/>
      <c r="XP116" s="46"/>
      <c r="XQ116" s="46"/>
      <c r="XR116" s="46"/>
      <c r="XS116" s="46"/>
      <c r="XT116" s="46"/>
      <c r="XU116" s="46"/>
      <c r="XV116" s="46"/>
      <c r="XW116" s="46"/>
      <c r="XX116" s="46"/>
      <c r="XY116" s="46"/>
      <c r="XZ116" s="46"/>
      <c r="YA116" s="46"/>
      <c r="YB116" s="46"/>
      <c r="YC116" s="46"/>
      <c r="YD116" s="46"/>
      <c r="YE116" s="46"/>
      <c r="YF116" s="46"/>
      <c r="YG116" s="46"/>
      <c r="YH116" s="46"/>
      <c r="YI116" s="46"/>
      <c r="YJ116" s="46"/>
      <c r="YK116" s="46"/>
      <c r="YL116" s="46"/>
      <c r="YM116" s="46"/>
      <c r="YN116" s="46"/>
      <c r="YO116" s="46"/>
      <c r="YP116" s="46"/>
      <c r="YQ116" s="46"/>
      <c r="YR116" s="46"/>
      <c r="YS116" s="46"/>
      <c r="YT116" s="46"/>
      <c r="YU116" s="46"/>
      <c r="YV116" s="46"/>
      <c r="YW116" s="46"/>
      <c r="YX116" s="46"/>
      <c r="YY116" s="46"/>
      <c r="YZ116" s="46"/>
      <c r="ZA116" s="46"/>
      <c r="ZB116" s="46"/>
      <c r="ZC116" s="46"/>
      <c r="ZD116" s="46"/>
      <c r="ZE116" s="46"/>
      <c r="ZF116" s="46"/>
      <c r="ZG116" s="46"/>
      <c r="ZH116" s="46"/>
      <c r="ZI116" s="46"/>
      <c r="ZJ116" s="46"/>
      <c r="ZK116" s="46"/>
      <c r="ZL116" s="46"/>
      <c r="ZM116" s="46"/>
      <c r="ZN116" s="46"/>
      <c r="ZO116" s="46"/>
      <c r="ZP116" s="46"/>
      <c r="ZQ116" s="46"/>
      <c r="ZR116" s="46"/>
      <c r="ZS116" s="46"/>
      <c r="ZT116" s="46"/>
      <c r="ZU116" s="46"/>
      <c r="ZV116" s="46"/>
      <c r="ZW116" s="46"/>
      <c r="ZX116" s="46"/>
      <c r="ZY116" s="46"/>
      <c r="ZZ116" s="46"/>
      <c r="AAA116" s="46"/>
      <c r="AAB116" s="46"/>
      <c r="AAC116" s="46"/>
      <c r="AAD116" s="46"/>
      <c r="AAE116" s="46"/>
      <c r="AAF116" s="46"/>
      <c r="AAG116" s="46"/>
      <c r="AAH116" s="46"/>
      <c r="AAI116" s="46"/>
      <c r="AAJ116" s="46"/>
      <c r="AAK116" s="46"/>
      <c r="AAL116" s="46"/>
      <c r="AAM116" s="46"/>
      <c r="AAN116" s="46"/>
      <c r="AAO116" s="46"/>
      <c r="AAP116" s="46"/>
      <c r="AAQ116" s="46"/>
      <c r="AAR116" s="46"/>
      <c r="AAS116" s="46"/>
      <c r="AAT116" s="46"/>
      <c r="AAU116" s="46"/>
      <c r="AAV116" s="46"/>
      <c r="AAW116" s="46"/>
      <c r="AAX116" s="46"/>
      <c r="AAY116" s="46"/>
      <c r="AAZ116" s="46"/>
      <c r="ABA116" s="46"/>
      <c r="ABB116" s="46"/>
      <c r="ABC116" s="46"/>
      <c r="ABD116" s="46"/>
      <c r="ABE116" s="46"/>
      <c r="ABF116" s="46"/>
      <c r="ABG116" s="46"/>
      <c r="ABH116" s="46"/>
      <c r="ABI116" s="46"/>
      <c r="ABJ116" s="46"/>
      <c r="ABK116" s="46"/>
      <c r="ABL116" s="46"/>
      <c r="ABM116" s="46"/>
      <c r="ABN116" s="46"/>
      <c r="ABO116" s="46"/>
      <c r="ABP116" s="46"/>
      <c r="ABQ116" s="46"/>
      <c r="ABR116" s="46"/>
      <c r="ABS116" s="46"/>
      <c r="ABT116" s="46"/>
      <c r="ABU116" s="46"/>
      <c r="ABV116" s="46"/>
      <c r="ABW116" s="46"/>
      <c r="ABX116" s="46"/>
      <c r="ABY116" s="46"/>
      <c r="ABZ116" s="46"/>
      <c r="ACA116" s="46"/>
      <c r="ACB116" s="46"/>
      <c r="ACC116" s="46"/>
      <c r="ACD116" s="46"/>
      <c r="ACE116" s="46"/>
      <c r="ACF116" s="46"/>
      <c r="ACG116" s="46"/>
      <c r="ACH116" s="46"/>
      <c r="ACI116" s="46"/>
      <c r="ACJ116" s="46"/>
      <c r="ACK116" s="46"/>
      <c r="ACL116" s="46"/>
      <c r="ACM116" s="46"/>
      <c r="ACN116" s="46"/>
      <c r="ACO116" s="46"/>
      <c r="ACP116" s="46"/>
      <c r="ACQ116" s="46"/>
      <c r="ACR116" s="46"/>
      <c r="ACS116" s="46"/>
      <c r="ACT116" s="46"/>
      <c r="ACU116" s="46"/>
      <c r="ACV116" s="46"/>
      <c r="ACW116" s="46"/>
      <c r="ACX116" s="46"/>
      <c r="ACY116" s="46"/>
      <c r="ACZ116" s="46"/>
      <c r="ADA116" s="46"/>
      <c r="ADB116" s="46"/>
      <c r="ADC116" s="46"/>
      <c r="ADD116" s="46"/>
      <c r="ADE116" s="46"/>
      <c r="ADF116" s="46"/>
      <c r="ADG116" s="46"/>
      <c r="ADH116" s="46"/>
      <c r="ADI116" s="46"/>
      <c r="ADJ116" s="46"/>
      <c r="ADK116" s="46"/>
      <c r="ADL116" s="46"/>
      <c r="ADM116" s="46"/>
      <c r="ADN116" s="46"/>
      <c r="ADO116" s="46"/>
      <c r="ADP116" s="46"/>
      <c r="ADQ116" s="46"/>
      <c r="ADR116" s="46"/>
      <c r="ADS116" s="46"/>
      <c r="ADT116" s="46"/>
      <c r="ADU116" s="46"/>
      <c r="ADV116" s="46"/>
      <c r="ADW116" s="46"/>
      <c r="ADX116" s="46"/>
      <c r="ADY116" s="46"/>
      <c r="ADZ116" s="46"/>
      <c r="AEA116" s="46"/>
      <c r="AEB116" s="46"/>
      <c r="AEC116" s="46"/>
      <c r="AED116" s="46"/>
      <c r="AEE116" s="46"/>
      <c r="AEF116" s="46"/>
      <c r="AEG116" s="46"/>
      <c r="AEH116" s="46"/>
      <c r="AEI116" s="46"/>
      <c r="AEJ116" s="46"/>
      <c r="AEK116" s="46"/>
      <c r="AEL116" s="46"/>
      <c r="AEM116" s="46"/>
      <c r="AEN116" s="46"/>
      <c r="AEO116" s="46"/>
      <c r="AEP116" s="46"/>
      <c r="AEQ116" s="46"/>
      <c r="AER116" s="46"/>
      <c r="AES116" s="46"/>
      <c r="AET116" s="46"/>
      <c r="AEU116" s="46"/>
      <c r="AEV116" s="46"/>
      <c r="AEW116" s="46"/>
      <c r="AEX116" s="46"/>
      <c r="AEY116" s="46"/>
      <c r="AEZ116" s="46"/>
      <c r="AFA116" s="46"/>
      <c r="AFB116" s="46"/>
      <c r="AFC116" s="46"/>
      <c r="AFD116" s="46"/>
      <c r="AFE116" s="46"/>
      <c r="AFF116" s="46"/>
      <c r="AFG116" s="46"/>
      <c r="AFH116" s="46"/>
      <c r="AFI116" s="46"/>
      <c r="AFJ116" s="46"/>
      <c r="AFK116" s="46"/>
      <c r="AFL116" s="46"/>
      <c r="AFM116" s="46"/>
      <c r="AFN116" s="46"/>
      <c r="AFO116" s="46"/>
      <c r="AFP116" s="46"/>
      <c r="AFQ116" s="46"/>
      <c r="AFR116" s="46"/>
      <c r="AFS116" s="46"/>
      <c r="AFT116" s="46"/>
      <c r="AFU116" s="46"/>
      <c r="AFV116" s="46"/>
      <c r="AFW116" s="46"/>
      <c r="AFX116" s="46"/>
      <c r="AFY116" s="46"/>
      <c r="AFZ116" s="46"/>
      <c r="AGA116" s="46"/>
      <c r="AGB116" s="46"/>
      <c r="AGC116" s="46"/>
      <c r="AGD116" s="46"/>
      <c r="AGE116" s="46"/>
      <c r="AGF116" s="46"/>
      <c r="AGG116" s="46"/>
      <c r="AGH116" s="46"/>
      <c r="AGI116" s="46"/>
      <c r="AGJ116" s="46"/>
      <c r="AGK116" s="46"/>
      <c r="AGL116" s="46"/>
      <c r="AGM116" s="46"/>
      <c r="AGN116" s="46"/>
      <c r="AGO116" s="46"/>
      <c r="AGP116" s="46"/>
      <c r="AGQ116" s="46"/>
      <c r="AGR116" s="46"/>
      <c r="AGS116" s="46"/>
      <c r="AGT116" s="46"/>
      <c r="AGU116" s="46"/>
      <c r="AGV116" s="46"/>
      <c r="AGW116" s="46"/>
      <c r="AGX116" s="46"/>
      <c r="AGY116" s="46"/>
      <c r="AGZ116" s="46"/>
      <c r="AHA116" s="46"/>
      <c r="AHB116" s="46"/>
      <c r="AHC116" s="46"/>
      <c r="AHD116" s="46"/>
      <c r="AHE116" s="46"/>
      <c r="AHF116" s="46"/>
      <c r="AHG116" s="46"/>
      <c r="AHH116" s="46"/>
      <c r="AHI116" s="46"/>
      <c r="AHJ116" s="46"/>
      <c r="AHK116" s="46"/>
      <c r="AHL116" s="46"/>
      <c r="AHM116" s="46"/>
      <c r="AHN116" s="46"/>
      <c r="AHO116" s="46"/>
      <c r="AHP116" s="46"/>
      <c r="AHQ116" s="46"/>
      <c r="AHR116" s="46"/>
      <c r="AHS116" s="46"/>
      <c r="AHT116" s="46"/>
      <c r="AHU116" s="46"/>
      <c r="AHV116" s="46"/>
      <c r="AHW116" s="46"/>
      <c r="AHX116" s="46"/>
      <c r="AHY116" s="46"/>
      <c r="AHZ116" s="46"/>
      <c r="AIA116" s="46"/>
      <c r="AIB116" s="46"/>
      <c r="AIC116" s="46"/>
      <c r="AID116" s="46"/>
      <c r="AIE116" s="46"/>
      <c r="AIF116" s="46"/>
      <c r="AIG116" s="46"/>
      <c r="AIH116" s="46"/>
      <c r="AII116" s="46"/>
      <c r="AIJ116" s="46"/>
      <c r="AIK116" s="46"/>
      <c r="AIL116" s="46"/>
      <c r="AIM116" s="46"/>
      <c r="AIN116" s="46"/>
      <c r="AIO116" s="46"/>
      <c r="AIP116" s="46"/>
      <c r="AIQ116" s="46"/>
      <c r="AIR116" s="46"/>
      <c r="AIS116" s="46"/>
      <c r="AIT116" s="46"/>
      <c r="AIU116" s="46"/>
      <c r="AIV116" s="46"/>
      <c r="AIW116" s="46"/>
      <c r="AIX116" s="46"/>
      <c r="AIY116" s="46"/>
      <c r="AIZ116" s="46"/>
      <c r="AJA116" s="46"/>
      <c r="AJB116" s="46"/>
      <c r="AJC116" s="46"/>
      <c r="AJD116" s="46"/>
      <c r="AJE116" s="46"/>
      <c r="AJF116" s="46"/>
      <c r="AJG116" s="46"/>
      <c r="AJH116" s="46"/>
      <c r="AJI116" s="46"/>
      <c r="AJJ116" s="46"/>
      <c r="AJK116" s="46"/>
      <c r="AJL116" s="46"/>
      <c r="AJM116" s="46"/>
      <c r="AJN116" s="46"/>
      <c r="AJO116" s="46"/>
      <c r="AJP116" s="46"/>
      <c r="AJQ116" s="46"/>
      <c r="AJR116" s="46"/>
      <c r="AJS116" s="46"/>
      <c r="AJT116" s="46"/>
      <c r="AJU116" s="46"/>
      <c r="AJV116" s="46"/>
      <c r="AJW116" s="46"/>
      <c r="AJX116" s="46"/>
      <c r="AJY116" s="46"/>
      <c r="AJZ116" s="46"/>
      <c r="AKA116" s="46"/>
      <c r="AKB116" s="46"/>
      <c r="AKC116" s="46"/>
      <c r="AKD116" s="46"/>
      <c r="AKE116" s="46"/>
      <c r="AKF116" s="46"/>
      <c r="AKG116" s="46"/>
      <c r="AKH116" s="46"/>
      <c r="AKI116" s="46"/>
      <c r="AKJ116" s="46"/>
      <c r="AKK116" s="46"/>
      <c r="AKL116" s="46"/>
      <c r="AKM116" s="46"/>
      <c r="AKN116" s="46"/>
      <c r="AKO116" s="46"/>
      <c r="AKP116" s="46"/>
      <c r="AKQ116" s="46"/>
      <c r="AKR116" s="46"/>
      <c r="AKS116" s="46"/>
      <c r="AKT116" s="46"/>
      <c r="AKU116" s="46"/>
      <c r="AKV116" s="46"/>
      <c r="AKW116" s="46"/>
      <c r="AKX116" s="46"/>
      <c r="AKY116" s="46"/>
      <c r="AKZ116" s="46"/>
      <c r="ALA116" s="46"/>
      <c r="ALB116" s="46"/>
      <c r="ALC116" s="46"/>
      <c r="ALD116" s="46"/>
      <c r="ALE116" s="46"/>
      <c r="ALF116" s="46"/>
      <c r="ALG116" s="46"/>
      <c r="ALH116" s="46"/>
      <c r="ALI116" s="46"/>
      <c r="ALJ116" s="46"/>
      <c r="ALK116" s="46"/>
      <c r="ALL116" s="46"/>
      <c r="ALM116" s="46"/>
      <c r="ALN116" s="46"/>
      <c r="ALO116" s="46"/>
      <c r="ALP116" s="46"/>
      <c r="ALQ116" s="46"/>
      <c r="ALR116" s="46"/>
      <c r="ALS116" s="46"/>
      <c r="ALT116" s="46"/>
      <c r="ALU116" s="46"/>
      <c r="ALV116" s="46"/>
      <c r="ALW116" s="46"/>
      <c r="ALX116" s="46"/>
      <c r="ALY116" s="46"/>
      <c r="ALZ116" s="46"/>
      <c r="AMA116" s="46"/>
      <c r="AMB116" s="46"/>
      <c r="AMC116" s="46"/>
      <c r="AMD116" s="46"/>
      <c r="AME116" s="46"/>
      <c r="AMF116" s="46"/>
      <c r="AMG116" s="46"/>
      <c r="AMH116" s="46"/>
      <c r="AMI116" s="46"/>
      <c r="AMJ116" s="46"/>
      <c r="AMK116" s="46"/>
      <c r="AML116" s="46"/>
      <c r="AMM116" s="46"/>
      <c r="AMN116" s="46"/>
      <c r="AMO116" s="46"/>
      <c r="AMP116" s="46"/>
      <c r="AMQ116" s="46"/>
      <c r="AMR116" s="46"/>
      <c r="AMS116" s="46"/>
      <c r="AMT116" s="46"/>
      <c r="AMU116" s="46"/>
      <c r="AMV116" s="46"/>
      <c r="AMW116" s="46"/>
      <c r="AMX116" s="46"/>
      <c r="AMY116" s="46"/>
      <c r="AMZ116" s="46"/>
      <c r="ANA116" s="46"/>
      <c r="ANB116" s="46"/>
      <c r="ANC116" s="46"/>
      <c r="AND116" s="46"/>
      <c r="ANE116" s="46"/>
      <c r="ANF116" s="46"/>
      <c r="ANG116" s="46"/>
      <c r="ANH116" s="46"/>
      <c r="ANI116" s="46"/>
      <c r="ANJ116" s="46"/>
      <c r="ANK116" s="46"/>
      <c r="ANL116" s="46"/>
      <c r="ANM116" s="46"/>
      <c r="ANN116" s="46"/>
      <c r="ANO116" s="46"/>
      <c r="ANP116" s="46"/>
      <c r="ANQ116" s="46"/>
      <c r="ANR116" s="46"/>
      <c r="ANS116" s="46"/>
      <c r="ANT116" s="46"/>
      <c r="ANU116" s="46"/>
      <c r="ANV116" s="46"/>
      <c r="ANW116" s="46"/>
      <c r="ANX116" s="46"/>
      <c r="ANY116" s="46"/>
      <c r="ANZ116" s="46"/>
      <c r="AOA116" s="46"/>
      <c r="AOB116" s="46"/>
      <c r="AOC116" s="46"/>
      <c r="AOD116" s="46"/>
      <c r="AOE116" s="46"/>
      <c r="AOF116" s="46"/>
      <c r="AOG116" s="46"/>
      <c r="AOH116" s="46"/>
      <c r="AOI116" s="46"/>
      <c r="AOJ116" s="46"/>
      <c r="AOK116" s="46"/>
      <c r="AOL116" s="46"/>
      <c r="AOM116" s="46"/>
      <c r="AON116" s="46"/>
      <c r="AOO116" s="46"/>
      <c r="AOP116" s="46"/>
      <c r="AOQ116" s="46"/>
      <c r="AOR116" s="46"/>
      <c r="AOS116" s="46"/>
      <c r="AOT116" s="46"/>
      <c r="AOU116" s="46"/>
      <c r="AOV116" s="46"/>
      <c r="AOW116" s="46"/>
      <c r="AOX116" s="46"/>
      <c r="AOY116" s="46"/>
      <c r="AOZ116" s="46"/>
      <c r="APA116" s="46"/>
      <c r="APB116" s="46"/>
      <c r="APC116" s="46"/>
      <c r="APD116" s="46"/>
      <c r="APE116" s="46"/>
      <c r="APF116" s="46"/>
      <c r="APG116" s="46"/>
      <c r="APH116" s="46"/>
      <c r="API116" s="46"/>
      <c r="APJ116" s="46"/>
      <c r="APK116" s="46"/>
      <c r="APL116" s="46"/>
      <c r="APM116" s="46"/>
      <c r="APN116" s="46"/>
      <c r="APO116" s="46"/>
      <c r="APP116" s="46"/>
      <c r="APQ116" s="46"/>
      <c r="APR116" s="46"/>
      <c r="APS116" s="46"/>
      <c r="APT116" s="46"/>
      <c r="APU116" s="46"/>
      <c r="APV116" s="46"/>
      <c r="APW116" s="46"/>
      <c r="APX116" s="46"/>
      <c r="APY116" s="46"/>
      <c r="APZ116" s="46"/>
      <c r="AQA116" s="46"/>
      <c r="AQB116" s="46"/>
      <c r="AQC116" s="46"/>
      <c r="AQD116" s="46"/>
      <c r="AQE116" s="46"/>
      <c r="AQF116" s="46"/>
      <c r="AQG116" s="46"/>
      <c r="AQH116" s="46"/>
      <c r="AQI116" s="46"/>
      <c r="AQJ116" s="46"/>
      <c r="AQK116" s="46"/>
      <c r="AQL116" s="46"/>
      <c r="AQM116" s="46"/>
      <c r="AQN116" s="46"/>
      <c r="AQO116" s="46"/>
      <c r="AQP116" s="46"/>
      <c r="AQQ116" s="46"/>
      <c r="AQR116" s="46"/>
      <c r="AQS116" s="46"/>
      <c r="AQT116" s="46"/>
      <c r="AQU116" s="46"/>
      <c r="AQV116" s="46"/>
      <c r="AQW116" s="46"/>
      <c r="AQX116" s="46"/>
      <c r="AQY116" s="46"/>
      <c r="AQZ116" s="46"/>
      <c r="ARA116" s="46"/>
      <c r="ARB116" s="46"/>
      <c r="ARC116" s="46"/>
      <c r="ARD116" s="46"/>
      <c r="ARE116" s="46"/>
      <c r="ARF116" s="46"/>
      <c r="ARG116" s="46"/>
      <c r="ARH116" s="46"/>
      <c r="ARI116" s="46"/>
      <c r="ARJ116" s="46"/>
      <c r="ARK116" s="46"/>
      <c r="ARL116" s="46"/>
      <c r="ARM116" s="46"/>
      <c r="ARN116" s="46"/>
      <c r="ARO116" s="46"/>
      <c r="ARP116" s="46"/>
      <c r="ARQ116" s="46"/>
      <c r="ARR116" s="46"/>
      <c r="ARS116" s="46"/>
      <c r="ART116" s="46"/>
      <c r="ARU116" s="46"/>
      <c r="ARV116" s="46"/>
      <c r="ARW116" s="46"/>
      <c r="ARX116" s="46"/>
      <c r="ARY116" s="46"/>
      <c r="ARZ116" s="46"/>
      <c r="ASA116" s="46"/>
      <c r="ASB116" s="46"/>
      <c r="ASC116" s="46"/>
      <c r="ASD116" s="46"/>
      <c r="ASE116" s="46"/>
      <c r="ASF116" s="46"/>
      <c r="ASG116" s="46"/>
      <c r="ASH116" s="46"/>
      <c r="ASI116" s="46"/>
      <c r="ASJ116" s="46"/>
      <c r="ASK116" s="46"/>
      <c r="ASL116" s="46"/>
      <c r="ASM116" s="46"/>
      <c r="ASN116" s="46"/>
      <c r="ASO116" s="46"/>
      <c r="ASP116" s="46"/>
      <c r="ASQ116" s="46"/>
      <c r="ASR116" s="46"/>
      <c r="ASS116" s="46"/>
      <c r="AST116" s="46"/>
      <c r="ASU116" s="46"/>
      <c r="ASV116" s="46"/>
      <c r="ASW116" s="46"/>
      <c r="ASX116" s="46"/>
      <c r="ASY116" s="46"/>
      <c r="ASZ116" s="46"/>
      <c r="ATA116" s="46"/>
      <c r="ATB116" s="46"/>
      <c r="ATC116" s="46"/>
      <c r="ATD116" s="46"/>
      <c r="ATE116" s="46"/>
      <c r="ATF116" s="46"/>
      <c r="ATG116" s="46"/>
      <c r="ATH116" s="46"/>
      <c r="ATI116" s="46"/>
      <c r="ATJ116" s="46"/>
      <c r="ATK116" s="46"/>
      <c r="ATL116" s="46"/>
      <c r="ATM116" s="46"/>
      <c r="ATN116" s="46"/>
      <c r="ATO116" s="46"/>
      <c r="ATP116" s="46"/>
      <c r="ATQ116" s="46"/>
      <c r="ATR116" s="46"/>
      <c r="ATS116" s="46"/>
      <c r="ATT116" s="46"/>
      <c r="ATU116" s="46"/>
      <c r="ATV116" s="46"/>
      <c r="ATW116" s="46"/>
      <c r="ATX116" s="46"/>
      <c r="ATY116" s="46"/>
      <c r="ATZ116" s="46"/>
      <c r="AUA116" s="46"/>
      <c r="AUB116" s="46"/>
      <c r="AUC116" s="46"/>
      <c r="AUD116" s="46"/>
      <c r="AUE116" s="46"/>
      <c r="AUF116" s="46"/>
      <c r="AUG116" s="46"/>
      <c r="AUH116" s="46"/>
      <c r="AUI116" s="46"/>
      <c r="AUJ116" s="46"/>
      <c r="AUK116" s="46"/>
      <c r="AUL116" s="46"/>
      <c r="AUM116" s="46"/>
      <c r="AUN116" s="46"/>
      <c r="AUO116" s="46"/>
      <c r="AUP116" s="46"/>
      <c r="AUQ116" s="46"/>
      <c r="AUR116" s="46"/>
      <c r="AUS116" s="46"/>
      <c r="AUT116" s="46"/>
      <c r="AUU116" s="46"/>
      <c r="AUV116" s="46"/>
      <c r="AUW116" s="46"/>
      <c r="AUX116" s="46"/>
      <c r="AUY116" s="46"/>
      <c r="AUZ116" s="46"/>
      <c r="AVA116" s="46"/>
      <c r="AVB116" s="46"/>
      <c r="AVC116" s="46"/>
      <c r="AVD116" s="46"/>
      <c r="AVE116" s="46"/>
      <c r="AVF116" s="46"/>
      <c r="AVG116" s="46"/>
      <c r="AVH116" s="46"/>
      <c r="AVI116" s="46"/>
      <c r="AVJ116" s="46"/>
      <c r="AVK116" s="46"/>
      <c r="AVL116" s="46"/>
      <c r="AVM116" s="46"/>
      <c r="AVN116" s="46"/>
      <c r="AVO116" s="46"/>
      <c r="AVP116" s="46"/>
      <c r="AVQ116" s="46"/>
      <c r="AVR116" s="46"/>
      <c r="AVS116" s="46"/>
      <c r="AVT116" s="46"/>
      <c r="AVU116" s="46"/>
      <c r="AVV116" s="46"/>
      <c r="AVW116" s="46"/>
      <c r="AVX116" s="46"/>
      <c r="AVY116" s="46"/>
      <c r="AVZ116" s="46"/>
      <c r="AWA116" s="46"/>
      <c r="AWB116" s="46"/>
      <c r="AWC116" s="46"/>
      <c r="AWD116" s="46"/>
      <c r="AWE116" s="46"/>
      <c r="AWF116" s="46"/>
      <c r="AWG116" s="46"/>
      <c r="AWH116" s="46"/>
      <c r="AWI116" s="46"/>
      <c r="AWJ116" s="46"/>
      <c r="AWK116" s="46"/>
      <c r="AWL116" s="46"/>
      <c r="AWM116" s="46"/>
      <c r="AWN116" s="46"/>
      <c r="AWO116" s="46"/>
      <c r="AWP116" s="46"/>
      <c r="AWQ116" s="46"/>
      <c r="AWR116" s="46"/>
      <c r="AWS116" s="46"/>
      <c r="AWT116" s="46"/>
      <c r="AWU116" s="46"/>
      <c r="AWV116" s="46"/>
      <c r="AWW116" s="46"/>
      <c r="AWX116" s="46"/>
      <c r="AWY116" s="46"/>
      <c r="AWZ116" s="46"/>
      <c r="AXA116" s="46"/>
      <c r="AXB116" s="46"/>
      <c r="AXC116" s="46"/>
      <c r="AXD116" s="46"/>
      <c r="AXE116" s="46"/>
      <c r="AXF116" s="46"/>
      <c r="AXG116" s="46"/>
      <c r="AXH116" s="46"/>
      <c r="AXI116" s="46"/>
      <c r="AXJ116" s="46"/>
      <c r="AXK116" s="46"/>
      <c r="AXL116" s="46"/>
      <c r="AXM116" s="46"/>
      <c r="AXN116" s="46"/>
      <c r="AXO116" s="46"/>
      <c r="AXP116" s="46"/>
      <c r="AXQ116" s="46"/>
      <c r="AXR116" s="46"/>
      <c r="AXS116" s="46"/>
      <c r="AXT116" s="46"/>
      <c r="AXU116" s="46"/>
      <c r="AXV116" s="46"/>
      <c r="AXW116" s="46"/>
      <c r="AXX116" s="46"/>
      <c r="AXY116" s="46"/>
      <c r="AXZ116" s="46"/>
      <c r="AYA116" s="46"/>
      <c r="AYB116" s="46"/>
      <c r="AYC116" s="46"/>
      <c r="AYD116" s="46"/>
      <c r="AYE116" s="46"/>
      <c r="AYF116" s="46"/>
      <c r="AYG116" s="46"/>
      <c r="AYH116" s="46"/>
      <c r="AYI116" s="46"/>
      <c r="AYJ116" s="46"/>
      <c r="AYK116" s="46"/>
      <c r="AYL116" s="46"/>
      <c r="AYM116" s="46"/>
      <c r="AYN116" s="46"/>
      <c r="AYO116" s="46"/>
      <c r="AYP116" s="46"/>
      <c r="AYQ116" s="46"/>
      <c r="AYR116" s="46"/>
      <c r="AYS116" s="46"/>
      <c r="AYT116" s="46"/>
      <c r="AYU116" s="46"/>
      <c r="AYV116" s="46"/>
      <c r="AYW116" s="46"/>
      <c r="AYX116" s="46"/>
      <c r="AYY116" s="46"/>
      <c r="AYZ116" s="46"/>
      <c r="AZA116" s="46"/>
      <c r="AZB116" s="46"/>
      <c r="AZC116" s="46"/>
      <c r="AZD116" s="46"/>
      <c r="AZE116" s="46"/>
      <c r="AZF116" s="46"/>
      <c r="AZG116" s="46"/>
      <c r="AZH116" s="46"/>
      <c r="AZI116" s="46"/>
      <c r="AZJ116" s="46"/>
      <c r="AZK116" s="46"/>
      <c r="AZL116" s="46"/>
      <c r="AZM116" s="46"/>
      <c r="AZN116" s="46"/>
      <c r="AZO116" s="46"/>
      <c r="AZP116" s="46"/>
      <c r="AZQ116" s="46"/>
      <c r="AZR116" s="46"/>
      <c r="AZS116" s="46"/>
      <c r="AZT116" s="46"/>
      <c r="AZU116" s="46"/>
      <c r="AZV116" s="46"/>
      <c r="AZW116" s="46"/>
      <c r="AZX116" s="46"/>
      <c r="AZY116" s="46"/>
      <c r="AZZ116" s="46"/>
      <c r="BAA116" s="46"/>
      <c r="BAB116" s="46"/>
      <c r="BAC116" s="46"/>
      <c r="BAD116" s="46"/>
      <c r="BAE116" s="46"/>
      <c r="BAF116" s="46"/>
      <c r="BAG116" s="46"/>
      <c r="BAH116" s="46"/>
      <c r="BAI116" s="46"/>
      <c r="BAJ116" s="46"/>
      <c r="BAK116" s="46"/>
      <c r="BAL116" s="46"/>
      <c r="BAM116" s="46"/>
      <c r="BAN116" s="46"/>
      <c r="BAO116" s="46"/>
      <c r="BAP116" s="46"/>
      <c r="BAQ116" s="46"/>
      <c r="BAR116" s="46"/>
      <c r="BAS116" s="46"/>
      <c r="BAT116" s="46"/>
      <c r="BAU116" s="46"/>
      <c r="BAV116" s="46"/>
      <c r="BAW116" s="46"/>
      <c r="BAX116" s="46"/>
      <c r="BAY116" s="46"/>
      <c r="BAZ116" s="46"/>
      <c r="BBA116" s="46"/>
      <c r="BBB116" s="46"/>
      <c r="BBC116" s="46"/>
      <c r="BBD116" s="46"/>
      <c r="BBE116" s="46"/>
      <c r="BBF116" s="46"/>
      <c r="BBG116" s="46"/>
      <c r="BBH116" s="46"/>
      <c r="BBI116" s="46"/>
      <c r="BBJ116" s="46"/>
      <c r="BBK116" s="46"/>
      <c r="BBL116" s="46"/>
      <c r="BBM116" s="46"/>
      <c r="BBN116" s="46"/>
      <c r="BBO116" s="46"/>
      <c r="BBP116" s="46"/>
      <c r="BBQ116" s="46"/>
      <c r="BBR116" s="46"/>
      <c r="BBS116" s="46"/>
      <c r="BBT116" s="46"/>
      <c r="BBU116" s="46"/>
      <c r="BBV116" s="46"/>
      <c r="BBW116" s="46"/>
      <c r="BBX116" s="46"/>
      <c r="BBY116" s="46"/>
      <c r="BBZ116" s="46"/>
      <c r="BCA116" s="46"/>
      <c r="BCB116" s="46"/>
      <c r="BCC116" s="46"/>
      <c r="BCD116" s="46"/>
      <c r="BCE116" s="46"/>
      <c r="BCF116" s="46"/>
      <c r="BCG116" s="46"/>
      <c r="BCH116" s="46"/>
      <c r="BCI116" s="46"/>
      <c r="BCJ116" s="46"/>
      <c r="BCK116" s="46"/>
      <c r="BCL116" s="46"/>
      <c r="BCM116" s="46"/>
      <c r="BCN116" s="46"/>
      <c r="BCO116" s="46"/>
      <c r="BCP116" s="46"/>
      <c r="BCQ116" s="46"/>
      <c r="BCR116" s="46"/>
      <c r="BCS116" s="46"/>
      <c r="BCT116" s="46"/>
      <c r="BCU116" s="46"/>
      <c r="BCV116" s="46"/>
      <c r="BCW116" s="46"/>
      <c r="BCX116" s="46"/>
      <c r="BCY116" s="46"/>
      <c r="BCZ116" s="46"/>
      <c r="BDA116" s="46"/>
      <c r="BDB116" s="46"/>
      <c r="BDC116" s="46"/>
      <c r="BDD116" s="46"/>
      <c r="BDE116" s="46"/>
      <c r="BDF116" s="46"/>
      <c r="BDG116" s="46"/>
      <c r="BDH116" s="46"/>
      <c r="BDI116" s="46"/>
      <c r="BDJ116" s="46"/>
      <c r="BDK116" s="46"/>
      <c r="BDL116" s="46"/>
      <c r="BDM116" s="46"/>
      <c r="BDN116" s="46"/>
      <c r="BDO116" s="46"/>
      <c r="BDP116" s="46"/>
      <c r="BDQ116" s="46"/>
      <c r="BDR116" s="46"/>
      <c r="BDS116" s="46"/>
      <c r="BDT116" s="46"/>
      <c r="BDU116" s="46"/>
      <c r="BDV116" s="46"/>
      <c r="BDW116" s="46"/>
      <c r="BDX116" s="46"/>
      <c r="BDY116" s="46"/>
      <c r="BDZ116" s="46"/>
      <c r="BEA116" s="46"/>
      <c r="BEB116" s="46"/>
      <c r="BEC116" s="46"/>
      <c r="BED116" s="46"/>
      <c r="BEE116" s="46"/>
      <c r="BEF116" s="46"/>
      <c r="BEG116" s="46"/>
      <c r="BEH116" s="46"/>
      <c r="BEI116" s="46"/>
      <c r="BEJ116" s="46"/>
      <c r="BEK116" s="46"/>
      <c r="BEL116" s="46"/>
      <c r="BEM116" s="46"/>
      <c r="BEN116" s="46"/>
      <c r="BEO116" s="46"/>
      <c r="BEP116" s="46"/>
      <c r="BEQ116" s="46"/>
      <c r="BER116" s="46"/>
      <c r="BES116" s="46"/>
      <c r="BET116" s="46"/>
      <c r="BEU116" s="46"/>
      <c r="BEV116" s="46"/>
      <c r="BEW116" s="46"/>
      <c r="BEX116" s="46"/>
      <c r="BEY116" s="46"/>
      <c r="BEZ116" s="46"/>
      <c r="BFA116" s="46"/>
      <c r="BFB116" s="46"/>
      <c r="BFC116" s="46"/>
      <c r="BFD116" s="46"/>
      <c r="BFE116" s="46"/>
      <c r="BFF116" s="46"/>
      <c r="BFG116" s="46"/>
      <c r="BFH116" s="46"/>
      <c r="BFI116" s="46"/>
      <c r="BFJ116" s="46"/>
      <c r="BFK116" s="46"/>
      <c r="BFL116" s="46"/>
      <c r="BFM116" s="46"/>
      <c r="BFN116" s="46"/>
      <c r="BFO116" s="46"/>
      <c r="BFP116" s="46"/>
      <c r="BFQ116" s="46"/>
      <c r="BFR116" s="46"/>
      <c r="BFS116" s="46"/>
      <c r="BFT116" s="46"/>
      <c r="BFU116" s="46"/>
      <c r="BFV116" s="46"/>
      <c r="BFW116" s="46"/>
      <c r="BFX116" s="46"/>
      <c r="BFY116" s="46"/>
      <c r="BFZ116" s="46"/>
      <c r="BGA116" s="46"/>
      <c r="BGB116" s="46"/>
      <c r="BGC116" s="46"/>
      <c r="BGD116" s="46"/>
      <c r="BGE116" s="46"/>
      <c r="BGF116" s="46"/>
      <c r="BGG116" s="46"/>
      <c r="BGH116" s="46"/>
      <c r="BGI116" s="46"/>
      <c r="BGJ116" s="46"/>
      <c r="BGK116" s="46"/>
      <c r="BGL116" s="46"/>
      <c r="BGM116" s="46"/>
      <c r="BGN116" s="46"/>
      <c r="BGO116" s="46"/>
      <c r="BGP116" s="46"/>
      <c r="BGQ116" s="46"/>
      <c r="BGR116" s="46"/>
      <c r="BGS116" s="46"/>
      <c r="BGT116" s="46"/>
      <c r="BGU116" s="46"/>
      <c r="BGV116" s="46"/>
      <c r="BGW116" s="46"/>
      <c r="BGX116" s="46"/>
      <c r="BGY116" s="46"/>
      <c r="BGZ116" s="46"/>
      <c r="BHA116" s="46"/>
      <c r="BHB116" s="46"/>
      <c r="BHC116" s="46"/>
      <c r="BHD116" s="46"/>
      <c r="BHE116" s="46"/>
      <c r="BHF116" s="46"/>
      <c r="BHG116" s="46"/>
      <c r="BHH116" s="46"/>
      <c r="BHI116" s="46"/>
      <c r="BHJ116" s="46"/>
      <c r="BHK116" s="46"/>
      <c r="BHL116" s="46"/>
      <c r="BHM116" s="46"/>
      <c r="BHN116" s="46"/>
      <c r="BHO116" s="46"/>
      <c r="BHP116" s="46"/>
      <c r="BHQ116" s="46"/>
      <c r="BHR116" s="46"/>
      <c r="BHS116" s="46"/>
      <c r="BHT116" s="46"/>
      <c r="BHU116" s="46"/>
      <c r="BHV116" s="46"/>
      <c r="BHW116" s="46"/>
      <c r="BHX116" s="46"/>
      <c r="BHY116" s="46"/>
      <c r="BHZ116" s="46"/>
      <c r="BIA116" s="46"/>
      <c r="BIB116" s="46"/>
      <c r="BIC116" s="46"/>
      <c r="BID116" s="46"/>
      <c r="BIE116" s="46"/>
      <c r="BIF116" s="46"/>
      <c r="BIG116" s="46"/>
      <c r="BIH116" s="46"/>
      <c r="BII116" s="46"/>
      <c r="BIJ116" s="46"/>
      <c r="BIK116" s="46"/>
      <c r="BIL116" s="46"/>
      <c r="BIM116" s="46"/>
      <c r="BIN116" s="46"/>
      <c r="BIO116" s="46"/>
      <c r="BIP116" s="46"/>
      <c r="BIQ116" s="46"/>
      <c r="BIR116" s="46"/>
      <c r="BIS116" s="46"/>
      <c r="BIT116" s="46"/>
      <c r="BIU116" s="46"/>
      <c r="BIV116" s="46"/>
      <c r="BIW116" s="46"/>
      <c r="BIX116" s="46"/>
      <c r="BIY116" s="46"/>
      <c r="BIZ116" s="46"/>
      <c r="BJA116" s="46"/>
      <c r="BJB116" s="46"/>
      <c r="BJC116" s="46"/>
      <c r="BJD116" s="46"/>
      <c r="BJE116" s="46"/>
      <c r="BJF116" s="46"/>
      <c r="BJG116" s="46"/>
      <c r="BJH116" s="46"/>
      <c r="BJI116" s="46"/>
      <c r="BJJ116" s="46"/>
      <c r="BJK116" s="46"/>
      <c r="BJL116" s="46"/>
      <c r="BJM116" s="46"/>
      <c r="BJN116" s="46"/>
      <c r="BJO116" s="46"/>
      <c r="BJP116" s="46"/>
      <c r="BJQ116" s="46"/>
      <c r="BJR116" s="46"/>
      <c r="BJS116" s="46"/>
      <c r="BJT116" s="46"/>
      <c r="BJU116" s="46"/>
      <c r="BJV116" s="46"/>
      <c r="BJW116" s="46"/>
      <c r="BJX116" s="46"/>
      <c r="BJY116" s="46"/>
      <c r="BJZ116" s="46"/>
      <c r="BKA116" s="46"/>
      <c r="BKB116" s="46"/>
      <c r="BKC116" s="46"/>
      <c r="BKD116" s="46"/>
      <c r="BKE116" s="46"/>
      <c r="BKF116" s="46"/>
      <c r="BKG116" s="46"/>
      <c r="BKH116" s="46"/>
      <c r="BKI116" s="46"/>
      <c r="BKJ116" s="46"/>
      <c r="BKK116" s="46"/>
      <c r="BKL116" s="46"/>
      <c r="BKM116" s="46"/>
      <c r="BKN116" s="46"/>
      <c r="BKO116" s="46"/>
      <c r="BKP116" s="46"/>
      <c r="BKQ116" s="46"/>
      <c r="BKR116" s="46"/>
      <c r="BKS116" s="46"/>
      <c r="BKT116" s="46"/>
      <c r="BKU116" s="46"/>
      <c r="BKV116" s="46"/>
      <c r="BKW116" s="46"/>
      <c r="BKX116" s="46"/>
      <c r="BKY116" s="46"/>
      <c r="BKZ116" s="46"/>
      <c r="BLA116" s="46"/>
      <c r="BLB116" s="46"/>
      <c r="BLC116" s="46"/>
      <c r="BLD116" s="46"/>
      <c r="BLE116" s="46"/>
      <c r="BLF116" s="46"/>
      <c r="BLG116" s="46"/>
      <c r="BLH116" s="46"/>
      <c r="BLI116" s="46"/>
      <c r="BLJ116" s="46"/>
      <c r="BLK116" s="46"/>
      <c r="BLL116" s="46"/>
      <c r="BLM116" s="46"/>
      <c r="BLN116" s="46"/>
      <c r="BLO116" s="46"/>
      <c r="BLP116" s="46"/>
      <c r="BLQ116" s="46"/>
      <c r="BLR116" s="46"/>
      <c r="BLS116" s="46"/>
      <c r="BLT116" s="46"/>
      <c r="BLU116" s="46"/>
      <c r="BLV116" s="46"/>
      <c r="BLW116" s="46"/>
      <c r="BLX116" s="46"/>
      <c r="BLY116" s="46"/>
      <c r="BLZ116" s="46"/>
      <c r="BMA116" s="46"/>
      <c r="BMB116" s="46"/>
      <c r="BMC116" s="46"/>
      <c r="BMD116" s="46"/>
      <c r="BME116" s="46"/>
      <c r="BMF116" s="46"/>
      <c r="BMG116" s="46"/>
      <c r="BMH116" s="46"/>
      <c r="BMI116" s="46"/>
      <c r="BMJ116" s="46"/>
      <c r="BMK116" s="46"/>
      <c r="BML116" s="46"/>
      <c r="BMM116" s="46"/>
      <c r="BMN116" s="46"/>
      <c r="BMO116" s="46"/>
      <c r="BMP116" s="46"/>
      <c r="BMQ116" s="46"/>
      <c r="BMR116" s="46"/>
      <c r="BMS116" s="46"/>
      <c r="BMT116" s="46"/>
      <c r="BMU116" s="46"/>
      <c r="BMV116" s="46"/>
      <c r="BMW116" s="46"/>
      <c r="BMX116" s="46"/>
      <c r="BMY116" s="46"/>
      <c r="BMZ116" s="46"/>
      <c r="BNA116" s="46"/>
      <c r="BNB116" s="46"/>
      <c r="BNC116" s="46"/>
      <c r="BND116" s="46"/>
      <c r="BNE116" s="46"/>
      <c r="BNF116" s="46"/>
      <c r="BNG116" s="46"/>
      <c r="BNH116" s="46"/>
      <c r="BNI116" s="46"/>
      <c r="BNJ116" s="46"/>
      <c r="BNK116" s="46"/>
      <c r="BNL116" s="46"/>
      <c r="BNM116" s="46"/>
      <c r="BNN116" s="46"/>
      <c r="BNO116" s="46"/>
      <c r="BNP116" s="46"/>
      <c r="BNQ116" s="46"/>
      <c r="BNR116" s="46"/>
      <c r="BNS116" s="46"/>
      <c r="BNT116" s="46"/>
      <c r="BNU116" s="46"/>
      <c r="BNV116" s="46"/>
      <c r="BNW116" s="46"/>
      <c r="BNX116" s="46"/>
      <c r="BNY116" s="46"/>
      <c r="BNZ116" s="46"/>
      <c r="BOA116" s="46"/>
      <c r="BOB116" s="46"/>
      <c r="BOC116" s="46"/>
      <c r="BOD116" s="46"/>
      <c r="BOE116" s="46"/>
      <c r="BOF116" s="46"/>
      <c r="BOG116" s="46"/>
      <c r="BOH116" s="46"/>
      <c r="BOI116" s="46"/>
      <c r="BOJ116" s="46"/>
      <c r="BOK116" s="46"/>
      <c r="BOL116" s="46"/>
      <c r="BOM116" s="46"/>
      <c r="BON116" s="46"/>
      <c r="BOO116" s="46"/>
      <c r="BOP116" s="46"/>
      <c r="BOQ116" s="46"/>
      <c r="BOR116" s="46"/>
      <c r="BOS116" s="46"/>
      <c r="BOT116" s="46"/>
      <c r="BOU116" s="46"/>
      <c r="BOV116" s="46"/>
      <c r="BOW116" s="46"/>
      <c r="BOX116" s="46"/>
      <c r="BOY116" s="46"/>
      <c r="BOZ116" s="46"/>
      <c r="BPA116" s="46"/>
      <c r="BPB116" s="46"/>
      <c r="BPC116" s="46"/>
      <c r="BPD116" s="46"/>
      <c r="BPE116" s="46"/>
      <c r="BPF116" s="46"/>
      <c r="BPG116" s="46"/>
      <c r="BPH116" s="46"/>
      <c r="BPI116" s="46"/>
      <c r="BPJ116" s="46"/>
      <c r="BPK116" s="46"/>
      <c r="BPL116" s="46"/>
      <c r="BPM116" s="46"/>
      <c r="BPN116" s="46"/>
      <c r="BPO116" s="46"/>
      <c r="BPP116" s="46"/>
      <c r="BPQ116" s="46"/>
      <c r="BPR116" s="46"/>
      <c r="BPS116" s="46"/>
      <c r="BPT116" s="46"/>
      <c r="BPU116" s="46"/>
      <c r="BPV116" s="46"/>
      <c r="BPW116" s="46"/>
      <c r="BPX116" s="46"/>
      <c r="BPY116" s="46"/>
      <c r="BPZ116" s="46"/>
      <c r="BQA116" s="46"/>
      <c r="BQB116" s="46"/>
      <c r="BQC116" s="46"/>
      <c r="BQD116" s="46"/>
      <c r="BQE116" s="46"/>
      <c r="BQF116" s="46"/>
      <c r="BQG116" s="46"/>
      <c r="BQH116" s="46"/>
      <c r="BQI116" s="46"/>
      <c r="BQJ116" s="46"/>
      <c r="BQK116" s="46"/>
      <c r="BQL116" s="46"/>
      <c r="BQM116" s="46"/>
      <c r="BQN116" s="46"/>
      <c r="BQO116" s="46"/>
      <c r="BQP116" s="46"/>
      <c r="BQQ116" s="46"/>
      <c r="BQR116" s="46"/>
      <c r="BQS116" s="46"/>
      <c r="BQT116" s="46"/>
      <c r="BQU116" s="46"/>
      <c r="BQV116" s="46"/>
      <c r="BQW116" s="46"/>
      <c r="BQX116" s="46"/>
      <c r="BQY116" s="46"/>
      <c r="BQZ116" s="46"/>
      <c r="BRA116" s="46"/>
      <c r="BRB116" s="46"/>
      <c r="BRC116" s="46"/>
      <c r="BRD116" s="46"/>
      <c r="BRE116" s="46"/>
      <c r="BRF116" s="46"/>
      <c r="BRG116" s="46"/>
      <c r="BRH116" s="46"/>
      <c r="BRI116" s="46"/>
      <c r="BRJ116" s="46"/>
      <c r="BRK116" s="46"/>
      <c r="BRL116" s="46"/>
      <c r="BRM116" s="46"/>
      <c r="BRN116" s="46"/>
      <c r="BRO116" s="46"/>
      <c r="BRP116" s="46"/>
      <c r="BRQ116" s="46"/>
      <c r="BRR116" s="46"/>
      <c r="BRS116" s="46"/>
      <c r="BRT116" s="46"/>
      <c r="BRU116" s="46"/>
      <c r="BRV116" s="46"/>
      <c r="BRW116" s="46"/>
      <c r="BRX116" s="46"/>
      <c r="BRY116" s="46"/>
      <c r="BRZ116" s="46"/>
      <c r="BSA116" s="46"/>
      <c r="BSB116" s="46"/>
      <c r="BSC116" s="46"/>
      <c r="BSD116" s="46"/>
      <c r="BSE116" s="46"/>
      <c r="BSF116" s="46"/>
      <c r="BSG116" s="46"/>
      <c r="BSH116" s="46"/>
      <c r="BSI116" s="46"/>
      <c r="BSJ116" s="46"/>
      <c r="BSK116" s="46"/>
      <c r="BSL116" s="46"/>
      <c r="BSM116" s="46"/>
      <c r="BSN116" s="46"/>
      <c r="BSO116" s="46"/>
      <c r="BSP116" s="46"/>
      <c r="BSQ116" s="46"/>
      <c r="BSR116" s="46"/>
      <c r="BSS116" s="46"/>
      <c r="BST116" s="46"/>
      <c r="BSU116" s="46"/>
      <c r="BSV116" s="46"/>
      <c r="BSW116" s="46"/>
      <c r="BSX116" s="46"/>
      <c r="BSY116" s="46"/>
      <c r="BSZ116" s="46"/>
      <c r="BTA116" s="46"/>
      <c r="BTB116" s="46"/>
      <c r="BTC116" s="46"/>
      <c r="BTD116" s="46"/>
      <c r="BTE116" s="46"/>
      <c r="BTF116" s="46"/>
      <c r="BTG116" s="46"/>
      <c r="BTH116" s="46"/>
      <c r="BTI116" s="46"/>
      <c r="BTJ116" s="46"/>
      <c r="BTK116" s="46"/>
      <c r="BTL116" s="46"/>
      <c r="BTM116" s="46"/>
      <c r="BTN116" s="46"/>
      <c r="BTO116" s="46"/>
      <c r="BTP116" s="46"/>
      <c r="BTQ116" s="46"/>
      <c r="BTR116" s="46"/>
      <c r="BTS116" s="46"/>
      <c r="BTT116" s="46"/>
      <c r="BTU116" s="46"/>
      <c r="BTV116" s="46"/>
      <c r="BTW116" s="46"/>
      <c r="BTX116" s="46"/>
      <c r="BTY116" s="46"/>
      <c r="BTZ116" s="46"/>
      <c r="BUA116" s="46"/>
      <c r="BUB116" s="46"/>
      <c r="BUC116" s="46"/>
      <c r="BUD116" s="46"/>
      <c r="BUE116" s="46"/>
      <c r="BUF116" s="46"/>
      <c r="BUG116" s="46"/>
      <c r="BUH116" s="46"/>
      <c r="BUI116" s="46"/>
      <c r="BUJ116" s="46"/>
      <c r="BUK116" s="46"/>
      <c r="BUL116" s="46"/>
      <c r="BUM116" s="46"/>
      <c r="BUN116" s="46"/>
      <c r="BUO116" s="46"/>
      <c r="BUP116" s="46"/>
      <c r="BUQ116" s="46"/>
      <c r="BUR116" s="46"/>
      <c r="BUS116" s="46"/>
      <c r="BUT116" s="46"/>
      <c r="BUU116" s="46"/>
      <c r="BUV116" s="46"/>
      <c r="BUW116" s="46"/>
      <c r="BUX116" s="46"/>
      <c r="BUY116" s="46"/>
      <c r="BUZ116" s="46"/>
      <c r="BVA116" s="46"/>
      <c r="BVB116" s="46"/>
      <c r="BVC116" s="46"/>
      <c r="BVD116" s="46"/>
      <c r="BVE116" s="46"/>
      <c r="BVF116" s="46"/>
      <c r="BVG116" s="46"/>
      <c r="BVH116" s="46"/>
      <c r="BVI116" s="46"/>
      <c r="BVJ116" s="46"/>
      <c r="BVK116" s="46"/>
      <c r="BVL116" s="46"/>
      <c r="BVM116" s="46"/>
      <c r="BVN116" s="46"/>
      <c r="BVO116" s="46"/>
      <c r="BVP116" s="46"/>
      <c r="BVQ116" s="46"/>
      <c r="BVR116" s="46"/>
      <c r="BVS116" s="46"/>
      <c r="BVT116" s="46"/>
      <c r="BVU116" s="46"/>
      <c r="BVV116" s="46"/>
      <c r="BVW116" s="46"/>
      <c r="BVX116" s="46"/>
      <c r="BVY116" s="46"/>
      <c r="BVZ116" s="46"/>
      <c r="BWA116" s="46"/>
      <c r="BWB116" s="46"/>
      <c r="BWC116" s="46"/>
      <c r="BWD116" s="46"/>
      <c r="BWE116" s="46"/>
      <c r="BWF116" s="46"/>
      <c r="BWG116" s="46"/>
      <c r="BWH116" s="46"/>
      <c r="BWI116" s="46"/>
      <c r="BWJ116" s="46"/>
      <c r="BWK116" s="46"/>
      <c r="BWL116" s="46"/>
      <c r="BWM116" s="46"/>
      <c r="BWN116" s="46"/>
      <c r="BWO116" s="46"/>
      <c r="BWP116" s="46"/>
      <c r="BWQ116" s="46"/>
      <c r="BWR116" s="46"/>
      <c r="BWS116" s="46"/>
      <c r="BWT116" s="46"/>
      <c r="BWU116" s="46"/>
      <c r="BWV116" s="46"/>
      <c r="BWW116" s="46"/>
      <c r="BWX116" s="46"/>
      <c r="BWY116" s="46"/>
      <c r="BWZ116" s="46"/>
      <c r="BXA116" s="46"/>
      <c r="BXB116" s="46"/>
      <c r="BXC116" s="46"/>
      <c r="BXD116" s="46"/>
      <c r="BXE116" s="46"/>
      <c r="BXF116" s="46"/>
      <c r="BXG116" s="46"/>
      <c r="BXH116" s="46"/>
      <c r="BXI116" s="46"/>
      <c r="BXJ116" s="46"/>
      <c r="BXK116" s="46"/>
      <c r="BXL116" s="46"/>
      <c r="BXM116" s="46"/>
      <c r="BXN116" s="46"/>
      <c r="BXO116" s="46"/>
      <c r="BXP116" s="46"/>
      <c r="BXQ116" s="46"/>
      <c r="BXR116" s="46"/>
      <c r="BXS116" s="46"/>
      <c r="BXT116" s="46"/>
      <c r="BXU116" s="46"/>
      <c r="BXV116" s="46"/>
      <c r="BXW116" s="46"/>
      <c r="BXX116" s="46"/>
      <c r="BXY116" s="46"/>
      <c r="BXZ116" s="46"/>
      <c r="BYA116" s="46"/>
      <c r="BYB116" s="46"/>
      <c r="BYC116" s="46"/>
      <c r="BYD116" s="46"/>
      <c r="BYE116" s="46"/>
      <c r="BYF116" s="46"/>
      <c r="BYG116" s="46"/>
      <c r="BYH116" s="46"/>
      <c r="BYI116" s="46"/>
      <c r="BYJ116" s="46"/>
      <c r="BYK116" s="46"/>
      <c r="BYL116" s="46"/>
      <c r="BYM116" s="46"/>
      <c r="BYN116" s="46"/>
      <c r="BYO116" s="46"/>
      <c r="BYP116" s="46"/>
      <c r="BYQ116" s="46"/>
      <c r="BYR116" s="46"/>
      <c r="BYS116" s="46"/>
      <c r="BYT116" s="46"/>
      <c r="BYU116" s="46"/>
      <c r="BYV116" s="46"/>
      <c r="BYW116" s="46"/>
      <c r="BYX116" s="46"/>
      <c r="BYY116" s="46"/>
      <c r="BYZ116" s="46"/>
      <c r="BZA116" s="46"/>
      <c r="BZB116" s="46"/>
      <c r="BZC116" s="46"/>
      <c r="BZD116" s="46"/>
      <c r="BZE116" s="46"/>
      <c r="BZF116" s="46"/>
      <c r="BZG116" s="46"/>
      <c r="BZH116" s="46"/>
      <c r="BZI116" s="46"/>
      <c r="BZJ116" s="46"/>
      <c r="BZK116" s="46"/>
      <c r="BZL116" s="46"/>
      <c r="BZM116" s="46"/>
      <c r="BZN116" s="46"/>
      <c r="BZO116" s="46"/>
      <c r="BZP116" s="46"/>
      <c r="BZQ116" s="46"/>
      <c r="BZR116" s="46"/>
      <c r="BZS116" s="46"/>
      <c r="BZT116" s="46"/>
      <c r="BZU116" s="46"/>
      <c r="BZV116" s="46"/>
      <c r="BZW116" s="46"/>
      <c r="BZX116" s="46"/>
      <c r="BZY116" s="46"/>
      <c r="BZZ116" s="46"/>
      <c r="CAA116" s="46"/>
      <c r="CAB116" s="46"/>
      <c r="CAC116" s="46"/>
      <c r="CAD116" s="46"/>
      <c r="CAE116" s="46"/>
      <c r="CAF116" s="46"/>
      <c r="CAG116" s="46"/>
      <c r="CAH116" s="46"/>
      <c r="CAI116" s="46"/>
      <c r="CAJ116" s="46"/>
      <c r="CAK116" s="46"/>
      <c r="CAL116" s="46"/>
      <c r="CAM116" s="46"/>
      <c r="CAN116" s="46"/>
      <c r="CAO116" s="46"/>
      <c r="CAP116" s="46"/>
      <c r="CAQ116" s="46"/>
      <c r="CAR116" s="46"/>
      <c r="CAS116" s="46"/>
      <c r="CAT116" s="46"/>
      <c r="CAU116" s="46"/>
      <c r="CAV116" s="46"/>
      <c r="CAW116" s="46"/>
      <c r="CAX116" s="46"/>
      <c r="CAY116" s="46"/>
      <c r="CAZ116" s="46"/>
      <c r="CBA116" s="46"/>
      <c r="CBB116" s="46"/>
      <c r="CBC116" s="46"/>
      <c r="CBD116" s="46"/>
      <c r="CBE116" s="46"/>
      <c r="CBF116" s="46"/>
      <c r="CBG116" s="46"/>
      <c r="CBH116" s="46"/>
      <c r="CBI116" s="46"/>
      <c r="CBJ116" s="46"/>
      <c r="CBK116" s="46"/>
      <c r="CBL116" s="46"/>
      <c r="CBM116" s="46"/>
      <c r="CBN116" s="46"/>
      <c r="CBO116" s="46"/>
      <c r="CBP116" s="46"/>
      <c r="CBQ116" s="46"/>
      <c r="CBR116" s="46"/>
      <c r="CBS116" s="46"/>
      <c r="CBT116" s="46"/>
      <c r="CBU116" s="46"/>
      <c r="CBV116" s="46"/>
      <c r="CBW116" s="46"/>
      <c r="CBX116" s="46"/>
      <c r="CBY116" s="46"/>
      <c r="CBZ116" s="46"/>
      <c r="CCA116" s="46"/>
      <c r="CCB116" s="46"/>
      <c r="CCC116" s="46"/>
      <c r="CCD116" s="46"/>
      <c r="CCE116" s="46"/>
      <c r="CCF116" s="46"/>
      <c r="CCG116" s="46"/>
      <c r="CCH116" s="46"/>
      <c r="CCI116" s="46"/>
      <c r="CCJ116" s="46"/>
      <c r="CCK116" s="46"/>
      <c r="CCL116" s="46"/>
      <c r="CCM116" s="46"/>
      <c r="CCN116" s="46"/>
      <c r="CCO116" s="46"/>
      <c r="CCP116" s="46"/>
      <c r="CCQ116" s="46"/>
      <c r="CCR116" s="46"/>
      <c r="CCS116" s="46"/>
      <c r="CCT116" s="46"/>
      <c r="CCU116" s="46"/>
      <c r="CCV116" s="46"/>
      <c r="CCW116" s="46"/>
      <c r="CCX116" s="46"/>
      <c r="CCY116" s="46"/>
      <c r="CCZ116" s="46"/>
      <c r="CDA116" s="46"/>
      <c r="CDB116" s="46"/>
      <c r="CDC116" s="46"/>
      <c r="CDD116" s="46"/>
      <c r="CDE116" s="46"/>
      <c r="CDF116" s="46"/>
      <c r="CDG116" s="46"/>
      <c r="CDH116" s="46"/>
      <c r="CDI116" s="46"/>
      <c r="CDJ116" s="46"/>
      <c r="CDK116" s="46"/>
      <c r="CDL116" s="46"/>
      <c r="CDM116" s="46"/>
      <c r="CDN116" s="46"/>
      <c r="CDO116" s="46"/>
      <c r="CDP116" s="46"/>
      <c r="CDQ116" s="46"/>
      <c r="CDR116" s="46"/>
      <c r="CDS116" s="46"/>
      <c r="CDT116" s="46"/>
      <c r="CDU116" s="46"/>
      <c r="CDV116" s="46"/>
      <c r="CDW116" s="46"/>
      <c r="CDX116" s="46"/>
      <c r="CDY116" s="46"/>
      <c r="CDZ116" s="46"/>
      <c r="CEA116" s="46"/>
      <c r="CEB116" s="46"/>
      <c r="CEC116" s="46"/>
      <c r="CED116" s="46"/>
      <c r="CEE116" s="46"/>
      <c r="CEF116" s="46"/>
      <c r="CEG116" s="46"/>
      <c r="CEH116" s="46"/>
      <c r="CEI116" s="46"/>
      <c r="CEJ116" s="46"/>
      <c r="CEK116" s="46"/>
      <c r="CEL116" s="46"/>
      <c r="CEM116" s="46"/>
      <c r="CEN116" s="46"/>
      <c r="CEO116" s="46"/>
      <c r="CEP116" s="46"/>
      <c r="CEQ116" s="46"/>
      <c r="CER116" s="46"/>
      <c r="CES116" s="46"/>
      <c r="CET116" s="46"/>
      <c r="CEU116" s="46"/>
      <c r="CEV116" s="46"/>
      <c r="CEW116" s="46"/>
      <c r="CEX116" s="46"/>
      <c r="CEY116" s="46"/>
      <c r="CEZ116" s="46"/>
      <c r="CFA116" s="46"/>
      <c r="CFB116" s="46"/>
      <c r="CFC116" s="46"/>
      <c r="CFD116" s="46"/>
      <c r="CFE116" s="46"/>
      <c r="CFF116" s="46"/>
      <c r="CFG116" s="46"/>
      <c r="CFH116" s="46"/>
      <c r="CFI116" s="46"/>
      <c r="CFJ116" s="46"/>
      <c r="CFK116" s="46"/>
      <c r="CFL116" s="46"/>
      <c r="CFM116" s="46"/>
      <c r="CFN116" s="46"/>
      <c r="CFO116" s="46"/>
      <c r="CFP116" s="46"/>
      <c r="CFQ116" s="46"/>
      <c r="CFR116" s="46"/>
      <c r="CFS116" s="46"/>
      <c r="CFT116" s="46"/>
      <c r="CFU116" s="46"/>
      <c r="CFV116" s="46"/>
      <c r="CFW116" s="46"/>
      <c r="CFX116" s="46"/>
      <c r="CFY116" s="46"/>
      <c r="CFZ116" s="46"/>
      <c r="CGA116" s="46"/>
      <c r="CGB116" s="46"/>
      <c r="CGC116" s="46"/>
      <c r="CGD116" s="46"/>
      <c r="CGE116" s="46"/>
      <c r="CGF116" s="46"/>
      <c r="CGG116" s="46"/>
      <c r="CGH116" s="46"/>
      <c r="CGI116" s="46"/>
      <c r="CGJ116" s="46"/>
      <c r="CGK116" s="46"/>
      <c r="CGL116" s="46"/>
      <c r="CGM116" s="46"/>
      <c r="CGN116" s="46"/>
      <c r="CGO116" s="46"/>
      <c r="CGP116" s="46"/>
      <c r="CGQ116" s="46"/>
      <c r="CGR116" s="46"/>
      <c r="CGS116" s="46"/>
      <c r="CGT116" s="46"/>
      <c r="CGU116" s="46"/>
      <c r="CGV116" s="46"/>
      <c r="CGW116" s="46"/>
      <c r="CGX116" s="46"/>
      <c r="CGY116" s="46"/>
      <c r="CGZ116" s="46"/>
      <c r="CHA116" s="46"/>
      <c r="CHB116" s="46"/>
      <c r="CHC116" s="46"/>
      <c r="CHD116" s="46"/>
      <c r="CHE116" s="46"/>
    </row>
    <row r="117" spans="1:2241" s="47" customFormat="1" ht="61.5" customHeight="1" x14ac:dyDescent="0.25">
      <c r="A117" s="42"/>
      <c r="B117" s="207" t="s">
        <v>509</v>
      </c>
      <c r="C117" s="103" t="s">
        <v>367</v>
      </c>
      <c r="D117" s="103" t="s">
        <v>281</v>
      </c>
      <c r="E117" s="103" t="s">
        <v>253</v>
      </c>
      <c r="F117" s="43" t="s">
        <v>398</v>
      </c>
      <c r="G117" s="102">
        <v>25.9</v>
      </c>
      <c r="H117" s="42"/>
      <c r="I117" s="167">
        <v>0.01</v>
      </c>
      <c r="J117" s="167">
        <f t="shared" si="31"/>
        <v>0.01</v>
      </c>
      <c r="K117" s="110">
        <f t="shared" si="32"/>
        <v>100</v>
      </c>
      <c r="L117" s="166">
        <v>0</v>
      </c>
      <c r="M117" s="218"/>
      <c r="N117" s="108">
        <v>41394</v>
      </c>
      <c r="O117" s="102" t="s">
        <v>295</v>
      </c>
      <c r="P117" s="42"/>
      <c r="Q117" s="42"/>
      <c r="R117" s="42"/>
      <c r="S117" s="42"/>
      <c r="T117" s="42"/>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8"/>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36"/>
      <c r="CO117" s="36"/>
      <c r="CP117" s="36"/>
      <c r="CQ117" s="36"/>
      <c r="CR117" s="36"/>
      <c r="CS117" s="36"/>
      <c r="CT117" s="36"/>
      <c r="CU117" s="36"/>
      <c r="CV117" s="36"/>
      <c r="CW117" s="36"/>
      <c r="CX117" s="36"/>
      <c r="CY117" s="36"/>
      <c r="CZ117" s="36"/>
      <c r="DA117" s="36"/>
      <c r="DB117" s="36"/>
      <c r="DC117" s="36"/>
      <c r="DD117" s="36"/>
      <c r="DE117" s="36"/>
      <c r="DF117" s="36"/>
      <c r="DG117" s="36"/>
      <c r="DH117" s="36"/>
      <c r="DI117" s="36"/>
      <c r="DJ117" s="36"/>
      <c r="DK117" s="36"/>
      <c r="DL117" s="36"/>
      <c r="DM117" s="36"/>
      <c r="DN117" s="36"/>
      <c r="DO117" s="36"/>
      <c r="DP117" s="36"/>
      <c r="DQ117" s="36"/>
      <c r="DR117" s="36"/>
      <c r="DS117" s="36"/>
      <c r="DT117" s="36"/>
      <c r="DU117" s="36"/>
      <c r="DV117" s="36"/>
      <c r="DW117" s="36"/>
      <c r="DX117" s="36"/>
      <c r="DY117" s="36"/>
      <c r="DZ117" s="36"/>
      <c r="EA117" s="36"/>
      <c r="EB117" s="36"/>
      <c r="EC117" s="36"/>
      <c r="ED117" s="36"/>
      <c r="EE117" s="36"/>
      <c r="EF117" s="36"/>
      <c r="EG117" s="36"/>
      <c r="EH117" s="36"/>
      <c r="EI117" s="36"/>
      <c r="EJ117" s="36"/>
      <c r="EK117" s="36"/>
      <c r="EL117" s="36"/>
      <c r="EM117" s="36"/>
      <c r="EN117" s="36"/>
      <c r="EO117" s="46"/>
      <c r="EP117" s="46"/>
      <c r="EQ117" s="46"/>
      <c r="ER117" s="46"/>
      <c r="ES117" s="46"/>
      <c r="ET117" s="46"/>
      <c r="EU117" s="46"/>
      <c r="EV117" s="46"/>
      <c r="EW117" s="46"/>
      <c r="EX117" s="46"/>
      <c r="EY117" s="46"/>
      <c r="EZ117" s="46"/>
      <c r="FA117" s="46"/>
      <c r="FB117" s="46"/>
      <c r="FC117" s="46"/>
      <c r="FD117" s="46"/>
      <c r="FE117" s="46"/>
      <c r="FF117" s="46"/>
      <c r="FG117" s="46"/>
      <c r="FH117" s="46"/>
      <c r="FI117" s="46"/>
      <c r="FJ117" s="46"/>
      <c r="FK117" s="46"/>
      <c r="FL117" s="46"/>
      <c r="FM117" s="46"/>
      <c r="FN117" s="46"/>
      <c r="FO117" s="46"/>
      <c r="FP117" s="46"/>
      <c r="FQ117" s="46"/>
      <c r="FR117" s="46"/>
      <c r="FS117" s="46"/>
      <c r="FT117" s="46"/>
      <c r="FU117" s="46"/>
      <c r="FV117" s="46"/>
      <c r="FW117" s="46"/>
      <c r="FX117" s="46"/>
      <c r="FY117" s="46"/>
      <c r="FZ117" s="46"/>
      <c r="GA117" s="46"/>
      <c r="GB117" s="46"/>
      <c r="GC117" s="46"/>
      <c r="GD117" s="46"/>
      <c r="GE117" s="46"/>
      <c r="GF117" s="46"/>
      <c r="GG117" s="46"/>
      <c r="GH117" s="46"/>
      <c r="GI117" s="46"/>
      <c r="GJ117" s="46"/>
      <c r="GK117" s="46"/>
      <c r="GL117" s="46"/>
      <c r="GM117" s="46"/>
      <c r="GN117" s="46"/>
      <c r="GO117" s="46"/>
      <c r="GP117" s="46"/>
      <c r="GQ117" s="46"/>
      <c r="GR117" s="46"/>
      <c r="GS117" s="46"/>
      <c r="GT117" s="46"/>
      <c r="GU117" s="46"/>
      <c r="GV117" s="46"/>
      <c r="GW117" s="46"/>
      <c r="GX117" s="46"/>
      <c r="GY117" s="46"/>
      <c r="GZ117" s="46"/>
      <c r="HA117" s="46"/>
      <c r="HB117" s="46"/>
      <c r="HC117" s="46"/>
      <c r="HD117" s="46"/>
      <c r="HE117" s="46"/>
      <c r="HF117" s="46"/>
      <c r="HG117" s="46"/>
      <c r="HH117" s="46"/>
      <c r="HI117" s="46"/>
      <c r="HJ117" s="46"/>
      <c r="HK117" s="46"/>
      <c r="HL117" s="46"/>
      <c r="HM117" s="46"/>
      <c r="HN117" s="46"/>
      <c r="HO117" s="46"/>
      <c r="HP117" s="46"/>
      <c r="HQ117" s="46"/>
      <c r="HR117" s="46"/>
      <c r="HS117" s="46"/>
      <c r="HT117" s="46"/>
      <c r="HU117" s="46"/>
      <c r="HV117" s="46"/>
      <c r="HW117" s="46"/>
      <c r="HX117" s="46"/>
      <c r="HY117" s="46"/>
      <c r="HZ117" s="46"/>
      <c r="IA117" s="46"/>
      <c r="IB117" s="46"/>
      <c r="IC117" s="46"/>
      <c r="ID117" s="46"/>
      <c r="IE117" s="46"/>
      <c r="IF117" s="46"/>
      <c r="IG117" s="46"/>
      <c r="IH117" s="46"/>
      <c r="II117" s="46"/>
      <c r="IJ117" s="46"/>
      <c r="IK117" s="46"/>
      <c r="IL117" s="46"/>
      <c r="IM117" s="46"/>
      <c r="IN117" s="46"/>
      <c r="IO117" s="46"/>
      <c r="IP117" s="46"/>
      <c r="IQ117" s="46"/>
      <c r="IR117" s="46"/>
      <c r="IS117" s="46"/>
      <c r="IT117" s="46"/>
      <c r="IU117" s="46"/>
      <c r="IV117" s="46"/>
      <c r="IW117" s="46"/>
      <c r="IX117" s="46"/>
      <c r="IY117" s="46"/>
      <c r="IZ117" s="46"/>
      <c r="JA117" s="46"/>
      <c r="JB117" s="46"/>
      <c r="JC117" s="46"/>
      <c r="JD117" s="46"/>
      <c r="JE117" s="46"/>
      <c r="JF117" s="46"/>
      <c r="JG117" s="46"/>
      <c r="JH117" s="46"/>
      <c r="JI117" s="46"/>
      <c r="JJ117" s="46"/>
      <c r="JK117" s="46"/>
      <c r="JL117" s="46"/>
      <c r="JM117" s="46"/>
      <c r="JN117" s="46"/>
      <c r="JO117" s="46"/>
      <c r="JP117" s="46"/>
      <c r="JQ117" s="46"/>
      <c r="JR117" s="46"/>
      <c r="JS117" s="46"/>
      <c r="JT117" s="46"/>
      <c r="JU117" s="46"/>
      <c r="JV117" s="46"/>
      <c r="JW117" s="46"/>
      <c r="JX117" s="46"/>
      <c r="JY117" s="46"/>
      <c r="JZ117" s="46"/>
      <c r="KA117" s="46"/>
      <c r="KB117" s="46"/>
      <c r="KC117" s="46"/>
      <c r="KD117" s="46"/>
      <c r="KE117" s="46"/>
      <c r="KF117" s="46"/>
      <c r="KG117" s="46"/>
      <c r="KH117" s="46"/>
      <c r="KI117" s="46"/>
      <c r="KJ117" s="46"/>
      <c r="KK117" s="46"/>
      <c r="KL117" s="46"/>
      <c r="KM117" s="46"/>
      <c r="KN117" s="46"/>
      <c r="KO117" s="46"/>
      <c r="KP117" s="46"/>
      <c r="KQ117" s="46"/>
      <c r="KR117" s="46"/>
      <c r="KS117" s="46"/>
      <c r="KT117" s="46"/>
      <c r="KU117" s="46"/>
      <c r="KV117" s="46"/>
      <c r="KW117" s="46"/>
      <c r="KX117" s="46"/>
      <c r="KY117" s="46"/>
      <c r="KZ117" s="46"/>
      <c r="LA117" s="46"/>
      <c r="LB117" s="46"/>
      <c r="LC117" s="46"/>
      <c r="LD117" s="46"/>
      <c r="LE117" s="46"/>
      <c r="LF117" s="46"/>
      <c r="LG117" s="46"/>
      <c r="LH117" s="46"/>
      <c r="LI117" s="46"/>
      <c r="LJ117" s="46"/>
      <c r="LK117" s="46"/>
      <c r="LL117" s="46"/>
      <c r="LM117" s="46"/>
      <c r="LN117" s="46"/>
      <c r="LO117" s="46"/>
      <c r="LP117" s="46"/>
      <c r="LQ117" s="46"/>
      <c r="LR117" s="46"/>
      <c r="LS117" s="46"/>
      <c r="LT117" s="46"/>
      <c r="LU117" s="46"/>
      <c r="LV117" s="46"/>
      <c r="LW117" s="46"/>
      <c r="LX117" s="46"/>
      <c r="LY117" s="46"/>
      <c r="LZ117" s="46"/>
      <c r="MA117" s="46"/>
      <c r="MB117" s="46"/>
      <c r="MC117" s="46"/>
      <c r="MD117" s="46"/>
      <c r="ME117" s="46"/>
      <c r="MF117" s="46"/>
      <c r="MG117" s="46"/>
      <c r="MH117" s="46"/>
      <c r="MI117" s="46"/>
      <c r="MJ117" s="46"/>
      <c r="MK117" s="46"/>
      <c r="ML117" s="46"/>
      <c r="MM117" s="46"/>
      <c r="MN117" s="46"/>
      <c r="MO117" s="46"/>
      <c r="MP117" s="46"/>
      <c r="MQ117" s="46"/>
      <c r="MR117" s="46"/>
      <c r="MS117" s="46"/>
      <c r="MT117" s="46"/>
      <c r="MU117" s="46"/>
      <c r="MV117" s="46"/>
      <c r="MW117" s="46"/>
      <c r="MX117" s="46"/>
      <c r="MY117" s="46"/>
      <c r="MZ117" s="46"/>
      <c r="NA117" s="46"/>
      <c r="NB117" s="46"/>
      <c r="NC117" s="46"/>
      <c r="ND117" s="46"/>
      <c r="NE117" s="46"/>
      <c r="NF117" s="46"/>
      <c r="NG117" s="46"/>
      <c r="NH117" s="46"/>
      <c r="NI117" s="46"/>
      <c r="NJ117" s="46"/>
      <c r="NK117" s="46"/>
      <c r="NL117" s="46"/>
      <c r="NM117" s="46"/>
      <c r="NN117" s="46"/>
      <c r="NO117" s="46"/>
      <c r="NP117" s="46"/>
      <c r="NQ117" s="46"/>
      <c r="NR117" s="46"/>
      <c r="NS117" s="46"/>
      <c r="NT117" s="46"/>
      <c r="NU117" s="46"/>
      <c r="NV117" s="46"/>
      <c r="NW117" s="46"/>
      <c r="NX117" s="46"/>
      <c r="NY117" s="46"/>
      <c r="NZ117" s="46"/>
      <c r="OA117" s="46"/>
      <c r="OB117" s="46"/>
      <c r="OC117" s="46"/>
      <c r="OD117" s="46"/>
      <c r="OE117" s="46"/>
      <c r="OF117" s="46"/>
      <c r="OG117" s="46"/>
      <c r="OH117" s="46"/>
      <c r="OI117" s="46"/>
      <c r="OJ117" s="46"/>
      <c r="OK117" s="46"/>
      <c r="OL117" s="46"/>
      <c r="OM117" s="46"/>
      <c r="ON117" s="46"/>
      <c r="OO117" s="46"/>
      <c r="OP117" s="46"/>
      <c r="OQ117" s="46"/>
      <c r="OR117" s="46"/>
      <c r="OS117" s="46"/>
      <c r="OT117" s="46"/>
      <c r="OU117" s="46"/>
      <c r="OV117" s="46"/>
      <c r="OW117" s="46"/>
      <c r="OX117" s="46"/>
      <c r="OY117" s="46"/>
      <c r="OZ117" s="46"/>
      <c r="PA117" s="46"/>
      <c r="PB117" s="46"/>
      <c r="PC117" s="46"/>
      <c r="PD117" s="46"/>
      <c r="PE117" s="46"/>
      <c r="PF117" s="46"/>
      <c r="PG117" s="46"/>
      <c r="PH117" s="46"/>
      <c r="PI117" s="46"/>
      <c r="PJ117" s="46"/>
      <c r="PK117" s="46"/>
      <c r="PL117" s="46"/>
      <c r="PM117" s="46"/>
      <c r="PN117" s="46"/>
      <c r="PO117" s="46"/>
      <c r="PP117" s="46"/>
      <c r="PQ117" s="46"/>
      <c r="PR117" s="46"/>
      <c r="PS117" s="46"/>
      <c r="PT117" s="46"/>
      <c r="PU117" s="46"/>
      <c r="PV117" s="46"/>
      <c r="PW117" s="46"/>
      <c r="PX117" s="46"/>
      <c r="PY117" s="46"/>
      <c r="PZ117" s="46"/>
      <c r="QA117" s="46"/>
      <c r="QB117" s="46"/>
      <c r="QC117" s="46"/>
      <c r="QD117" s="46"/>
      <c r="QE117" s="46"/>
      <c r="QF117" s="46"/>
      <c r="QG117" s="46"/>
      <c r="QH117" s="46"/>
      <c r="QI117" s="46"/>
      <c r="QJ117" s="46"/>
      <c r="QK117" s="46"/>
      <c r="QL117" s="46"/>
      <c r="QM117" s="46"/>
      <c r="QN117" s="46"/>
      <c r="QO117" s="46"/>
      <c r="QP117" s="46"/>
      <c r="QQ117" s="46"/>
      <c r="QR117" s="46"/>
      <c r="QS117" s="46"/>
      <c r="QT117" s="46"/>
      <c r="QU117" s="46"/>
      <c r="QV117" s="46"/>
      <c r="QW117" s="46"/>
      <c r="QX117" s="46"/>
      <c r="QY117" s="46"/>
      <c r="QZ117" s="46"/>
      <c r="RA117" s="46"/>
      <c r="RB117" s="46"/>
      <c r="RC117" s="46"/>
      <c r="RD117" s="46"/>
      <c r="RE117" s="46"/>
      <c r="RF117" s="46"/>
      <c r="RG117" s="46"/>
      <c r="RH117" s="46"/>
      <c r="RI117" s="46"/>
      <c r="RJ117" s="46"/>
      <c r="RK117" s="46"/>
      <c r="RL117" s="46"/>
      <c r="RM117" s="46"/>
      <c r="RN117" s="46"/>
      <c r="RO117" s="46"/>
      <c r="RP117" s="46"/>
      <c r="RQ117" s="46"/>
      <c r="RR117" s="46"/>
      <c r="RS117" s="46"/>
      <c r="RT117" s="46"/>
      <c r="RU117" s="46"/>
      <c r="RV117" s="46"/>
      <c r="RW117" s="46"/>
      <c r="RX117" s="46"/>
      <c r="RY117" s="46"/>
      <c r="RZ117" s="46"/>
      <c r="SA117" s="46"/>
      <c r="SB117" s="46"/>
      <c r="SC117" s="46"/>
      <c r="SD117" s="46"/>
      <c r="SE117" s="46"/>
      <c r="SF117" s="46"/>
      <c r="SG117" s="46"/>
      <c r="SH117" s="46"/>
      <c r="SI117" s="46"/>
      <c r="SJ117" s="46"/>
      <c r="SK117" s="46"/>
      <c r="SL117" s="46"/>
      <c r="SM117" s="46"/>
      <c r="SN117" s="46"/>
      <c r="SO117" s="46"/>
      <c r="SP117" s="46"/>
      <c r="SQ117" s="46"/>
      <c r="SR117" s="46"/>
      <c r="SS117" s="46"/>
      <c r="ST117" s="46"/>
      <c r="SU117" s="46"/>
      <c r="SV117" s="46"/>
      <c r="SW117" s="46"/>
      <c r="SX117" s="46"/>
      <c r="SY117" s="46"/>
      <c r="SZ117" s="46"/>
      <c r="TA117" s="46"/>
      <c r="TB117" s="46"/>
      <c r="TC117" s="46"/>
      <c r="TD117" s="46"/>
      <c r="TE117" s="46"/>
      <c r="TF117" s="46"/>
      <c r="TG117" s="46"/>
      <c r="TH117" s="46"/>
      <c r="TI117" s="46"/>
      <c r="TJ117" s="46"/>
      <c r="TK117" s="46"/>
      <c r="TL117" s="46"/>
      <c r="TM117" s="46"/>
      <c r="TN117" s="46"/>
      <c r="TO117" s="46"/>
      <c r="TP117" s="46"/>
      <c r="TQ117" s="46"/>
      <c r="TR117" s="46"/>
      <c r="TS117" s="46"/>
      <c r="TT117" s="46"/>
      <c r="TU117" s="46"/>
      <c r="TV117" s="46"/>
      <c r="TW117" s="46"/>
      <c r="TX117" s="46"/>
      <c r="TY117" s="46"/>
      <c r="TZ117" s="46"/>
      <c r="UA117" s="46"/>
      <c r="UB117" s="46"/>
      <c r="UC117" s="46"/>
      <c r="UD117" s="46"/>
      <c r="UE117" s="46"/>
      <c r="UF117" s="46"/>
      <c r="UG117" s="46"/>
      <c r="UH117" s="46"/>
      <c r="UI117" s="46"/>
      <c r="UJ117" s="46"/>
      <c r="UK117" s="46"/>
      <c r="UL117" s="46"/>
      <c r="UM117" s="46"/>
      <c r="UN117" s="46"/>
      <c r="UO117" s="46"/>
      <c r="UP117" s="46"/>
      <c r="UQ117" s="46"/>
      <c r="UR117" s="46"/>
      <c r="US117" s="46"/>
      <c r="UT117" s="46"/>
      <c r="UU117" s="46"/>
      <c r="UV117" s="46"/>
      <c r="UW117" s="46"/>
      <c r="UX117" s="46"/>
      <c r="UY117" s="46"/>
      <c r="UZ117" s="46"/>
      <c r="VA117" s="46"/>
      <c r="VB117" s="46"/>
      <c r="VC117" s="46"/>
      <c r="VD117" s="46"/>
      <c r="VE117" s="46"/>
      <c r="VF117" s="46"/>
      <c r="VG117" s="46"/>
      <c r="VH117" s="46"/>
      <c r="VI117" s="46"/>
      <c r="VJ117" s="46"/>
      <c r="VK117" s="46"/>
      <c r="VL117" s="46"/>
      <c r="VM117" s="46"/>
      <c r="VN117" s="46"/>
      <c r="VO117" s="46"/>
      <c r="VP117" s="46"/>
      <c r="VQ117" s="46"/>
      <c r="VR117" s="46"/>
      <c r="VS117" s="46"/>
      <c r="VT117" s="46"/>
      <c r="VU117" s="46"/>
      <c r="VV117" s="46"/>
      <c r="VW117" s="46"/>
      <c r="VX117" s="46"/>
      <c r="VY117" s="46"/>
      <c r="VZ117" s="46"/>
      <c r="WA117" s="46"/>
      <c r="WB117" s="46"/>
      <c r="WC117" s="46"/>
      <c r="WD117" s="46"/>
      <c r="WE117" s="46"/>
      <c r="WF117" s="46"/>
      <c r="WG117" s="46"/>
      <c r="WH117" s="46"/>
      <c r="WI117" s="46"/>
      <c r="WJ117" s="46"/>
      <c r="WK117" s="46"/>
      <c r="WL117" s="46"/>
      <c r="WM117" s="46"/>
      <c r="WN117" s="46"/>
      <c r="WO117" s="46"/>
      <c r="WP117" s="46"/>
      <c r="WQ117" s="46"/>
      <c r="WR117" s="46"/>
      <c r="WS117" s="46"/>
      <c r="WT117" s="46"/>
      <c r="WU117" s="46"/>
      <c r="WV117" s="46"/>
      <c r="WW117" s="46"/>
      <c r="WX117" s="46"/>
      <c r="WY117" s="46"/>
      <c r="WZ117" s="46"/>
      <c r="XA117" s="46"/>
      <c r="XB117" s="46"/>
      <c r="XC117" s="46"/>
      <c r="XD117" s="46"/>
      <c r="XE117" s="46"/>
      <c r="XF117" s="46"/>
      <c r="XG117" s="46"/>
      <c r="XH117" s="46"/>
      <c r="XI117" s="46"/>
      <c r="XJ117" s="46"/>
      <c r="XK117" s="46"/>
      <c r="XL117" s="46"/>
      <c r="XM117" s="46"/>
      <c r="XN117" s="46"/>
      <c r="XO117" s="46"/>
      <c r="XP117" s="46"/>
      <c r="XQ117" s="46"/>
      <c r="XR117" s="46"/>
      <c r="XS117" s="46"/>
      <c r="XT117" s="46"/>
      <c r="XU117" s="46"/>
      <c r="XV117" s="46"/>
      <c r="XW117" s="46"/>
      <c r="XX117" s="46"/>
      <c r="XY117" s="46"/>
      <c r="XZ117" s="46"/>
      <c r="YA117" s="46"/>
      <c r="YB117" s="46"/>
      <c r="YC117" s="46"/>
      <c r="YD117" s="46"/>
      <c r="YE117" s="46"/>
      <c r="YF117" s="46"/>
      <c r="YG117" s="46"/>
      <c r="YH117" s="46"/>
      <c r="YI117" s="46"/>
      <c r="YJ117" s="46"/>
      <c r="YK117" s="46"/>
      <c r="YL117" s="46"/>
      <c r="YM117" s="46"/>
      <c r="YN117" s="46"/>
      <c r="YO117" s="46"/>
      <c r="YP117" s="46"/>
      <c r="YQ117" s="46"/>
      <c r="YR117" s="46"/>
      <c r="YS117" s="46"/>
      <c r="YT117" s="46"/>
      <c r="YU117" s="46"/>
      <c r="YV117" s="46"/>
      <c r="YW117" s="46"/>
      <c r="YX117" s="46"/>
      <c r="YY117" s="46"/>
      <c r="YZ117" s="46"/>
      <c r="ZA117" s="46"/>
      <c r="ZB117" s="46"/>
      <c r="ZC117" s="46"/>
      <c r="ZD117" s="46"/>
      <c r="ZE117" s="46"/>
      <c r="ZF117" s="46"/>
      <c r="ZG117" s="46"/>
      <c r="ZH117" s="46"/>
      <c r="ZI117" s="46"/>
      <c r="ZJ117" s="46"/>
      <c r="ZK117" s="46"/>
      <c r="ZL117" s="46"/>
      <c r="ZM117" s="46"/>
      <c r="ZN117" s="46"/>
      <c r="ZO117" s="46"/>
      <c r="ZP117" s="46"/>
      <c r="ZQ117" s="46"/>
      <c r="ZR117" s="46"/>
      <c r="ZS117" s="46"/>
      <c r="ZT117" s="46"/>
      <c r="ZU117" s="46"/>
      <c r="ZV117" s="46"/>
      <c r="ZW117" s="46"/>
      <c r="ZX117" s="46"/>
      <c r="ZY117" s="46"/>
      <c r="ZZ117" s="46"/>
      <c r="AAA117" s="46"/>
      <c r="AAB117" s="46"/>
      <c r="AAC117" s="46"/>
      <c r="AAD117" s="46"/>
      <c r="AAE117" s="46"/>
      <c r="AAF117" s="46"/>
      <c r="AAG117" s="46"/>
      <c r="AAH117" s="46"/>
      <c r="AAI117" s="46"/>
      <c r="AAJ117" s="46"/>
      <c r="AAK117" s="46"/>
      <c r="AAL117" s="46"/>
      <c r="AAM117" s="46"/>
      <c r="AAN117" s="46"/>
      <c r="AAO117" s="46"/>
      <c r="AAP117" s="46"/>
      <c r="AAQ117" s="46"/>
      <c r="AAR117" s="46"/>
      <c r="AAS117" s="46"/>
      <c r="AAT117" s="46"/>
      <c r="AAU117" s="46"/>
      <c r="AAV117" s="46"/>
      <c r="AAW117" s="46"/>
      <c r="AAX117" s="46"/>
      <c r="AAY117" s="46"/>
      <c r="AAZ117" s="46"/>
      <c r="ABA117" s="46"/>
      <c r="ABB117" s="46"/>
      <c r="ABC117" s="46"/>
      <c r="ABD117" s="46"/>
      <c r="ABE117" s="46"/>
      <c r="ABF117" s="46"/>
      <c r="ABG117" s="46"/>
      <c r="ABH117" s="46"/>
      <c r="ABI117" s="46"/>
      <c r="ABJ117" s="46"/>
      <c r="ABK117" s="46"/>
      <c r="ABL117" s="46"/>
      <c r="ABM117" s="46"/>
      <c r="ABN117" s="46"/>
      <c r="ABO117" s="46"/>
      <c r="ABP117" s="46"/>
      <c r="ABQ117" s="46"/>
      <c r="ABR117" s="46"/>
      <c r="ABS117" s="46"/>
      <c r="ABT117" s="46"/>
      <c r="ABU117" s="46"/>
      <c r="ABV117" s="46"/>
      <c r="ABW117" s="46"/>
      <c r="ABX117" s="46"/>
      <c r="ABY117" s="46"/>
      <c r="ABZ117" s="46"/>
      <c r="ACA117" s="46"/>
      <c r="ACB117" s="46"/>
      <c r="ACC117" s="46"/>
      <c r="ACD117" s="46"/>
      <c r="ACE117" s="46"/>
      <c r="ACF117" s="46"/>
      <c r="ACG117" s="46"/>
      <c r="ACH117" s="46"/>
      <c r="ACI117" s="46"/>
      <c r="ACJ117" s="46"/>
      <c r="ACK117" s="46"/>
      <c r="ACL117" s="46"/>
      <c r="ACM117" s="46"/>
      <c r="ACN117" s="46"/>
      <c r="ACO117" s="46"/>
      <c r="ACP117" s="46"/>
      <c r="ACQ117" s="46"/>
      <c r="ACR117" s="46"/>
      <c r="ACS117" s="46"/>
      <c r="ACT117" s="46"/>
      <c r="ACU117" s="46"/>
      <c r="ACV117" s="46"/>
      <c r="ACW117" s="46"/>
      <c r="ACX117" s="46"/>
      <c r="ACY117" s="46"/>
      <c r="ACZ117" s="46"/>
      <c r="ADA117" s="46"/>
      <c r="ADB117" s="46"/>
      <c r="ADC117" s="46"/>
      <c r="ADD117" s="46"/>
      <c r="ADE117" s="46"/>
      <c r="ADF117" s="46"/>
      <c r="ADG117" s="46"/>
      <c r="ADH117" s="46"/>
      <c r="ADI117" s="46"/>
      <c r="ADJ117" s="46"/>
      <c r="ADK117" s="46"/>
      <c r="ADL117" s="46"/>
      <c r="ADM117" s="46"/>
      <c r="ADN117" s="46"/>
      <c r="ADO117" s="46"/>
      <c r="ADP117" s="46"/>
      <c r="ADQ117" s="46"/>
      <c r="ADR117" s="46"/>
      <c r="ADS117" s="46"/>
      <c r="ADT117" s="46"/>
      <c r="ADU117" s="46"/>
      <c r="ADV117" s="46"/>
      <c r="ADW117" s="46"/>
      <c r="ADX117" s="46"/>
      <c r="ADY117" s="46"/>
      <c r="ADZ117" s="46"/>
      <c r="AEA117" s="46"/>
      <c r="AEB117" s="46"/>
      <c r="AEC117" s="46"/>
      <c r="AED117" s="46"/>
      <c r="AEE117" s="46"/>
      <c r="AEF117" s="46"/>
      <c r="AEG117" s="46"/>
      <c r="AEH117" s="46"/>
      <c r="AEI117" s="46"/>
      <c r="AEJ117" s="46"/>
      <c r="AEK117" s="46"/>
      <c r="AEL117" s="46"/>
      <c r="AEM117" s="46"/>
      <c r="AEN117" s="46"/>
      <c r="AEO117" s="46"/>
      <c r="AEP117" s="46"/>
      <c r="AEQ117" s="46"/>
      <c r="AER117" s="46"/>
      <c r="AES117" s="46"/>
      <c r="AET117" s="46"/>
      <c r="AEU117" s="46"/>
      <c r="AEV117" s="46"/>
      <c r="AEW117" s="46"/>
      <c r="AEX117" s="46"/>
      <c r="AEY117" s="46"/>
      <c r="AEZ117" s="46"/>
      <c r="AFA117" s="46"/>
      <c r="AFB117" s="46"/>
      <c r="AFC117" s="46"/>
      <c r="AFD117" s="46"/>
      <c r="AFE117" s="46"/>
      <c r="AFF117" s="46"/>
      <c r="AFG117" s="46"/>
      <c r="AFH117" s="46"/>
      <c r="AFI117" s="46"/>
      <c r="AFJ117" s="46"/>
      <c r="AFK117" s="46"/>
      <c r="AFL117" s="46"/>
      <c r="AFM117" s="46"/>
      <c r="AFN117" s="46"/>
      <c r="AFO117" s="46"/>
      <c r="AFP117" s="46"/>
      <c r="AFQ117" s="46"/>
      <c r="AFR117" s="46"/>
      <c r="AFS117" s="46"/>
      <c r="AFT117" s="46"/>
      <c r="AFU117" s="46"/>
      <c r="AFV117" s="46"/>
      <c r="AFW117" s="46"/>
      <c r="AFX117" s="46"/>
      <c r="AFY117" s="46"/>
      <c r="AFZ117" s="46"/>
      <c r="AGA117" s="46"/>
      <c r="AGB117" s="46"/>
      <c r="AGC117" s="46"/>
      <c r="AGD117" s="46"/>
      <c r="AGE117" s="46"/>
      <c r="AGF117" s="46"/>
      <c r="AGG117" s="46"/>
      <c r="AGH117" s="46"/>
      <c r="AGI117" s="46"/>
      <c r="AGJ117" s="46"/>
      <c r="AGK117" s="46"/>
      <c r="AGL117" s="46"/>
      <c r="AGM117" s="46"/>
      <c r="AGN117" s="46"/>
      <c r="AGO117" s="46"/>
      <c r="AGP117" s="46"/>
      <c r="AGQ117" s="46"/>
      <c r="AGR117" s="46"/>
      <c r="AGS117" s="46"/>
      <c r="AGT117" s="46"/>
      <c r="AGU117" s="46"/>
      <c r="AGV117" s="46"/>
      <c r="AGW117" s="46"/>
      <c r="AGX117" s="46"/>
      <c r="AGY117" s="46"/>
      <c r="AGZ117" s="46"/>
      <c r="AHA117" s="46"/>
      <c r="AHB117" s="46"/>
      <c r="AHC117" s="46"/>
      <c r="AHD117" s="46"/>
      <c r="AHE117" s="46"/>
      <c r="AHF117" s="46"/>
      <c r="AHG117" s="46"/>
      <c r="AHH117" s="46"/>
      <c r="AHI117" s="46"/>
      <c r="AHJ117" s="46"/>
      <c r="AHK117" s="46"/>
      <c r="AHL117" s="46"/>
      <c r="AHM117" s="46"/>
      <c r="AHN117" s="46"/>
      <c r="AHO117" s="46"/>
      <c r="AHP117" s="46"/>
      <c r="AHQ117" s="46"/>
      <c r="AHR117" s="46"/>
      <c r="AHS117" s="46"/>
      <c r="AHT117" s="46"/>
      <c r="AHU117" s="46"/>
      <c r="AHV117" s="46"/>
      <c r="AHW117" s="46"/>
      <c r="AHX117" s="46"/>
      <c r="AHY117" s="46"/>
      <c r="AHZ117" s="46"/>
      <c r="AIA117" s="46"/>
      <c r="AIB117" s="46"/>
      <c r="AIC117" s="46"/>
      <c r="AID117" s="46"/>
      <c r="AIE117" s="46"/>
      <c r="AIF117" s="46"/>
      <c r="AIG117" s="46"/>
      <c r="AIH117" s="46"/>
      <c r="AII117" s="46"/>
      <c r="AIJ117" s="46"/>
      <c r="AIK117" s="46"/>
      <c r="AIL117" s="46"/>
      <c r="AIM117" s="46"/>
      <c r="AIN117" s="46"/>
      <c r="AIO117" s="46"/>
      <c r="AIP117" s="46"/>
      <c r="AIQ117" s="46"/>
      <c r="AIR117" s="46"/>
      <c r="AIS117" s="46"/>
      <c r="AIT117" s="46"/>
      <c r="AIU117" s="46"/>
      <c r="AIV117" s="46"/>
      <c r="AIW117" s="46"/>
      <c r="AIX117" s="46"/>
      <c r="AIY117" s="46"/>
      <c r="AIZ117" s="46"/>
      <c r="AJA117" s="46"/>
      <c r="AJB117" s="46"/>
      <c r="AJC117" s="46"/>
      <c r="AJD117" s="46"/>
      <c r="AJE117" s="46"/>
      <c r="AJF117" s="46"/>
      <c r="AJG117" s="46"/>
      <c r="AJH117" s="46"/>
      <c r="AJI117" s="46"/>
      <c r="AJJ117" s="46"/>
      <c r="AJK117" s="46"/>
      <c r="AJL117" s="46"/>
      <c r="AJM117" s="46"/>
      <c r="AJN117" s="46"/>
      <c r="AJO117" s="46"/>
      <c r="AJP117" s="46"/>
      <c r="AJQ117" s="46"/>
      <c r="AJR117" s="46"/>
      <c r="AJS117" s="46"/>
      <c r="AJT117" s="46"/>
      <c r="AJU117" s="46"/>
      <c r="AJV117" s="46"/>
      <c r="AJW117" s="46"/>
      <c r="AJX117" s="46"/>
      <c r="AJY117" s="46"/>
      <c r="AJZ117" s="46"/>
      <c r="AKA117" s="46"/>
      <c r="AKB117" s="46"/>
      <c r="AKC117" s="46"/>
      <c r="AKD117" s="46"/>
      <c r="AKE117" s="46"/>
      <c r="AKF117" s="46"/>
      <c r="AKG117" s="46"/>
      <c r="AKH117" s="46"/>
      <c r="AKI117" s="46"/>
      <c r="AKJ117" s="46"/>
      <c r="AKK117" s="46"/>
      <c r="AKL117" s="46"/>
      <c r="AKM117" s="46"/>
      <c r="AKN117" s="46"/>
      <c r="AKO117" s="46"/>
      <c r="AKP117" s="46"/>
      <c r="AKQ117" s="46"/>
      <c r="AKR117" s="46"/>
      <c r="AKS117" s="46"/>
      <c r="AKT117" s="46"/>
      <c r="AKU117" s="46"/>
      <c r="AKV117" s="46"/>
      <c r="AKW117" s="46"/>
      <c r="AKX117" s="46"/>
      <c r="AKY117" s="46"/>
      <c r="AKZ117" s="46"/>
      <c r="ALA117" s="46"/>
      <c r="ALB117" s="46"/>
      <c r="ALC117" s="46"/>
      <c r="ALD117" s="46"/>
      <c r="ALE117" s="46"/>
      <c r="ALF117" s="46"/>
      <c r="ALG117" s="46"/>
      <c r="ALH117" s="46"/>
      <c r="ALI117" s="46"/>
      <c r="ALJ117" s="46"/>
      <c r="ALK117" s="46"/>
      <c r="ALL117" s="46"/>
      <c r="ALM117" s="46"/>
      <c r="ALN117" s="46"/>
      <c r="ALO117" s="46"/>
      <c r="ALP117" s="46"/>
      <c r="ALQ117" s="46"/>
      <c r="ALR117" s="46"/>
      <c r="ALS117" s="46"/>
      <c r="ALT117" s="46"/>
      <c r="ALU117" s="46"/>
      <c r="ALV117" s="46"/>
      <c r="ALW117" s="46"/>
      <c r="ALX117" s="46"/>
      <c r="ALY117" s="46"/>
      <c r="ALZ117" s="46"/>
      <c r="AMA117" s="46"/>
      <c r="AMB117" s="46"/>
      <c r="AMC117" s="46"/>
      <c r="AMD117" s="46"/>
      <c r="AME117" s="46"/>
      <c r="AMF117" s="46"/>
      <c r="AMG117" s="46"/>
      <c r="AMH117" s="46"/>
      <c r="AMI117" s="46"/>
      <c r="AMJ117" s="46"/>
      <c r="AMK117" s="46"/>
      <c r="AML117" s="46"/>
      <c r="AMM117" s="46"/>
      <c r="AMN117" s="46"/>
      <c r="AMO117" s="46"/>
      <c r="AMP117" s="46"/>
      <c r="AMQ117" s="46"/>
      <c r="AMR117" s="46"/>
      <c r="AMS117" s="46"/>
      <c r="AMT117" s="46"/>
      <c r="AMU117" s="46"/>
      <c r="AMV117" s="46"/>
      <c r="AMW117" s="46"/>
      <c r="AMX117" s="46"/>
      <c r="AMY117" s="46"/>
      <c r="AMZ117" s="46"/>
      <c r="ANA117" s="46"/>
      <c r="ANB117" s="46"/>
      <c r="ANC117" s="46"/>
      <c r="AND117" s="46"/>
      <c r="ANE117" s="46"/>
      <c r="ANF117" s="46"/>
      <c r="ANG117" s="46"/>
      <c r="ANH117" s="46"/>
      <c r="ANI117" s="46"/>
      <c r="ANJ117" s="46"/>
      <c r="ANK117" s="46"/>
      <c r="ANL117" s="46"/>
      <c r="ANM117" s="46"/>
      <c r="ANN117" s="46"/>
      <c r="ANO117" s="46"/>
      <c r="ANP117" s="46"/>
      <c r="ANQ117" s="46"/>
      <c r="ANR117" s="46"/>
      <c r="ANS117" s="46"/>
      <c r="ANT117" s="46"/>
      <c r="ANU117" s="46"/>
      <c r="ANV117" s="46"/>
      <c r="ANW117" s="46"/>
      <c r="ANX117" s="46"/>
      <c r="ANY117" s="46"/>
      <c r="ANZ117" s="46"/>
      <c r="AOA117" s="46"/>
      <c r="AOB117" s="46"/>
      <c r="AOC117" s="46"/>
      <c r="AOD117" s="46"/>
      <c r="AOE117" s="46"/>
      <c r="AOF117" s="46"/>
      <c r="AOG117" s="46"/>
      <c r="AOH117" s="46"/>
      <c r="AOI117" s="46"/>
      <c r="AOJ117" s="46"/>
      <c r="AOK117" s="46"/>
      <c r="AOL117" s="46"/>
      <c r="AOM117" s="46"/>
      <c r="AON117" s="46"/>
      <c r="AOO117" s="46"/>
      <c r="AOP117" s="46"/>
      <c r="AOQ117" s="46"/>
      <c r="AOR117" s="46"/>
      <c r="AOS117" s="46"/>
      <c r="AOT117" s="46"/>
      <c r="AOU117" s="46"/>
      <c r="AOV117" s="46"/>
      <c r="AOW117" s="46"/>
      <c r="AOX117" s="46"/>
      <c r="AOY117" s="46"/>
      <c r="AOZ117" s="46"/>
      <c r="APA117" s="46"/>
      <c r="APB117" s="46"/>
      <c r="APC117" s="46"/>
      <c r="APD117" s="46"/>
      <c r="APE117" s="46"/>
      <c r="APF117" s="46"/>
      <c r="APG117" s="46"/>
      <c r="APH117" s="46"/>
      <c r="API117" s="46"/>
      <c r="APJ117" s="46"/>
      <c r="APK117" s="46"/>
      <c r="APL117" s="46"/>
      <c r="APM117" s="46"/>
      <c r="APN117" s="46"/>
      <c r="APO117" s="46"/>
      <c r="APP117" s="46"/>
      <c r="APQ117" s="46"/>
      <c r="APR117" s="46"/>
      <c r="APS117" s="46"/>
      <c r="APT117" s="46"/>
      <c r="APU117" s="46"/>
      <c r="APV117" s="46"/>
      <c r="APW117" s="46"/>
      <c r="APX117" s="46"/>
      <c r="APY117" s="46"/>
      <c r="APZ117" s="46"/>
      <c r="AQA117" s="46"/>
      <c r="AQB117" s="46"/>
      <c r="AQC117" s="46"/>
      <c r="AQD117" s="46"/>
      <c r="AQE117" s="46"/>
      <c r="AQF117" s="46"/>
      <c r="AQG117" s="46"/>
      <c r="AQH117" s="46"/>
      <c r="AQI117" s="46"/>
      <c r="AQJ117" s="46"/>
      <c r="AQK117" s="46"/>
      <c r="AQL117" s="46"/>
      <c r="AQM117" s="46"/>
      <c r="AQN117" s="46"/>
      <c r="AQO117" s="46"/>
      <c r="AQP117" s="46"/>
      <c r="AQQ117" s="46"/>
      <c r="AQR117" s="46"/>
      <c r="AQS117" s="46"/>
      <c r="AQT117" s="46"/>
      <c r="AQU117" s="46"/>
      <c r="AQV117" s="46"/>
      <c r="AQW117" s="46"/>
      <c r="AQX117" s="46"/>
      <c r="AQY117" s="46"/>
      <c r="AQZ117" s="46"/>
      <c r="ARA117" s="46"/>
      <c r="ARB117" s="46"/>
      <c r="ARC117" s="46"/>
      <c r="ARD117" s="46"/>
      <c r="ARE117" s="46"/>
      <c r="ARF117" s="46"/>
      <c r="ARG117" s="46"/>
      <c r="ARH117" s="46"/>
      <c r="ARI117" s="46"/>
      <c r="ARJ117" s="46"/>
      <c r="ARK117" s="46"/>
      <c r="ARL117" s="46"/>
      <c r="ARM117" s="46"/>
      <c r="ARN117" s="46"/>
      <c r="ARO117" s="46"/>
      <c r="ARP117" s="46"/>
      <c r="ARQ117" s="46"/>
      <c r="ARR117" s="46"/>
      <c r="ARS117" s="46"/>
      <c r="ART117" s="46"/>
      <c r="ARU117" s="46"/>
      <c r="ARV117" s="46"/>
      <c r="ARW117" s="46"/>
      <c r="ARX117" s="46"/>
      <c r="ARY117" s="46"/>
      <c r="ARZ117" s="46"/>
      <c r="ASA117" s="46"/>
      <c r="ASB117" s="46"/>
      <c r="ASC117" s="46"/>
      <c r="ASD117" s="46"/>
      <c r="ASE117" s="46"/>
      <c r="ASF117" s="46"/>
      <c r="ASG117" s="46"/>
      <c r="ASH117" s="46"/>
      <c r="ASI117" s="46"/>
      <c r="ASJ117" s="46"/>
      <c r="ASK117" s="46"/>
      <c r="ASL117" s="46"/>
      <c r="ASM117" s="46"/>
      <c r="ASN117" s="46"/>
      <c r="ASO117" s="46"/>
      <c r="ASP117" s="46"/>
      <c r="ASQ117" s="46"/>
      <c r="ASR117" s="46"/>
      <c r="ASS117" s="46"/>
      <c r="AST117" s="46"/>
      <c r="ASU117" s="46"/>
      <c r="ASV117" s="46"/>
      <c r="ASW117" s="46"/>
      <c r="ASX117" s="46"/>
      <c r="ASY117" s="46"/>
      <c r="ASZ117" s="46"/>
      <c r="ATA117" s="46"/>
      <c r="ATB117" s="46"/>
      <c r="ATC117" s="46"/>
      <c r="ATD117" s="46"/>
      <c r="ATE117" s="46"/>
      <c r="ATF117" s="46"/>
      <c r="ATG117" s="46"/>
      <c r="ATH117" s="46"/>
      <c r="ATI117" s="46"/>
      <c r="ATJ117" s="46"/>
      <c r="ATK117" s="46"/>
      <c r="ATL117" s="46"/>
      <c r="ATM117" s="46"/>
      <c r="ATN117" s="46"/>
      <c r="ATO117" s="46"/>
      <c r="ATP117" s="46"/>
      <c r="ATQ117" s="46"/>
      <c r="ATR117" s="46"/>
      <c r="ATS117" s="46"/>
      <c r="ATT117" s="46"/>
      <c r="ATU117" s="46"/>
      <c r="ATV117" s="46"/>
      <c r="ATW117" s="46"/>
      <c r="ATX117" s="46"/>
      <c r="ATY117" s="46"/>
      <c r="ATZ117" s="46"/>
      <c r="AUA117" s="46"/>
      <c r="AUB117" s="46"/>
      <c r="AUC117" s="46"/>
      <c r="AUD117" s="46"/>
      <c r="AUE117" s="46"/>
      <c r="AUF117" s="46"/>
      <c r="AUG117" s="46"/>
      <c r="AUH117" s="46"/>
      <c r="AUI117" s="46"/>
      <c r="AUJ117" s="46"/>
      <c r="AUK117" s="46"/>
      <c r="AUL117" s="46"/>
      <c r="AUM117" s="46"/>
      <c r="AUN117" s="46"/>
      <c r="AUO117" s="46"/>
      <c r="AUP117" s="46"/>
      <c r="AUQ117" s="46"/>
      <c r="AUR117" s="46"/>
      <c r="AUS117" s="46"/>
      <c r="AUT117" s="46"/>
      <c r="AUU117" s="46"/>
      <c r="AUV117" s="46"/>
      <c r="AUW117" s="46"/>
      <c r="AUX117" s="46"/>
      <c r="AUY117" s="46"/>
      <c r="AUZ117" s="46"/>
      <c r="AVA117" s="46"/>
      <c r="AVB117" s="46"/>
      <c r="AVC117" s="46"/>
      <c r="AVD117" s="46"/>
      <c r="AVE117" s="46"/>
      <c r="AVF117" s="46"/>
      <c r="AVG117" s="46"/>
      <c r="AVH117" s="46"/>
      <c r="AVI117" s="46"/>
      <c r="AVJ117" s="46"/>
      <c r="AVK117" s="46"/>
      <c r="AVL117" s="46"/>
      <c r="AVM117" s="46"/>
      <c r="AVN117" s="46"/>
      <c r="AVO117" s="46"/>
      <c r="AVP117" s="46"/>
      <c r="AVQ117" s="46"/>
      <c r="AVR117" s="46"/>
      <c r="AVS117" s="46"/>
      <c r="AVT117" s="46"/>
      <c r="AVU117" s="46"/>
      <c r="AVV117" s="46"/>
      <c r="AVW117" s="46"/>
      <c r="AVX117" s="46"/>
      <c r="AVY117" s="46"/>
      <c r="AVZ117" s="46"/>
      <c r="AWA117" s="46"/>
      <c r="AWB117" s="46"/>
      <c r="AWC117" s="46"/>
      <c r="AWD117" s="46"/>
      <c r="AWE117" s="46"/>
      <c r="AWF117" s="46"/>
      <c r="AWG117" s="46"/>
      <c r="AWH117" s="46"/>
      <c r="AWI117" s="46"/>
      <c r="AWJ117" s="46"/>
      <c r="AWK117" s="46"/>
      <c r="AWL117" s="46"/>
      <c r="AWM117" s="46"/>
      <c r="AWN117" s="46"/>
      <c r="AWO117" s="46"/>
      <c r="AWP117" s="46"/>
      <c r="AWQ117" s="46"/>
      <c r="AWR117" s="46"/>
      <c r="AWS117" s="46"/>
      <c r="AWT117" s="46"/>
      <c r="AWU117" s="46"/>
      <c r="AWV117" s="46"/>
      <c r="AWW117" s="46"/>
      <c r="AWX117" s="46"/>
      <c r="AWY117" s="46"/>
      <c r="AWZ117" s="46"/>
      <c r="AXA117" s="46"/>
      <c r="AXB117" s="46"/>
      <c r="AXC117" s="46"/>
      <c r="AXD117" s="46"/>
      <c r="AXE117" s="46"/>
      <c r="AXF117" s="46"/>
      <c r="AXG117" s="46"/>
      <c r="AXH117" s="46"/>
      <c r="AXI117" s="46"/>
      <c r="AXJ117" s="46"/>
      <c r="AXK117" s="46"/>
      <c r="AXL117" s="46"/>
      <c r="AXM117" s="46"/>
      <c r="AXN117" s="46"/>
      <c r="AXO117" s="46"/>
      <c r="AXP117" s="46"/>
      <c r="AXQ117" s="46"/>
      <c r="AXR117" s="46"/>
      <c r="AXS117" s="46"/>
      <c r="AXT117" s="46"/>
      <c r="AXU117" s="46"/>
      <c r="AXV117" s="46"/>
      <c r="AXW117" s="46"/>
      <c r="AXX117" s="46"/>
      <c r="AXY117" s="46"/>
      <c r="AXZ117" s="46"/>
      <c r="AYA117" s="46"/>
      <c r="AYB117" s="46"/>
      <c r="AYC117" s="46"/>
      <c r="AYD117" s="46"/>
      <c r="AYE117" s="46"/>
      <c r="AYF117" s="46"/>
      <c r="AYG117" s="46"/>
      <c r="AYH117" s="46"/>
      <c r="AYI117" s="46"/>
      <c r="AYJ117" s="46"/>
      <c r="AYK117" s="46"/>
      <c r="AYL117" s="46"/>
      <c r="AYM117" s="46"/>
      <c r="AYN117" s="46"/>
      <c r="AYO117" s="46"/>
      <c r="AYP117" s="46"/>
      <c r="AYQ117" s="46"/>
      <c r="AYR117" s="46"/>
      <c r="AYS117" s="46"/>
      <c r="AYT117" s="46"/>
      <c r="AYU117" s="46"/>
      <c r="AYV117" s="46"/>
      <c r="AYW117" s="46"/>
      <c r="AYX117" s="46"/>
      <c r="AYY117" s="46"/>
      <c r="AYZ117" s="46"/>
      <c r="AZA117" s="46"/>
      <c r="AZB117" s="46"/>
      <c r="AZC117" s="46"/>
      <c r="AZD117" s="46"/>
      <c r="AZE117" s="46"/>
      <c r="AZF117" s="46"/>
      <c r="AZG117" s="46"/>
      <c r="AZH117" s="46"/>
      <c r="AZI117" s="46"/>
      <c r="AZJ117" s="46"/>
      <c r="AZK117" s="46"/>
      <c r="AZL117" s="46"/>
      <c r="AZM117" s="46"/>
      <c r="AZN117" s="46"/>
      <c r="AZO117" s="46"/>
      <c r="AZP117" s="46"/>
      <c r="AZQ117" s="46"/>
      <c r="AZR117" s="46"/>
      <c r="AZS117" s="46"/>
      <c r="AZT117" s="46"/>
      <c r="AZU117" s="46"/>
      <c r="AZV117" s="46"/>
      <c r="AZW117" s="46"/>
      <c r="AZX117" s="46"/>
      <c r="AZY117" s="46"/>
      <c r="AZZ117" s="46"/>
      <c r="BAA117" s="46"/>
      <c r="BAB117" s="46"/>
      <c r="BAC117" s="46"/>
      <c r="BAD117" s="46"/>
      <c r="BAE117" s="46"/>
      <c r="BAF117" s="46"/>
      <c r="BAG117" s="46"/>
      <c r="BAH117" s="46"/>
      <c r="BAI117" s="46"/>
      <c r="BAJ117" s="46"/>
      <c r="BAK117" s="46"/>
      <c r="BAL117" s="46"/>
      <c r="BAM117" s="46"/>
      <c r="BAN117" s="46"/>
      <c r="BAO117" s="46"/>
      <c r="BAP117" s="46"/>
      <c r="BAQ117" s="46"/>
      <c r="BAR117" s="46"/>
      <c r="BAS117" s="46"/>
      <c r="BAT117" s="46"/>
      <c r="BAU117" s="46"/>
      <c r="BAV117" s="46"/>
      <c r="BAW117" s="46"/>
      <c r="BAX117" s="46"/>
      <c r="BAY117" s="46"/>
      <c r="BAZ117" s="46"/>
      <c r="BBA117" s="46"/>
      <c r="BBB117" s="46"/>
      <c r="BBC117" s="46"/>
      <c r="BBD117" s="46"/>
      <c r="BBE117" s="46"/>
      <c r="BBF117" s="46"/>
      <c r="BBG117" s="46"/>
      <c r="BBH117" s="46"/>
      <c r="BBI117" s="46"/>
      <c r="BBJ117" s="46"/>
      <c r="BBK117" s="46"/>
      <c r="BBL117" s="46"/>
      <c r="BBM117" s="46"/>
      <c r="BBN117" s="46"/>
      <c r="BBO117" s="46"/>
      <c r="BBP117" s="46"/>
      <c r="BBQ117" s="46"/>
      <c r="BBR117" s="46"/>
      <c r="BBS117" s="46"/>
      <c r="BBT117" s="46"/>
      <c r="BBU117" s="46"/>
      <c r="BBV117" s="46"/>
      <c r="BBW117" s="46"/>
      <c r="BBX117" s="46"/>
      <c r="BBY117" s="46"/>
      <c r="BBZ117" s="46"/>
      <c r="BCA117" s="46"/>
      <c r="BCB117" s="46"/>
      <c r="BCC117" s="46"/>
      <c r="BCD117" s="46"/>
      <c r="BCE117" s="46"/>
      <c r="BCF117" s="46"/>
      <c r="BCG117" s="46"/>
      <c r="BCH117" s="46"/>
      <c r="BCI117" s="46"/>
      <c r="BCJ117" s="46"/>
      <c r="BCK117" s="46"/>
      <c r="BCL117" s="46"/>
      <c r="BCM117" s="46"/>
      <c r="BCN117" s="46"/>
      <c r="BCO117" s="46"/>
      <c r="BCP117" s="46"/>
      <c r="BCQ117" s="46"/>
      <c r="BCR117" s="46"/>
      <c r="BCS117" s="46"/>
      <c r="BCT117" s="46"/>
      <c r="BCU117" s="46"/>
      <c r="BCV117" s="46"/>
      <c r="BCW117" s="46"/>
      <c r="BCX117" s="46"/>
      <c r="BCY117" s="46"/>
      <c r="BCZ117" s="46"/>
      <c r="BDA117" s="46"/>
      <c r="BDB117" s="46"/>
      <c r="BDC117" s="46"/>
      <c r="BDD117" s="46"/>
      <c r="BDE117" s="46"/>
      <c r="BDF117" s="46"/>
      <c r="BDG117" s="46"/>
      <c r="BDH117" s="46"/>
      <c r="BDI117" s="46"/>
      <c r="BDJ117" s="46"/>
      <c r="BDK117" s="46"/>
      <c r="BDL117" s="46"/>
      <c r="BDM117" s="46"/>
      <c r="BDN117" s="46"/>
      <c r="BDO117" s="46"/>
      <c r="BDP117" s="46"/>
      <c r="BDQ117" s="46"/>
      <c r="BDR117" s="46"/>
      <c r="BDS117" s="46"/>
      <c r="BDT117" s="46"/>
      <c r="BDU117" s="46"/>
      <c r="BDV117" s="46"/>
      <c r="BDW117" s="46"/>
      <c r="BDX117" s="46"/>
      <c r="BDY117" s="46"/>
      <c r="BDZ117" s="46"/>
      <c r="BEA117" s="46"/>
      <c r="BEB117" s="46"/>
      <c r="BEC117" s="46"/>
      <c r="BED117" s="46"/>
      <c r="BEE117" s="46"/>
      <c r="BEF117" s="46"/>
      <c r="BEG117" s="46"/>
      <c r="BEH117" s="46"/>
      <c r="BEI117" s="46"/>
      <c r="BEJ117" s="46"/>
      <c r="BEK117" s="46"/>
      <c r="BEL117" s="46"/>
      <c r="BEM117" s="46"/>
      <c r="BEN117" s="46"/>
      <c r="BEO117" s="46"/>
      <c r="BEP117" s="46"/>
      <c r="BEQ117" s="46"/>
      <c r="BER117" s="46"/>
      <c r="BES117" s="46"/>
      <c r="BET117" s="46"/>
      <c r="BEU117" s="46"/>
      <c r="BEV117" s="46"/>
      <c r="BEW117" s="46"/>
      <c r="BEX117" s="46"/>
      <c r="BEY117" s="46"/>
      <c r="BEZ117" s="46"/>
      <c r="BFA117" s="46"/>
      <c r="BFB117" s="46"/>
      <c r="BFC117" s="46"/>
      <c r="BFD117" s="46"/>
      <c r="BFE117" s="46"/>
      <c r="BFF117" s="46"/>
      <c r="BFG117" s="46"/>
      <c r="BFH117" s="46"/>
      <c r="BFI117" s="46"/>
      <c r="BFJ117" s="46"/>
      <c r="BFK117" s="46"/>
      <c r="BFL117" s="46"/>
      <c r="BFM117" s="46"/>
      <c r="BFN117" s="46"/>
      <c r="BFO117" s="46"/>
      <c r="BFP117" s="46"/>
      <c r="BFQ117" s="46"/>
      <c r="BFR117" s="46"/>
      <c r="BFS117" s="46"/>
      <c r="BFT117" s="46"/>
      <c r="BFU117" s="46"/>
      <c r="BFV117" s="46"/>
      <c r="BFW117" s="46"/>
      <c r="BFX117" s="46"/>
      <c r="BFY117" s="46"/>
      <c r="BFZ117" s="46"/>
      <c r="BGA117" s="46"/>
      <c r="BGB117" s="46"/>
      <c r="BGC117" s="46"/>
      <c r="BGD117" s="46"/>
      <c r="BGE117" s="46"/>
      <c r="BGF117" s="46"/>
      <c r="BGG117" s="46"/>
      <c r="BGH117" s="46"/>
      <c r="BGI117" s="46"/>
      <c r="BGJ117" s="46"/>
      <c r="BGK117" s="46"/>
      <c r="BGL117" s="46"/>
      <c r="BGM117" s="46"/>
      <c r="BGN117" s="46"/>
      <c r="BGO117" s="46"/>
      <c r="BGP117" s="46"/>
      <c r="BGQ117" s="46"/>
      <c r="BGR117" s="46"/>
      <c r="BGS117" s="46"/>
      <c r="BGT117" s="46"/>
      <c r="BGU117" s="46"/>
      <c r="BGV117" s="46"/>
      <c r="BGW117" s="46"/>
      <c r="BGX117" s="46"/>
      <c r="BGY117" s="46"/>
      <c r="BGZ117" s="46"/>
      <c r="BHA117" s="46"/>
      <c r="BHB117" s="46"/>
      <c r="BHC117" s="46"/>
      <c r="BHD117" s="46"/>
      <c r="BHE117" s="46"/>
      <c r="BHF117" s="46"/>
      <c r="BHG117" s="46"/>
      <c r="BHH117" s="46"/>
      <c r="BHI117" s="46"/>
      <c r="BHJ117" s="46"/>
      <c r="BHK117" s="46"/>
      <c r="BHL117" s="46"/>
      <c r="BHM117" s="46"/>
      <c r="BHN117" s="46"/>
      <c r="BHO117" s="46"/>
      <c r="BHP117" s="46"/>
      <c r="BHQ117" s="46"/>
      <c r="BHR117" s="46"/>
      <c r="BHS117" s="46"/>
      <c r="BHT117" s="46"/>
      <c r="BHU117" s="46"/>
      <c r="BHV117" s="46"/>
      <c r="BHW117" s="46"/>
      <c r="BHX117" s="46"/>
      <c r="BHY117" s="46"/>
      <c r="BHZ117" s="46"/>
      <c r="BIA117" s="46"/>
      <c r="BIB117" s="46"/>
      <c r="BIC117" s="46"/>
      <c r="BID117" s="46"/>
      <c r="BIE117" s="46"/>
      <c r="BIF117" s="46"/>
      <c r="BIG117" s="46"/>
      <c r="BIH117" s="46"/>
      <c r="BII117" s="46"/>
      <c r="BIJ117" s="46"/>
      <c r="BIK117" s="46"/>
      <c r="BIL117" s="46"/>
      <c r="BIM117" s="46"/>
      <c r="BIN117" s="46"/>
      <c r="BIO117" s="46"/>
      <c r="BIP117" s="46"/>
      <c r="BIQ117" s="46"/>
      <c r="BIR117" s="46"/>
      <c r="BIS117" s="46"/>
      <c r="BIT117" s="46"/>
      <c r="BIU117" s="46"/>
      <c r="BIV117" s="46"/>
      <c r="BIW117" s="46"/>
      <c r="BIX117" s="46"/>
      <c r="BIY117" s="46"/>
      <c r="BIZ117" s="46"/>
      <c r="BJA117" s="46"/>
      <c r="BJB117" s="46"/>
      <c r="BJC117" s="46"/>
      <c r="BJD117" s="46"/>
      <c r="BJE117" s="46"/>
      <c r="BJF117" s="46"/>
      <c r="BJG117" s="46"/>
      <c r="BJH117" s="46"/>
      <c r="BJI117" s="46"/>
      <c r="BJJ117" s="46"/>
      <c r="BJK117" s="46"/>
      <c r="BJL117" s="46"/>
      <c r="BJM117" s="46"/>
      <c r="BJN117" s="46"/>
      <c r="BJO117" s="46"/>
      <c r="BJP117" s="46"/>
      <c r="BJQ117" s="46"/>
      <c r="BJR117" s="46"/>
      <c r="BJS117" s="46"/>
      <c r="BJT117" s="46"/>
      <c r="BJU117" s="46"/>
      <c r="BJV117" s="46"/>
      <c r="BJW117" s="46"/>
      <c r="BJX117" s="46"/>
      <c r="BJY117" s="46"/>
      <c r="BJZ117" s="46"/>
      <c r="BKA117" s="46"/>
      <c r="BKB117" s="46"/>
      <c r="BKC117" s="46"/>
      <c r="BKD117" s="46"/>
      <c r="BKE117" s="46"/>
      <c r="BKF117" s="46"/>
      <c r="BKG117" s="46"/>
      <c r="BKH117" s="46"/>
      <c r="BKI117" s="46"/>
      <c r="BKJ117" s="46"/>
      <c r="BKK117" s="46"/>
      <c r="BKL117" s="46"/>
      <c r="BKM117" s="46"/>
      <c r="BKN117" s="46"/>
      <c r="BKO117" s="46"/>
      <c r="BKP117" s="46"/>
      <c r="BKQ117" s="46"/>
      <c r="BKR117" s="46"/>
      <c r="BKS117" s="46"/>
      <c r="BKT117" s="46"/>
      <c r="BKU117" s="46"/>
      <c r="BKV117" s="46"/>
      <c r="BKW117" s="46"/>
      <c r="BKX117" s="46"/>
      <c r="BKY117" s="46"/>
      <c r="BKZ117" s="46"/>
      <c r="BLA117" s="46"/>
      <c r="BLB117" s="46"/>
      <c r="BLC117" s="46"/>
      <c r="BLD117" s="46"/>
      <c r="BLE117" s="46"/>
      <c r="BLF117" s="46"/>
      <c r="BLG117" s="46"/>
      <c r="BLH117" s="46"/>
      <c r="BLI117" s="46"/>
      <c r="BLJ117" s="46"/>
      <c r="BLK117" s="46"/>
      <c r="BLL117" s="46"/>
      <c r="BLM117" s="46"/>
      <c r="BLN117" s="46"/>
      <c r="BLO117" s="46"/>
      <c r="BLP117" s="46"/>
      <c r="BLQ117" s="46"/>
      <c r="BLR117" s="46"/>
      <c r="BLS117" s="46"/>
      <c r="BLT117" s="46"/>
      <c r="BLU117" s="46"/>
      <c r="BLV117" s="46"/>
      <c r="BLW117" s="46"/>
      <c r="BLX117" s="46"/>
      <c r="BLY117" s="46"/>
      <c r="BLZ117" s="46"/>
      <c r="BMA117" s="46"/>
      <c r="BMB117" s="46"/>
      <c r="BMC117" s="46"/>
      <c r="BMD117" s="46"/>
      <c r="BME117" s="46"/>
      <c r="BMF117" s="46"/>
      <c r="BMG117" s="46"/>
      <c r="BMH117" s="46"/>
      <c r="BMI117" s="46"/>
      <c r="BMJ117" s="46"/>
      <c r="BMK117" s="46"/>
      <c r="BML117" s="46"/>
      <c r="BMM117" s="46"/>
      <c r="BMN117" s="46"/>
      <c r="BMO117" s="46"/>
      <c r="BMP117" s="46"/>
      <c r="BMQ117" s="46"/>
      <c r="BMR117" s="46"/>
      <c r="BMS117" s="46"/>
      <c r="BMT117" s="46"/>
      <c r="BMU117" s="46"/>
      <c r="BMV117" s="46"/>
      <c r="BMW117" s="46"/>
      <c r="BMX117" s="46"/>
      <c r="BMY117" s="46"/>
      <c r="BMZ117" s="46"/>
      <c r="BNA117" s="46"/>
      <c r="BNB117" s="46"/>
      <c r="BNC117" s="46"/>
      <c r="BND117" s="46"/>
      <c r="BNE117" s="46"/>
      <c r="BNF117" s="46"/>
      <c r="BNG117" s="46"/>
      <c r="BNH117" s="46"/>
      <c r="BNI117" s="46"/>
      <c r="BNJ117" s="46"/>
      <c r="BNK117" s="46"/>
      <c r="BNL117" s="46"/>
      <c r="BNM117" s="46"/>
      <c r="BNN117" s="46"/>
      <c r="BNO117" s="46"/>
      <c r="BNP117" s="46"/>
      <c r="BNQ117" s="46"/>
      <c r="BNR117" s="46"/>
      <c r="BNS117" s="46"/>
      <c r="BNT117" s="46"/>
      <c r="BNU117" s="46"/>
      <c r="BNV117" s="46"/>
      <c r="BNW117" s="46"/>
      <c r="BNX117" s="46"/>
      <c r="BNY117" s="46"/>
      <c r="BNZ117" s="46"/>
      <c r="BOA117" s="46"/>
      <c r="BOB117" s="46"/>
      <c r="BOC117" s="46"/>
      <c r="BOD117" s="46"/>
      <c r="BOE117" s="46"/>
      <c r="BOF117" s="46"/>
      <c r="BOG117" s="46"/>
      <c r="BOH117" s="46"/>
      <c r="BOI117" s="46"/>
      <c r="BOJ117" s="46"/>
      <c r="BOK117" s="46"/>
      <c r="BOL117" s="46"/>
      <c r="BOM117" s="46"/>
      <c r="BON117" s="46"/>
      <c r="BOO117" s="46"/>
      <c r="BOP117" s="46"/>
      <c r="BOQ117" s="46"/>
      <c r="BOR117" s="46"/>
      <c r="BOS117" s="46"/>
      <c r="BOT117" s="46"/>
      <c r="BOU117" s="46"/>
      <c r="BOV117" s="46"/>
      <c r="BOW117" s="46"/>
      <c r="BOX117" s="46"/>
      <c r="BOY117" s="46"/>
      <c r="BOZ117" s="46"/>
      <c r="BPA117" s="46"/>
      <c r="BPB117" s="46"/>
      <c r="BPC117" s="46"/>
      <c r="BPD117" s="46"/>
      <c r="BPE117" s="46"/>
      <c r="BPF117" s="46"/>
      <c r="BPG117" s="46"/>
      <c r="BPH117" s="46"/>
      <c r="BPI117" s="46"/>
      <c r="BPJ117" s="46"/>
      <c r="BPK117" s="46"/>
      <c r="BPL117" s="46"/>
      <c r="BPM117" s="46"/>
      <c r="BPN117" s="46"/>
      <c r="BPO117" s="46"/>
      <c r="BPP117" s="46"/>
      <c r="BPQ117" s="46"/>
      <c r="BPR117" s="46"/>
      <c r="BPS117" s="46"/>
      <c r="BPT117" s="46"/>
      <c r="BPU117" s="46"/>
      <c r="BPV117" s="46"/>
      <c r="BPW117" s="46"/>
      <c r="BPX117" s="46"/>
      <c r="BPY117" s="46"/>
      <c r="BPZ117" s="46"/>
      <c r="BQA117" s="46"/>
      <c r="BQB117" s="46"/>
      <c r="BQC117" s="46"/>
      <c r="BQD117" s="46"/>
      <c r="BQE117" s="46"/>
      <c r="BQF117" s="46"/>
      <c r="BQG117" s="46"/>
      <c r="BQH117" s="46"/>
      <c r="BQI117" s="46"/>
      <c r="BQJ117" s="46"/>
      <c r="BQK117" s="46"/>
      <c r="BQL117" s="46"/>
      <c r="BQM117" s="46"/>
      <c r="BQN117" s="46"/>
      <c r="BQO117" s="46"/>
      <c r="BQP117" s="46"/>
      <c r="BQQ117" s="46"/>
      <c r="BQR117" s="46"/>
      <c r="BQS117" s="46"/>
      <c r="BQT117" s="46"/>
      <c r="BQU117" s="46"/>
      <c r="BQV117" s="46"/>
      <c r="BQW117" s="46"/>
      <c r="BQX117" s="46"/>
      <c r="BQY117" s="46"/>
      <c r="BQZ117" s="46"/>
      <c r="BRA117" s="46"/>
      <c r="BRB117" s="46"/>
      <c r="BRC117" s="46"/>
      <c r="BRD117" s="46"/>
      <c r="BRE117" s="46"/>
      <c r="BRF117" s="46"/>
      <c r="BRG117" s="46"/>
      <c r="BRH117" s="46"/>
      <c r="BRI117" s="46"/>
      <c r="BRJ117" s="46"/>
      <c r="BRK117" s="46"/>
      <c r="BRL117" s="46"/>
      <c r="BRM117" s="46"/>
      <c r="BRN117" s="46"/>
      <c r="BRO117" s="46"/>
      <c r="BRP117" s="46"/>
      <c r="BRQ117" s="46"/>
      <c r="BRR117" s="46"/>
      <c r="BRS117" s="46"/>
      <c r="BRT117" s="46"/>
      <c r="BRU117" s="46"/>
      <c r="BRV117" s="46"/>
      <c r="BRW117" s="46"/>
      <c r="BRX117" s="46"/>
      <c r="BRY117" s="46"/>
      <c r="BRZ117" s="46"/>
      <c r="BSA117" s="46"/>
      <c r="BSB117" s="46"/>
      <c r="BSC117" s="46"/>
      <c r="BSD117" s="46"/>
      <c r="BSE117" s="46"/>
      <c r="BSF117" s="46"/>
      <c r="BSG117" s="46"/>
      <c r="BSH117" s="46"/>
      <c r="BSI117" s="46"/>
      <c r="BSJ117" s="46"/>
      <c r="BSK117" s="46"/>
      <c r="BSL117" s="46"/>
      <c r="BSM117" s="46"/>
      <c r="BSN117" s="46"/>
      <c r="BSO117" s="46"/>
      <c r="BSP117" s="46"/>
      <c r="BSQ117" s="46"/>
      <c r="BSR117" s="46"/>
      <c r="BSS117" s="46"/>
      <c r="BST117" s="46"/>
      <c r="BSU117" s="46"/>
      <c r="BSV117" s="46"/>
      <c r="BSW117" s="46"/>
      <c r="BSX117" s="46"/>
      <c r="BSY117" s="46"/>
      <c r="BSZ117" s="46"/>
      <c r="BTA117" s="46"/>
      <c r="BTB117" s="46"/>
      <c r="BTC117" s="46"/>
      <c r="BTD117" s="46"/>
      <c r="BTE117" s="46"/>
      <c r="BTF117" s="46"/>
      <c r="BTG117" s="46"/>
      <c r="BTH117" s="46"/>
      <c r="BTI117" s="46"/>
      <c r="BTJ117" s="46"/>
      <c r="BTK117" s="46"/>
      <c r="BTL117" s="46"/>
      <c r="BTM117" s="46"/>
      <c r="BTN117" s="46"/>
      <c r="BTO117" s="46"/>
      <c r="BTP117" s="46"/>
      <c r="BTQ117" s="46"/>
      <c r="BTR117" s="46"/>
      <c r="BTS117" s="46"/>
      <c r="BTT117" s="46"/>
      <c r="BTU117" s="46"/>
      <c r="BTV117" s="46"/>
      <c r="BTW117" s="46"/>
      <c r="BTX117" s="46"/>
      <c r="BTY117" s="46"/>
      <c r="BTZ117" s="46"/>
      <c r="BUA117" s="46"/>
      <c r="BUB117" s="46"/>
      <c r="BUC117" s="46"/>
      <c r="BUD117" s="46"/>
      <c r="BUE117" s="46"/>
      <c r="BUF117" s="46"/>
      <c r="BUG117" s="46"/>
      <c r="BUH117" s="46"/>
      <c r="BUI117" s="46"/>
      <c r="BUJ117" s="46"/>
      <c r="BUK117" s="46"/>
      <c r="BUL117" s="46"/>
      <c r="BUM117" s="46"/>
      <c r="BUN117" s="46"/>
      <c r="BUO117" s="46"/>
      <c r="BUP117" s="46"/>
      <c r="BUQ117" s="46"/>
      <c r="BUR117" s="46"/>
      <c r="BUS117" s="46"/>
      <c r="BUT117" s="46"/>
      <c r="BUU117" s="46"/>
      <c r="BUV117" s="46"/>
      <c r="BUW117" s="46"/>
      <c r="BUX117" s="46"/>
      <c r="BUY117" s="46"/>
      <c r="BUZ117" s="46"/>
      <c r="BVA117" s="46"/>
      <c r="BVB117" s="46"/>
      <c r="BVC117" s="46"/>
      <c r="BVD117" s="46"/>
      <c r="BVE117" s="46"/>
      <c r="BVF117" s="46"/>
      <c r="BVG117" s="46"/>
      <c r="BVH117" s="46"/>
      <c r="BVI117" s="46"/>
      <c r="BVJ117" s="46"/>
      <c r="BVK117" s="46"/>
      <c r="BVL117" s="46"/>
      <c r="BVM117" s="46"/>
      <c r="BVN117" s="46"/>
      <c r="BVO117" s="46"/>
      <c r="BVP117" s="46"/>
      <c r="BVQ117" s="46"/>
      <c r="BVR117" s="46"/>
      <c r="BVS117" s="46"/>
      <c r="BVT117" s="46"/>
      <c r="BVU117" s="46"/>
      <c r="BVV117" s="46"/>
      <c r="BVW117" s="46"/>
      <c r="BVX117" s="46"/>
      <c r="BVY117" s="46"/>
      <c r="BVZ117" s="46"/>
      <c r="BWA117" s="46"/>
      <c r="BWB117" s="46"/>
      <c r="BWC117" s="46"/>
      <c r="BWD117" s="46"/>
      <c r="BWE117" s="46"/>
      <c r="BWF117" s="46"/>
      <c r="BWG117" s="46"/>
      <c r="BWH117" s="46"/>
      <c r="BWI117" s="46"/>
      <c r="BWJ117" s="46"/>
      <c r="BWK117" s="46"/>
      <c r="BWL117" s="46"/>
      <c r="BWM117" s="46"/>
      <c r="BWN117" s="46"/>
      <c r="BWO117" s="46"/>
      <c r="BWP117" s="46"/>
      <c r="BWQ117" s="46"/>
      <c r="BWR117" s="46"/>
      <c r="BWS117" s="46"/>
      <c r="BWT117" s="46"/>
      <c r="BWU117" s="46"/>
      <c r="BWV117" s="46"/>
      <c r="BWW117" s="46"/>
      <c r="BWX117" s="46"/>
      <c r="BWY117" s="46"/>
      <c r="BWZ117" s="46"/>
      <c r="BXA117" s="46"/>
      <c r="BXB117" s="46"/>
      <c r="BXC117" s="46"/>
      <c r="BXD117" s="46"/>
      <c r="BXE117" s="46"/>
      <c r="BXF117" s="46"/>
      <c r="BXG117" s="46"/>
      <c r="BXH117" s="46"/>
      <c r="BXI117" s="46"/>
      <c r="BXJ117" s="46"/>
      <c r="BXK117" s="46"/>
      <c r="BXL117" s="46"/>
      <c r="BXM117" s="46"/>
      <c r="BXN117" s="46"/>
      <c r="BXO117" s="46"/>
      <c r="BXP117" s="46"/>
      <c r="BXQ117" s="46"/>
      <c r="BXR117" s="46"/>
      <c r="BXS117" s="46"/>
      <c r="BXT117" s="46"/>
      <c r="BXU117" s="46"/>
      <c r="BXV117" s="46"/>
      <c r="BXW117" s="46"/>
      <c r="BXX117" s="46"/>
      <c r="BXY117" s="46"/>
      <c r="BXZ117" s="46"/>
      <c r="BYA117" s="46"/>
      <c r="BYB117" s="46"/>
      <c r="BYC117" s="46"/>
      <c r="BYD117" s="46"/>
      <c r="BYE117" s="46"/>
      <c r="BYF117" s="46"/>
      <c r="BYG117" s="46"/>
      <c r="BYH117" s="46"/>
      <c r="BYI117" s="46"/>
      <c r="BYJ117" s="46"/>
      <c r="BYK117" s="46"/>
      <c r="BYL117" s="46"/>
      <c r="BYM117" s="46"/>
      <c r="BYN117" s="46"/>
      <c r="BYO117" s="46"/>
      <c r="BYP117" s="46"/>
      <c r="BYQ117" s="46"/>
      <c r="BYR117" s="46"/>
      <c r="BYS117" s="46"/>
      <c r="BYT117" s="46"/>
      <c r="BYU117" s="46"/>
      <c r="BYV117" s="46"/>
      <c r="BYW117" s="46"/>
      <c r="BYX117" s="46"/>
      <c r="BYY117" s="46"/>
      <c r="BYZ117" s="46"/>
      <c r="BZA117" s="46"/>
      <c r="BZB117" s="46"/>
      <c r="BZC117" s="46"/>
      <c r="BZD117" s="46"/>
      <c r="BZE117" s="46"/>
      <c r="BZF117" s="46"/>
      <c r="BZG117" s="46"/>
      <c r="BZH117" s="46"/>
      <c r="BZI117" s="46"/>
      <c r="BZJ117" s="46"/>
      <c r="BZK117" s="46"/>
      <c r="BZL117" s="46"/>
      <c r="BZM117" s="46"/>
      <c r="BZN117" s="46"/>
      <c r="BZO117" s="46"/>
      <c r="BZP117" s="46"/>
      <c r="BZQ117" s="46"/>
      <c r="BZR117" s="46"/>
      <c r="BZS117" s="46"/>
      <c r="BZT117" s="46"/>
      <c r="BZU117" s="46"/>
      <c r="BZV117" s="46"/>
      <c r="BZW117" s="46"/>
      <c r="BZX117" s="46"/>
      <c r="BZY117" s="46"/>
      <c r="BZZ117" s="46"/>
      <c r="CAA117" s="46"/>
      <c r="CAB117" s="46"/>
      <c r="CAC117" s="46"/>
      <c r="CAD117" s="46"/>
      <c r="CAE117" s="46"/>
      <c r="CAF117" s="46"/>
      <c r="CAG117" s="46"/>
      <c r="CAH117" s="46"/>
      <c r="CAI117" s="46"/>
      <c r="CAJ117" s="46"/>
      <c r="CAK117" s="46"/>
      <c r="CAL117" s="46"/>
      <c r="CAM117" s="46"/>
      <c r="CAN117" s="46"/>
      <c r="CAO117" s="46"/>
      <c r="CAP117" s="46"/>
      <c r="CAQ117" s="46"/>
      <c r="CAR117" s="46"/>
      <c r="CAS117" s="46"/>
      <c r="CAT117" s="46"/>
      <c r="CAU117" s="46"/>
      <c r="CAV117" s="46"/>
      <c r="CAW117" s="46"/>
      <c r="CAX117" s="46"/>
      <c r="CAY117" s="46"/>
      <c r="CAZ117" s="46"/>
      <c r="CBA117" s="46"/>
      <c r="CBB117" s="46"/>
      <c r="CBC117" s="46"/>
      <c r="CBD117" s="46"/>
      <c r="CBE117" s="46"/>
      <c r="CBF117" s="46"/>
      <c r="CBG117" s="46"/>
      <c r="CBH117" s="46"/>
      <c r="CBI117" s="46"/>
      <c r="CBJ117" s="46"/>
      <c r="CBK117" s="46"/>
      <c r="CBL117" s="46"/>
      <c r="CBM117" s="46"/>
      <c r="CBN117" s="46"/>
      <c r="CBO117" s="46"/>
      <c r="CBP117" s="46"/>
      <c r="CBQ117" s="46"/>
      <c r="CBR117" s="46"/>
      <c r="CBS117" s="46"/>
      <c r="CBT117" s="46"/>
      <c r="CBU117" s="46"/>
      <c r="CBV117" s="46"/>
      <c r="CBW117" s="46"/>
      <c r="CBX117" s="46"/>
      <c r="CBY117" s="46"/>
      <c r="CBZ117" s="46"/>
      <c r="CCA117" s="46"/>
      <c r="CCB117" s="46"/>
      <c r="CCC117" s="46"/>
      <c r="CCD117" s="46"/>
      <c r="CCE117" s="46"/>
      <c r="CCF117" s="46"/>
      <c r="CCG117" s="46"/>
      <c r="CCH117" s="46"/>
      <c r="CCI117" s="46"/>
      <c r="CCJ117" s="46"/>
      <c r="CCK117" s="46"/>
      <c r="CCL117" s="46"/>
      <c r="CCM117" s="46"/>
      <c r="CCN117" s="46"/>
      <c r="CCO117" s="46"/>
      <c r="CCP117" s="46"/>
      <c r="CCQ117" s="46"/>
      <c r="CCR117" s="46"/>
      <c r="CCS117" s="46"/>
      <c r="CCT117" s="46"/>
      <c r="CCU117" s="46"/>
      <c r="CCV117" s="46"/>
      <c r="CCW117" s="46"/>
      <c r="CCX117" s="46"/>
      <c r="CCY117" s="46"/>
      <c r="CCZ117" s="46"/>
      <c r="CDA117" s="46"/>
      <c r="CDB117" s="46"/>
      <c r="CDC117" s="46"/>
      <c r="CDD117" s="46"/>
      <c r="CDE117" s="46"/>
      <c r="CDF117" s="46"/>
      <c r="CDG117" s="46"/>
      <c r="CDH117" s="46"/>
      <c r="CDI117" s="46"/>
      <c r="CDJ117" s="46"/>
      <c r="CDK117" s="46"/>
      <c r="CDL117" s="46"/>
      <c r="CDM117" s="46"/>
      <c r="CDN117" s="46"/>
      <c r="CDO117" s="46"/>
      <c r="CDP117" s="46"/>
      <c r="CDQ117" s="46"/>
      <c r="CDR117" s="46"/>
      <c r="CDS117" s="46"/>
      <c r="CDT117" s="46"/>
      <c r="CDU117" s="46"/>
      <c r="CDV117" s="46"/>
      <c r="CDW117" s="46"/>
      <c r="CDX117" s="46"/>
      <c r="CDY117" s="46"/>
      <c r="CDZ117" s="46"/>
      <c r="CEA117" s="46"/>
      <c r="CEB117" s="46"/>
      <c r="CEC117" s="46"/>
      <c r="CED117" s="46"/>
      <c r="CEE117" s="46"/>
      <c r="CEF117" s="46"/>
      <c r="CEG117" s="46"/>
      <c r="CEH117" s="46"/>
      <c r="CEI117" s="46"/>
      <c r="CEJ117" s="46"/>
      <c r="CEK117" s="46"/>
      <c r="CEL117" s="46"/>
      <c r="CEM117" s="46"/>
      <c r="CEN117" s="46"/>
      <c r="CEO117" s="46"/>
      <c r="CEP117" s="46"/>
      <c r="CEQ117" s="46"/>
      <c r="CER117" s="46"/>
      <c r="CES117" s="46"/>
      <c r="CET117" s="46"/>
      <c r="CEU117" s="46"/>
      <c r="CEV117" s="46"/>
      <c r="CEW117" s="46"/>
      <c r="CEX117" s="46"/>
      <c r="CEY117" s="46"/>
      <c r="CEZ117" s="46"/>
      <c r="CFA117" s="46"/>
      <c r="CFB117" s="46"/>
      <c r="CFC117" s="46"/>
      <c r="CFD117" s="46"/>
      <c r="CFE117" s="46"/>
      <c r="CFF117" s="46"/>
      <c r="CFG117" s="46"/>
      <c r="CFH117" s="46"/>
      <c r="CFI117" s="46"/>
      <c r="CFJ117" s="46"/>
      <c r="CFK117" s="46"/>
      <c r="CFL117" s="46"/>
      <c r="CFM117" s="46"/>
      <c r="CFN117" s="46"/>
      <c r="CFO117" s="46"/>
      <c r="CFP117" s="46"/>
      <c r="CFQ117" s="46"/>
      <c r="CFR117" s="46"/>
      <c r="CFS117" s="46"/>
      <c r="CFT117" s="46"/>
      <c r="CFU117" s="46"/>
      <c r="CFV117" s="46"/>
      <c r="CFW117" s="46"/>
      <c r="CFX117" s="46"/>
      <c r="CFY117" s="46"/>
      <c r="CFZ117" s="46"/>
      <c r="CGA117" s="46"/>
      <c r="CGB117" s="46"/>
      <c r="CGC117" s="46"/>
      <c r="CGD117" s="46"/>
      <c r="CGE117" s="46"/>
      <c r="CGF117" s="46"/>
      <c r="CGG117" s="46"/>
      <c r="CGH117" s="46"/>
      <c r="CGI117" s="46"/>
      <c r="CGJ117" s="46"/>
      <c r="CGK117" s="46"/>
      <c r="CGL117" s="46"/>
      <c r="CGM117" s="46"/>
      <c r="CGN117" s="46"/>
      <c r="CGO117" s="46"/>
      <c r="CGP117" s="46"/>
      <c r="CGQ117" s="46"/>
      <c r="CGR117" s="46"/>
      <c r="CGS117" s="46"/>
      <c r="CGT117" s="46"/>
      <c r="CGU117" s="46"/>
      <c r="CGV117" s="46"/>
      <c r="CGW117" s="46"/>
      <c r="CGX117" s="46"/>
      <c r="CGY117" s="46"/>
      <c r="CGZ117" s="46"/>
      <c r="CHA117" s="46"/>
      <c r="CHB117" s="46"/>
      <c r="CHC117" s="46"/>
      <c r="CHD117" s="46"/>
      <c r="CHE117" s="46"/>
    </row>
    <row r="118" spans="1:2241" s="25" customFormat="1" ht="15" customHeight="1" x14ac:dyDescent="0.25">
      <c r="A118" s="42" t="s">
        <v>70</v>
      </c>
      <c r="B118" s="118"/>
      <c r="C118" s="118"/>
      <c r="D118" s="118"/>
      <c r="E118" s="103"/>
      <c r="F118" s="42"/>
      <c r="G118" s="105"/>
      <c r="H118" s="105"/>
      <c r="I118" s="167">
        <f>SUM(I56:I117)</f>
        <v>15030842.219999999</v>
      </c>
      <c r="J118" s="167"/>
      <c r="K118" s="167"/>
      <c r="L118" s="167">
        <f>SUM(L56:L117)</f>
        <v>11996297.91</v>
      </c>
      <c r="M118" s="105"/>
      <c r="N118" s="108"/>
      <c r="O118" s="102"/>
      <c r="P118" s="42"/>
      <c r="Q118" s="42"/>
      <c r="R118" s="42"/>
      <c r="S118" s="42"/>
      <c r="T118" s="42"/>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26"/>
      <c r="DX118" s="26"/>
      <c r="DY118" s="26"/>
      <c r="DZ118" s="26"/>
      <c r="EA118" s="26"/>
      <c r="EB118" s="26"/>
      <c r="EC118" s="26"/>
      <c r="ED118" s="26"/>
      <c r="EE118" s="26"/>
      <c r="EF118" s="26"/>
      <c r="EG118" s="26"/>
      <c r="EH118" s="26"/>
      <c r="EI118" s="26"/>
      <c r="EJ118" s="26"/>
      <c r="EK118" s="26"/>
      <c r="EL118" s="26"/>
      <c r="EM118" s="26"/>
      <c r="EN118" s="26"/>
    </row>
    <row r="119" spans="1:2241" x14ac:dyDescent="0.25">
      <c r="A119" s="92"/>
      <c r="B119" s="92"/>
      <c r="C119" s="92"/>
      <c r="D119" s="92"/>
      <c r="E119" s="92"/>
      <c r="F119" s="92"/>
      <c r="G119" s="92"/>
      <c r="H119" s="92"/>
      <c r="I119" s="171"/>
      <c r="J119" s="171"/>
      <c r="K119" s="92"/>
      <c r="L119" s="171"/>
      <c r="M119" s="92"/>
      <c r="N119" s="92"/>
      <c r="O119" s="92"/>
      <c r="P119" s="128"/>
      <c r="Q119" s="102"/>
      <c r="R119" s="92"/>
      <c r="S119" s="92"/>
      <c r="T119" s="92"/>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26"/>
      <c r="DX119" s="26"/>
      <c r="DY119" s="26"/>
      <c r="DZ119" s="26"/>
      <c r="EA119" s="26"/>
      <c r="EB119" s="26"/>
      <c r="EC119" s="26"/>
      <c r="ED119" s="26"/>
      <c r="EE119" s="26"/>
      <c r="EF119" s="26"/>
      <c r="EG119" s="26"/>
      <c r="EH119" s="26"/>
      <c r="EI119" s="26"/>
      <c r="EJ119" s="26"/>
      <c r="EK119" s="26"/>
      <c r="EL119" s="26"/>
      <c r="EM119" s="26"/>
      <c r="EN119" s="26"/>
    </row>
    <row r="120" spans="1:2241" x14ac:dyDescent="0.25">
      <c r="A120" s="26"/>
      <c r="B120" s="26"/>
      <c r="C120" s="26"/>
      <c r="D120" s="26"/>
      <c r="E120" s="26"/>
      <c r="F120" s="26"/>
      <c r="G120" s="26"/>
      <c r="H120" s="39"/>
      <c r="I120" s="172"/>
      <c r="J120" s="172"/>
      <c r="K120" s="26"/>
      <c r="L120" s="17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row>
    <row r="121" spans="1:2241" x14ac:dyDescent="0.25">
      <c r="H121" s="7"/>
      <c r="I121" s="172"/>
      <c r="J121" s="173"/>
    </row>
    <row r="122" spans="1:2241" x14ac:dyDescent="0.25">
      <c r="H122" s="7"/>
      <c r="I122" s="172"/>
      <c r="J122" s="173"/>
    </row>
    <row r="123" spans="1:2241" x14ac:dyDescent="0.25">
      <c r="H123" s="7"/>
      <c r="I123" s="172"/>
      <c r="J123" s="173"/>
    </row>
    <row r="124" spans="1:2241" x14ac:dyDescent="0.25">
      <c r="H124" s="7"/>
      <c r="I124" s="172"/>
      <c r="J124" s="173"/>
    </row>
    <row r="125" spans="1:2241" x14ac:dyDescent="0.25">
      <c r="H125" s="7"/>
      <c r="I125" s="172"/>
      <c r="J125" s="173"/>
    </row>
    <row r="126" spans="1:2241" x14ac:dyDescent="0.25">
      <c r="H126" s="7"/>
      <c r="I126" s="172"/>
      <c r="J126" s="173"/>
    </row>
    <row r="127" spans="1:2241" x14ac:dyDescent="0.25">
      <c r="H127" s="7"/>
      <c r="I127" s="172"/>
      <c r="J127" s="173"/>
    </row>
    <row r="128" spans="1:2241" x14ac:dyDescent="0.25">
      <c r="H128" s="7"/>
      <c r="I128" s="172"/>
      <c r="J128" s="173"/>
    </row>
    <row r="129" spans="8:10" x14ac:dyDescent="0.25">
      <c r="H129" s="7"/>
      <c r="I129" s="172"/>
      <c r="J129" s="173"/>
    </row>
    <row r="130" spans="8:10" x14ac:dyDescent="0.25">
      <c r="H130" s="7"/>
      <c r="I130" s="172"/>
      <c r="J130" s="173"/>
    </row>
    <row r="131" spans="8:10" x14ac:dyDescent="0.25">
      <c r="H131" s="7"/>
      <c r="I131" s="172"/>
      <c r="J131" s="173"/>
    </row>
    <row r="132" spans="8:10" x14ac:dyDescent="0.25">
      <c r="H132" s="7"/>
      <c r="I132" s="172"/>
      <c r="J132" s="173"/>
    </row>
    <row r="133" spans="8:10" x14ac:dyDescent="0.25">
      <c r="H133" s="7"/>
      <c r="I133" s="172"/>
      <c r="J133" s="173"/>
    </row>
    <row r="134" spans="8:10" x14ac:dyDescent="0.25">
      <c r="H134" s="7"/>
      <c r="I134" s="172"/>
      <c r="J134" s="173"/>
    </row>
    <row r="135" spans="8:10" x14ac:dyDescent="0.25">
      <c r="H135" s="7"/>
      <c r="I135" s="172"/>
      <c r="J135" s="173"/>
    </row>
    <row r="136" spans="8:10" x14ac:dyDescent="0.25">
      <c r="H136" s="7"/>
      <c r="I136" s="172"/>
      <c r="J136" s="173"/>
    </row>
    <row r="137" spans="8:10" x14ac:dyDescent="0.25">
      <c r="H137" s="7"/>
      <c r="I137" s="172"/>
      <c r="J137" s="173"/>
    </row>
    <row r="138" spans="8:10" x14ac:dyDescent="0.25">
      <c r="H138" s="7"/>
      <c r="I138" s="172"/>
      <c r="J138" s="173"/>
    </row>
    <row r="139" spans="8:10" x14ac:dyDescent="0.25">
      <c r="H139" s="7"/>
      <c r="I139" s="172"/>
      <c r="J139" s="173"/>
    </row>
    <row r="140" spans="8:10" x14ac:dyDescent="0.25">
      <c r="H140" s="7"/>
      <c r="I140" s="172"/>
      <c r="J140" s="173"/>
    </row>
    <row r="141" spans="8:10" x14ac:dyDescent="0.25">
      <c r="H141" s="7"/>
      <c r="I141" s="172"/>
      <c r="J141" s="173"/>
    </row>
    <row r="142" spans="8:10" x14ac:dyDescent="0.25">
      <c r="H142" s="7"/>
      <c r="I142" s="172"/>
      <c r="J142" s="173"/>
    </row>
    <row r="143" spans="8:10" x14ac:dyDescent="0.25">
      <c r="H143" s="7"/>
      <c r="I143" s="172"/>
      <c r="J143" s="173"/>
    </row>
    <row r="144" spans="8:10" x14ac:dyDescent="0.25">
      <c r="H144" s="7"/>
      <c r="I144" s="172"/>
      <c r="J144" s="173"/>
    </row>
    <row r="145" spans="8:10" x14ac:dyDescent="0.25">
      <c r="H145" s="7"/>
      <c r="I145" s="172"/>
      <c r="J145" s="173"/>
    </row>
    <row r="146" spans="8:10" x14ac:dyDescent="0.25">
      <c r="H146" s="7"/>
      <c r="I146" s="172"/>
      <c r="J146" s="173"/>
    </row>
    <row r="147" spans="8:10" x14ac:dyDescent="0.25">
      <c r="H147" s="7"/>
      <c r="I147" s="172"/>
      <c r="J147" s="173"/>
    </row>
    <row r="148" spans="8:10" x14ac:dyDescent="0.25">
      <c r="H148" s="7"/>
      <c r="I148" s="172"/>
      <c r="J148" s="173"/>
    </row>
    <row r="149" spans="8:10" x14ac:dyDescent="0.25">
      <c r="H149" s="7"/>
      <c r="I149" s="172"/>
      <c r="J149" s="173"/>
    </row>
    <row r="150" spans="8:10" x14ac:dyDescent="0.25">
      <c r="H150" s="7"/>
      <c r="I150" s="172"/>
      <c r="J150" s="173"/>
    </row>
    <row r="151" spans="8:10" x14ac:dyDescent="0.25">
      <c r="H151" s="7"/>
      <c r="I151" s="172"/>
      <c r="J151" s="173"/>
    </row>
    <row r="152" spans="8:10" x14ac:dyDescent="0.25">
      <c r="H152" s="7"/>
      <c r="I152" s="172"/>
      <c r="J152" s="173"/>
    </row>
    <row r="153" spans="8:10" x14ac:dyDescent="0.25">
      <c r="H153" s="7"/>
      <c r="I153" s="172"/>
      <c r="J153" s="173"/>
    </row>
    <row r="154" spans="8:10" x14ac:dyDescent="0.25">
      <c r="H154" s="7"/>
      <c r="I154" s="172"/>
      <c r="J154" s="173"/>
    </row>
    <row r="155" spans="8:10" x14ac:dyDescent="0.25">
      <c r="H155" s="7"/>
      <c r="I155" s="172"/>
      <c r="J155" s="173"/>
    </row>
    <row r="156" spans="8:10" x14ac:dyDescent="0.25">
      <c r="H156" s="7"/>
      <c r="I156" s="172"/>
      <c r="J156" s="173"/>
    </row>
    <row r="157" spans="8:10" x14ac:dyDescent="0.25">
      <c r="H157" s="7"/>
      <c r="I157" s="172"/>
      <c r="J157" s="173"/>
    </row>
    <row r="158" spans="8:10" x14ac:dyDescent="0.25">
      <c r="H158" s="7"/>
      <c r="I158" s="172"/>
      <c r="J158" s="173"/>
    </row>
    <row r="159" spans="8:10" x14ac:dyDescent="0.25">
      <c r="H159" s="7"/>
      <c r="I159" s="172"/>
      <c r="J159" s="173"/>
    </row>
    <row r="160" spans="8:10" x14ac:dyDescent="0.25">
      <c r="H160" s="7"/>
      <c r="I160" s="172"/>
      <c r="J160" s="173"/>
    </row>
    <row r="161" spans="8:10" x14ac:dyDescent="0.25">
      <c r="H161" s="7"/>
      <c r="I161" s="172"/>
      <c r="J161" s="173"/>
    </row>
    <row r="162" spans="8:10" x14ac:dyDescent="0.25">
      <c r="H162" s="7"/>
      <c r="I162" s="172"/>
      <c r="J162" s="173"/>
    </row>
    <row r="163" spans="8:10" x14ac:dyDescent="0.25">
      <c r="H163" s="7"/>
      <c r="I163" s="172"/>
      <c r="J163" s="173"/>
    </row>
    <row r="164" spans="8:10" x14ac:dyDescent="0.25">
      <c r="H164" s="7"/>
      <c r="I164" s="172"/>
      <c r="J164" s="173"/>
    </row>
    <row r="165" spans="8:10" x14ac:dyDescent="0.25">
      <c r="H165" s="7"/>
      <c r="I165" s="172"/>
      <c r="J165" s="173"/>
    </row>
    <row r="166" spans="8:10" x14ac:dyDescent="0.25">
      <c r="H166" s="7"/>
      <c r="I166" s="172"/>
      <c r="J166" s="173"/>
    </row>
    <row r="167" spans="8:10" x14ac:dyDescent="0.25">
      <c r="H167" s="7"/>
      <c r="I167" s="172"/>
      <c r="J167" s="173"/>
    </row>
    <row r="168" spans="8:10" x14ac:dyDescent="0.25">
      <c r="H168" s="7"/>
      <c r="I168" s="172"/>
      <c r="J168" s="173"/>
    </row>
    <row r="169" spans="8:10" x14ac:dyDescent="0.25">
      <c r="H169" s="7"/>
      <c r="I169" s="172"/>
      <c r="J169" s="173"/>
    </row>
    <row r="170" spans="8:10" x14ac:dyDescent="0.25">
      <c r="H170" s="7"/>
      <c r="I170" s="172"/>
      <c r="J170" s="173"/>
    </row>
    <row r="171" spans="8:10" x14ac:dyDescent="0.25">
      <c r="H171" s="7"/>
      <c r="I171" s="172"/>
      <c r="J171" s="173"/>
    </row>
    <row r="172" spans="8:10" x14ac:dyDescent="0.25">
      <c r="H172" s="7"/>
      <c r="I172" s="172"/>
      <c r="J172" s="173"/>
    </row>
    <row r="173" spans="8:10" x14ac:dyDescent="0.25">
      <c r="H173" s="7"/>
      <c r="I173" s="172"/>
      <c r="J173" s="173"/>
    </row>
    <row r="174" spans="8:10" x14ac:dyDescent="0.25">
      <c r="H174" s="7"/>
      <c r="I174" s="172"/>
      <c r="J174" s="173"/>
    </row>
    <row r="175" spans="8:10" x14ac:dyDescent="0.25">
      <c r="H175" s="7"/>
      <c r="I175" s="172"/>
      <c r="J175" s="173"/>
    </row>
    <row r="176" spans="8:10" x14ac:dyDescent="0.25">
      <c r="H176" s="7"/>
      <c r="I176" s="172"/>
      <c r="J176" s="173"/>
    </row>
    <row r="177" spans="8:10" x14ac:dyDescent="0.25">
      <c r="H177" s="7"/>
      <c r="I177" s="172"/>
      <c r="J177" s="173"/>
    </row>
    <row r="178" spans="8:10" x14ac:dyDescent="0.25">
      <c r="H178" s="7"/>
      <c r="I178" s="172"/>
      <c r="J178" s="173"/>
    </row>
    <row r="179" spans="8:10" x14ac:dyDescent="0.25">
      <c r="H179" s="7"/>
      <c r="I179" s="172"/>
      <c r="J179" s="173"/>
    </row>
    <row r="180" spans="8:10" x14ac:dyDescent="0.25">
      <c r="H180" s="7"/>
      <c r="I180" s="172"/>
      <c r="J180" s="173"/>
    </row>
    <row r="181" spans="8:10" x14ac:dyDescent="0.25">
      <c r="H181" s="7"/>
      <c r="I181" s="172"/>
      <c r="J181" s="173"/>
    </row>
    <row r="182" spans="8:10" x14ac:dyDescent="0.25">
      <c r="H182" s="7"/>
      <c r="I182" s="172"/>
      <c r="J182" s="173"/>
    </row>
    <row r="183" spans="8:10" x14ac:dyDescent="0.25">
      <c r="H183" s="7"/>
      <c r="I183" s="172"/>
      <c r="J183" s="173"/>
    </row>
    <row r="184" spans="8:10" x14ac:dyDescent="0.25">
      <c r="H184" s="7"/>
      <c r="I184" s="172"/>
      <c r="J184" s="173"/>
    </row>
    <row r="185" spans="8:10" x14ac:dyDescent="0.25">
      <c r="H185" s="7"/>
      <c r="I185" s="172"/>
      <c r="J185" s="173"/>
    </row>
    <row r="186" spans="8:10" x14ac:dyDescent="0.25">
      <c r="H186" s="7"/>
      <c r="I186" s="172"/>
      <c r="J186" s="173"/>
    </row>
    <row r="187" spans="8:10" x14ac:dyDescent="0.25">
      <c r="H187" s="7"/>
      <c r="I187" s="172"/>
      <c r="J187" s="173"/>
    </row>
    <row r="188" spans="8:10" x14ac:dyDescent="0.25">
      <c r="H188" s="7"/>
      <c r="I188" s="172"/>
      <c r="J188" s="173"/>
    </row>
    <row r="189" spans="8:10" x14ac:dyDescent="0.25">
      <c r="H189" s="7"/>
      <c r="I189" s="172"/>
      <c r="J189" s="173"/>
    </row>
    <row r="190" spans="8:10" x14ac:dyDescent="0.25">
      <c r="H190" s="7"/>
      <c r="I190" s="172"/>
      <c r="J190" s="173"/>
    </row>
    <row r="191" spans="8:10" x14ac:dyDescent="0.25">
      <c r="H191" s="7"/>
      <c r="I191" s="172"/>
      <c r="J191" s="173"/>
    </row>
    <row r="192" spans="8:10" x14ac:dyDescent="0.25">
      <c r="H192" s="7"/>
      <c r="I192" s="172"/>
      <c r="J192" s="173"/>
    </row>
    <row r="193" spans="8:10" x14ac:dyDescent="0.25">
      <c r="H193" s="7"/>
      <c r="I193" s="172"/>
      <c r="J193" s="173"/>
    </row>
    <row r="194" spans="8:10" x14ac:dyDescent="0.25">
      <c r="H194" s="7"/>
      <c r="I194" s="172"/>
      <c r="J194" s="173"/>
    </row>
    <row r="195" spans="8:10" x14ac:dyDescent="0.25">
      <c r="H195" s="7"/>
      <c r="I195" s="172"/>
      <c r="J195" s="173"/>
    </row>
    <row r="196" spans="8:10" x14ac:dyDescent="0.25">
      <c r="H196" s="7"/>
      <c r="I196" s="172"/>
      <c r="J196" s="173"/>
    </row>
    <row r="197" spans="8:10" x14ac:dyDescent="0.25">
      <c r="H197" s="7"/>
      <c r="I197" s="172"/>
      <c r="J197" s="173"/>
    </row>
    <row r="198" spans="8:10" x14ac:dyDescent="0.25">
      <c r="H198" s="7"/>
      <c r="I198" s="172"/>
      <c r="J198" s="173"/>
    </row>
    <row r="199" spans="8:10" x14ac:dyDescent="0.25">
      <c r="H199" s="7"/>
      <c r="I199" s="172"/>
      <c r="J199" s="173"/>
    </row>
    <row r="200" spans="8:10" x14ac:dyDescent="0.25">
      <c r="H200" s="7"/>
      <c r="I200" s="172"/>
      <c r="J200" s="173"/>
    </row>
    <row r="201" spans="8:10" x14ac:dyDescent="0.25">
      <c r="H201" s="7"/>
      <c r="I201" s="172"/>
      <c r="J201" s="173"/>
    </row>
    <row r="202" spans="8:10" x14ac:dyDescent="0.25">
      <c r="H202" s="7"/>
      <c r="I202" s="172"/>
      <c r="J202" s="173"/>
    </row>
    <row r="203" spans="8:10" x14ac:dyDescent="0.25">
      <c r="H203" s="7"/>
      <c r="I203" s="172"/>
      <c r="J203" s="173"/>
    </row>
    <row r="204" spans="8:10" x14ac:dyDescent="0.25">
      <c r="H204" s="7"/>
      <c r="I204" s="172"/>
      <c r="J204" s="173"/>
    </row>
    <row r="205" spans="8:10" x14ac:dyDescent="0.25">
      <c r="H205" s="7"/>
      <c r="I205" s="172"/>
      <c r="J205" s="173"/>
    </row>
    <row r="206" spans="8:10" x14ac:dyDescent="0.25">
      <c r="H206" s="7"/>
      <c r="I206" s="172"/>
      <c r="J206" s="173"/>
    </row>
    <row r="207" spans="8:10" x14ac:dyDescent="0.25">
      <c r="H207" s="7"/>
      <c r="I207" s="172"/>
      <c r="J207" s="173"/>
    </row>
  </sheetData>
  <mergeCells count="14">
    <mergeCell ref="L59:L60"/>
    <mergeCell ref="J57:J58"/>
    <mergeCell ref="K57:K58"/>
    <mergeCell ref="L57:L58"/>
    <mergeCell ref="D59:D60"/>
    <mergeCell ref="E59:E60"/>
    <mergeCell ref="I59:I60"/>
    <mergeCell ref="J59:J60"/>
    <mergeCell ref="K59:K60"/>
    <mergeCell ref="A1:P1"/>
    <mergeCell ref="C2:O2"/>
    <mergeCell ref="E57:E58"/>
    <mergeCell ref="D57:D58"/>
    <mergeCell ref="I57:I58"/>
  </mergeCells>
  <pageMargins left="0.70866141732283472" right="0.11811023622047245" top="1.1811023622047245" bottom="0.15748031496062992" header="0.31496062992125984" footer="0.31496062992125984"/>
  <pageSetup paperSize="9" scale="8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M887"/>
  <sheetViews>
    <sheetView topLeftCell="A232" zoomScale="95" zoomScaleNormal="95" zoomScaleSheetLayoutView="77" workbookViewId="0">
      <selection activeCell="B103" sqref="B103"/>
    </sheetView>
  </sheetViews>
  <sheetFormatPr defaultRowHeight="15" x14ac:dyDescent="0.25"/>
  <cols>
    <col min="1" max="1" width="13.42578125" customWidth="1"/>
    <col min="2" max="2" width="17" customWidth="1"/>
    <col min="3" max="3" width="31.42578125" customWidth="1"/>
    <col min="4" max="4" width="24.5703125" customWidth="1"/>
    <col min="5" max="5" width="22" customWidth="1"/>
    <col min="6" max="6" width="15" customWidth="1"/>
    <col min="7" max="7" width="13.28515625" customWidth="1"/>
    <col min="8" max="8" width="11.7109375" customWidth="1"/>
    <col min="9" max="9" width="13.140625" style="25" customWidth="1"/>
    <col min="10" max="10" width="12.7109375" customWidth="1"/>
    <col min="11" max="11" width="22.5703125" customWidth="1"/>
    <col min="12" max="12" width="11.7109375" customWidth="1"/>
    <col min="13" max="13" width="14" customWidth="1"/>
    <col min="14" max="14" width="20.42578125" customWidth="1"/>
    <col min="15" max="15" width="12.7109375" customWidth="1"/>
    <col min="16" max="16" width="11.5703125" customWidth="1"/>
    <col min="17" max="17" width="16.140625" customWidth="1"/>
    <col min="18" max="18" width="15.7109375" customWidth="1"/>
  </cols>
  <sheetData>
    <row r="1" spans="1:117" ht="36.75" customHeight="1" x14ac:dyDescent="0.25">
      <c r="A1" s="378" t="s">
        <v>401</v>
      </c>
      <c r="B1" s="378"/>
      <c r="C1" s="378"/>
      <c r="D1" s="378"/>
      <c r="E1" s="378"/>
      <c r="F1" s="378"/>
      <c r="G1" s="378"/>
      <c r="H1" s="378"/>
      <c r="I1" s="378"/>
      <c r="J1" s="378"/>
      <c r="K1" s="378"/>
      <c r="L1" s="378"/>
      <c r="M1" s="17"/>
      <c r="N1" s="17"/>
      <c r="O1" s="17"/>
      <c r="P1" s="17"/>
    </row>
    <row r="2" spans="1:117" ht="62.25" customHeight="1" x14ac:dyDescent="0.25">
      <c r="A2" s="391" t="s">
        <v>402</v>
      </c>
      <c r="B2" s="391"/>
      <c r="C2" s="391"/>
      <c r="D2" s="391"/>
      <c r="E2" s="391"/>
      <c r="F2" s="391"/>
      <c r="G2" s="391"/>
      <c r="H2" s="391"/>
      <c r="I2" s="391"/>
      <c r="J2" s="391"/>
      <c r="K2" s="391"/>
      <c r="L2" s="391"/>
      <c r="M2" s="391"/>
      <c r="N2" s="391"/>
      <c r="O2" s="391"/>
      <c r="P2" s="391"/>
    </row>
    <row r="3" spans="1:117" s="4" customFormat="1" ht="110.25" x14ac:dyDescent="0.3">
      <c r="A3" s="14" t="s">
        <v>0</v>
      </c>
      <c r="B3" s="15" t="s">
        <v>1</v>
      </c>
      <c r="C3" s="15" t="s">
        <v>40</v>
      </c>
      <c r="D3" s="15" t="s">
        <v>14</v>
      </c>
      <c r="E3" s="15" t="s">
        <v>25</v>
      </c>
      <c r="F3" s="15" t="s">
        <v>5</v>
      </c>
      <c r="G3" s="15" t="s">
        <v>42</v>
      </c>
      <c r="H3" s="15" t="s">
        <v>41</v>
      </c>
      <c r="I3" s="32" t="s">
        <v>6</v>
      </c>
      <c r="J3" s="15" t="s">
        <v>8</v>
      </c>
      <c r="K3" s="15" t="s">
        <v>9</v>
      </c>
      <c r="L3" s="15" t="s">
        <v>10</v>
      </c>
      <c r="M3" s="15" t="s">
        <v>11</v>
      </c>
      <c r="N3" s="15" t="s">
        <v>26</v>
      </c>
      <c r="O3" s="15" t="s">
        <v>12</v>
      </c>
      <c r="P3" s="15" t="s">
        <v>13</v>
      </c>
    </row>
    <row r="4" spans="1:117" s="4" customFormat="1" ht="18.75" x14ac:dyDescent="0.3">
      <c r="A4" s="122">
        <v>1</v>
      </c>
      <c r="B4" s="15">
        <v>2</v>
      </c>
      <c r="C4" s="15">
        <v>3</v>
      </c>
      <c r="D4" s="15">
        <v>4</v>
      </c>
      <c r="E4" s="15">
        <v>5</v>
      </c>
      <c r="F4" s="15">
        <v>6</v>
      </c>
      <c r="G4" s="133">
        <v>7</v>
      </c>
      <c r="H4" s="133">
        <v>8</v>
      </c>
      <c r="I4" s="32">
        <v>9</v>
      </c>
      <c r="J4" s="124">
        <v>10</v>
      </c>
      <c r="K4" s="123">
        <v>11</v>
      </c>
      <c r="L4" s="15">
        <v>12</v>
      </c>
      <c r="M4" s="15">
        <v>13</v>
      </c>
      <c r="N4" s="15">
        <v>14</v>
      </c>
      <c r="O4" s="15">
        <v>15</v>
      </c>
      <c r="P4" s="15">
        <v>16</v>
      </c>
    </row>
    <row r="5" spans="1:117" s="4" customFormat="1" ht="60" x14ac:dyDescent="0.3">
      <c r="A5" s="34">
        <v>1</v>
      </c>
      <c r="B5" s="351" t="s">
        <v>1361</v>
      </c>
      <c r="C5" s="66" t="s">
        <v>1357</v>
      </c>
      <c r="D5" s="66"/>
      <c r="E5" s="66" t="s">
        <v>49</v>
      </c>
      <c r="F5" s="134">
        <v>4740</v>
      </c>
      <c r="G5" s="134">
        <f t="shared" ref="G5" si="0">F5-I5</f>
        <v>0</v>
      </c>
      <c r="H5" s="134">
        <f t="shared" ref="H5" si="1">G5/F5*100</f>
        <v>0</v>
      </c>
      <c r="I5" s="159">
        <v>4740</v>
      </c>
      <c r="J5" s="101">
        <v>39878</v>
      </c>
      <c r="K5" s="153" t="s">
        <v>1358</v>
      </c>
      <c r="L5" s="99"/>
      <c r="M5" s="66"/>
      <c r="N5" s="88"/>
      <c r="O5" s="88"/>
      <c r="P5" s="88"/>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row>
    <row r="6" spans="1:117" s="4" customFormat="1" ht="20.25" x14ac:dyDescent="0.3">
      <c r="A6" s="392" t="s">
        <v>67</v>
      </c>
      <c r="B6" s="393"/>
      <c r="C6" s="393"/>
      <c r="D6" s="393"/>
      <c r="E6" s="394"/>
      <c r="F6" s="349">
        <f>SUM(F5:F5)</f>
        <v>4740</v>
      </c>
      <c r="G6" s="350"/>
      <c r="H6" s="350"/>
      <c r="I6" s="349">
        <f>SUM(I5:I5)</f>
        <v>4740</v>
      </c>
      <c r="J6" s="129"/>
      <c r="K6" s="82"/>
      <c r="L6" s="121"/>
      <c r="M6" s="121"/>
      <c r="N6" s="121"/>
      <c r="O6" s="121"/>
      <c r="P6" s="121"/>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row>
    <row r="7" spans="1:117" s="4" customFormat="1" ht="20.25" x14ac:dyDescent="0.3">
      <c r="A7" s="130"/>
      <c r="B7" s="130"/>
      <c r="C7" s="130"/>
      <c r="D7" s="130"/>
      <c r="E7" s="130"/>
      <c r="F7" s="131"/>
      <c r="G7" s="132"/>
      <c r="H7" s="132"/>
      <c r="I7" s="131"/>
      <c r="J7" s="101"/>
      <c r="K7" s="82"/>
      <c r="L7" s="121"/>
      <c r="M7" s="121"/>
      <c r="N7" s="121"/>
      <c r="O7" s="121"/>
      <c r="P7" s="121"/>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row>
    <row r="8" spans="1:117" s="49" customFormat="1" ht="120" x14ac:dyDescent="0.3">
      <c r="A8" s="68"/>
      <c r="B8" s="377" t="s">
        <v>2806</v>
      </c>
      <c r="C8" s="35" t="s">
        <v>1291</v>
      </c>
      <c r="D8" s="66" t="s">
        <v>155</v>
      </c>
      <c r="E8" s="66" t="s">
        <v>1359</v>
      </c>
      <c r="F8" s="134">
        <v>415000</v>
      </c>
      <c r="G8" s="134">
        <f t="shared" ref="G8" si="2">F8-I8</f>
        <v>415000</v>
      </c>
      <c r="H8" s="134">
        <f t="shared" ref="H8" si="3">G8/F8*100</f>
        <v>100</v>
      </c>
      <c r="I8" s="134">
        <v>0</v>
      </c>
      <c r="J8" s="101">
        <v>39448</v>
      </c>
      <c r="K8" s="153" t="s">
        <v>88</v>
      </c>
      <c r="L8" s="68"/>
      <c r="M8" s="68"/>
      <c r="N8" s="68"/>
      <c r="O8" s="68"/>
      <c r="P8" s="68"/>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row>
    <row r="9" spans="1:117" s="49" customFormat="1" ht="151.5" customHeight="1" x14ac:dyDescent="0.3">
      <c r="A9" s="68"/>
      <c r="B9" s="377" t="s">
        <v>2807</v>
      </c>
      <c r="C9" s="35" t="s">
        <v>1293</v>
      </c>
      <c r="D9" s="66" t="s">
        <v>155</v>
      </c>
      <c r="E9" s="66" t="s">
        <v>1359</v>
      </c>
      <c r="F9" s="134">
        <v>234657.6</v>
      </c>
      <c r="G9" s="134">
        <f>F9-I9</f>
        <v>234657.6</v>
      </c>
      <c r="H9" s="134">
        <f t="shared" ref="H9:H38" si="4">G9/F9*100</f>
        <v>100</v>
      </c>
      <c r="I9" s="134">
        <v>0</v>
      </c>
      <c r="J9" s="101">
        <v>39448</v>
      </c>
      <c r="K9" s="153" t="s">
        <v>1362</v>
      </c>
      <c r="L9" s="68"/>
      <c r="M9" s="68"/>
      <c r="N9" s="68"/>
      <c r="O9" s="68"/>
      <c r="P9" s="68"/>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row>
    <row r="10" spans="1:117" s="49" customFormat="1" ht="63" x14ac:dyDescent="0.3">
      <c r="A10" s="68"/>
      <c r="B10" s="377" t="s">
        <v>2808</v>
      </c>
      <c r="C10" s="35" t="s">
        <v>1294</v>
      </c>
      <c r="D10" s="66" t="s">
        <v>155</v>
      </c>
      <c r="E10" s="66" t="s">
        <v>1359</v>
      </c>
      <c r="F10" s="134">
        <v>422200</v>
      </c>
      <c r="G10" s="134">
        <f t="shared" ref="G10:G38" si="5">F10-I10</f>
        <v>422200</v>
      </c>
      <c r="H10" s="134">
        <f t="shared" si="4"/>
        <v>100</v>
      </c>
      <c r="I10" s="134">
        <v>0</v>
      </c>
      <c r="J10" s="352">
        <v>39839</v>
      </c>
      <c r="K10" s="66" t="s">
        <v>1292</v>
      </c>
      <c r="L10" s="68"/>
      <c r="M10" s="68"/>
      <c r="N10" s="68"/>
      <c r="O10" s="68"/>
      <c r="P10" s="68"/>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row>
    <row r="11" spans="1:117" s="49" customFormat="1" ht="78.75" x14ac:dyDescent="0.3">
      <c r="A11" s="68"/>
      <c r="B11" s="377" t="s">
        <v>2809</v>
      </c>
      <c r="C11" s="35" t="s">
        <v>1295</v>
      </c>
      <c r="D11" s="66" t="s">
        <v>155</v>
      </c>
      <c r="E11" s="66" t="s">
        <v>1359</v>
      </c>
      <c r="F11" s="134">
        <v>189500</v>
      </c>
      <c r="G11" s="134">
        <f t="shared" si="5"/>
        <v>189500</v>
      </c>
      <c r="H11" s="134">
        <f t="shared" si="4"/>
        <v>100</v>
      </c>
      <c r="I11" s="134">
        <v>0</v>
      </c>
      <c r="J11" s="101">
        <v>42919</v>
      </c>
      <c r="K11" s="66" t="s">
        <v>1363</v>
      </c>
      <c r="L11" s="68"/>
      <c r="M11" s="68"/>
      <c r="N11" s="68"/>
      <c r="O11" s="68"/>
      <c r="P11" s="68"/>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row>
    <row r="12" spans="1:117" s="49" customFormat="1" ht="94.5" x14ac:dyDescent="0.3">
      <c r="A12" s="68"/>
      <c r="B12" s="377" t="s">
        <v>1956</v>
      </c>
      <c r="C12" s="35" t="s">
        <v>1296</v>
      </c>
      <c r="D12" s="66" t="s">
        <v>155</v>
      </c>
      <c r="E12" s="66" t="s">
        <v>1359</v>
      </c>
      <c r="F12" s="134">
        <v>324363.48</v>
      </c>
      <c r="G12" s="134">
        <f t="shared" si="5"/>
        <v>324363.48</v>
      </c>
      <c r="H12" s="134">
        <f t="shared" si="4"/>
        <v>100</v>
      </c>
      <c r="I12" s="354">
        <v>0</v>
      </c>
      <c r="J12" s="352">
        <v>37257</v>
      </c>
      <c r="K12" s="353"/>
      <c r="L12" s="68"/>
      <c r="M12" s="68"/>
      <c r="N12" s="68"/>
      <c r="O12" s="68"/>
      <c r="P12" s="68"/>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row>
    <row r="13" spans="1:117" s="49" customFormat="1" ht="63" x14ac:dyDescent="0.3">
      <c r="A13" s="68"/>
      <c r="B13" s="377" t="s">
        <v>1955</v>
      </c>
      <c r="C13" s="35" t="s">
        <v>1297</v>
      </c>
      <c r="D13" s="66" t="s">
        <v>155</v>
      </c>
      <c r="E13" s="66" t="s">
        <v>1359</v>
      </c>
      <c r="F13" s="134">
        <v>1379.42</v>
      </c>
      <c r="G13" s="134">
        <f t="shared" si="5"/>
        <v>1379.42</v>
      </c>
      <c r="H13" s="134">
        <f t="shared" si="4"/>
        <v>100</v>
      </c>
      <c r="I13" s="134">
        <v>0</v>
      </c>
      <c r="J13" s="101">
        <v>39965</v>
      </c>
      <c r="K13" s="66"/>
      <c r="L13" s="68"/>
      <c r="M13" s="68"/>
      <c r="N13" s="68"/>
      <c r="O13" s="68"/>
      <c r="P13" s="68"/>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row>
    <row r="14" spans="1:117" s="49" customFormat="1" ht="63" x14ac:dyDescent="0.3">
      <c r="A14" s="68"/>
      <c r="B14" s="377" t="s">
        <v>1957</v>
      </c>
      <c r="C14" s="35" t="s">
        <v>1300</v>
      </c>
      <c r="D14" s="66" t="s">
        <v>1301</v>
      </c>
      <c r="E14" s="66" t="s">
        <v>1359</v>
      </c>
      <c r="F14" s="134">
        <v>7500</v>
      </c>
      <c r="G14" s="134">
        <f t="shared" si="5"/>
        <v>7500</v>
      </c>
      <c r="H14" s="134">
        <f t="shared" si="4"/>
        <v>100</v>
      </c>
      <c r="I14" s="134">
        <v>0</v>
      </c>
      <c r="J14" s="101">
        <v>40651</v>
      </c>
      <c r="K14" s="66"/>
      <c r="L14" s="68"/>
      <c r="M14" s="68"/>
      <c r="N14" s="68"/>
      <c r="O14" s="68"/>
      <c r="P14" s="68"/>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row>
    <row r="15" spans="1:117" s="49" customFormat="1" ht="63" x14ac:dyDescent="0.3">
      <c r="A15" s="68"/>
      <c r="B15" s="377" t="s">
        <v>1958</v>
      </c>
      <c r="C15" s="35" t="s">
        <v>1303</v>
      </c>
      <c r="D15" s="66" t="s">
        <v>155</v>
      </c>
      <c r="E15" s="66" t="s">
        <v>1359</v>
      </c>
      <c r="F15" s="134">
        <v>14000</v>
      </c>
      <c r="G15" s="134">
        <f t="shared" si="5"/>
        <v>14000</v>
      </c>
      <c r="H15" s="134">
        <f t="shared" si="4"/>
        <v>100</v>
      </c>
      <c r="I15" s="134">
        <v>0</v>
      </c>
      <c r="J15" s="101">
        <v>40126</v>
      </c>
      <c r="K15" s="66"/>
      <c r="L15" s="68"/>
      <c r="M15" s="68"/>
      <c r="N15" s="68"/>
      <c r="O15" s="68"/>
      <c r="P15" s="68"/>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row>
    <row r="16" spans="1:117" s="49" customFormat="1" ht="63" x14ac:dyDescent="0.3">
      <c r="A16" s="68"/>
      <c r="B16" s="377" t="s">
        <v>1959</v>
      </c>
      <c r="C16" s="35" t="s">
        <v>1304</v>
      </c>
      <c r="D16" s="66" t="s">
        <v>155</v>
      </c>
      <c r="E16" s="66" t="s">
        <v>1359</v>
      </c>
      <c r="F16" s="134">
        <v>19639</v>
      </c>
      <c r="G16" s="134">
        <f t="shared" si="5"/>
        <v>19639</v>
      </c>
      <c r="H16" s="134">
        <f t="shared" si="4"/>
        <v>100</v>
      </c>
      <c r="I16" s="134">
        <v>0</v>
      </c>
      <c r="J16" s="101">
        <v>39997</v>
      </c>
      <c r="K16" s="66"/>
      <c r="L16" s="68"/>
      <c r="M16" s="68"/>
      <c r="N16" s="68"/>
      <c r="O16" s="68"/>
      <c r="P16" s="68"/>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row>
    <row r="17" spans="1:117" s="49" customFormat="1" ht="63" x14ac:dyDescent="0.3">
      <c r="A17" s="68"/>
      <c r="B17" s="376" t="s">
        <v>2062</v>
      </c>
      <c r="C17" s="35" t="s">
        <v>1304</v>
      </c>
      <c r="D17" s="66" t="s">
        <v>155</v>
      </c>
      <c r="E17" s="66" t="s">
        <v>1359</v>
      </c>
      <c r="F17" s="134">
        <v>19639</v>
      </c>
      <c r="G17" s="134">
        <f t="shared" si="5"/>
        <v>19639</v>
      </c>
      <c r="H17" s="134">
        <f t="shared" si="4"/>
        <v>100</v>
      </c>
      <c r="I17" s="134">
        <v>0</v>
      </c>
      <c r="J17" s="101">
        <v>39997</v>
      </c>
      <c r="K17" s="66"/>
      <c r="L17" s="68"/>
      <c r="M17" s="68"/>
      <c r="N17" s="68"/>
      <c r="O17" s="68"/>
      <c r="P17" s="68"/>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row>
    <row r="18" spans="1:117" s="49" customFormat="1" ht="63" x14ac:dyDescent="0.3">
      <c r="A18" s="68"/>
      <c r="B18" s="376" t="s">
        <v>2061</v>
      </c>
      <c r="C18" s="35" t="s">
        <v>1305</v>
      </c>
      <c r="D18" s="66" t="s">
        <v>155</v>
      </c>
      <c r="E18" s="66" t="s">
        <v>1359</v>
      </c>
      <c r="F18" s="134">
        <v>8100</v>
      </c>
      <c r="G18" s="134">
        <f t="shared" si="5"/>
        <v>8100</v>
      </c>
      <c r="H18" s="134">
        <f t="shared" si="4"/>
        <v>100</v>
      </c>
      <c r="I18" s="134">
        <v>0</v>
      </c>
      <c r="J18" s="101">
        <v>39997</v>
      </c>
      <c r="K18" s="66"/>
      <c r="L18" s="68"/>
      <c r="M18" s="68"/>
      <c r="N18" s="68"/>
      <c r="O18" s="68"/>
      <c r="P18" s="68"/>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row>
    <row r="19" spans="1:117" s="49" customFormat="1" ht="63" x14ac:dyDescent="0.3">
      <c r="A19" s="68"/>
      <c r="B19" s="376" t="s">
        <v>2060</v>
      </c>
      <c r="C19" s="35" t="s">
        <v>1306</v>
      </c>
      <c r="D19" s="66" t="s">
        <v>155</v>
      </c>
      <c r="E19" s="66" t="s">
        <v>1359</v>
      </c>
      <c r="F19" s="134">
        <v>10000</v>
      </c>
      <c r="G19" s="134">
        <f t="shared" si="5"/>
        <v>10000</v>
      </c>
      <c r="H19" s="134">
        <f t="shared" si="4"/>
        <v>100</v>
      </c>
      <c r="I19" s="134">
        <v>0</v>
      </c>
      <c r="J19" s="101">
        <v>40661</v>
      </c>
      <c r="K19" s="66"/>
      <c r="L19" s="68"/>
      <c r="M19" s="68"/>
      <c r="N19" s="68"/>
      <c r="O19" s="68"/>
      <c r="P19" s="68"/>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row>
    <row r="20" spans="1:117" s="49" customFormat="1" ht="63" x14ac:dyDescent="0.3">
      <c r="A20" s="68"/>
      <c r="B20" s="376" t="s">
        <v>2059</v>
      </c>
      <c r="C20" s="35" t="s">
        <v>1306</v>
      </c>
      <c r="D20" s="66" t="s">
        <v>155</v>
      </c>
      <c r="E20" s="66" t="s">
        <v>1359</v>
      </c>
      <c r="F20" s="134">
        <v>10000</v>
      </c>
      <c r="G20" s="134">
        <f t="shared" si="5"/>
        <v>10000</v>
      </c>
      <c r="H20" s="134">
        <f t="shared" si="4"/>
        <v>100</v>
      </c>
      <c r="I20" s="134">
        <v>0</v>
      </c>
      <c r="J20" s="101">
        <v>40651</v>
      </c>
      <c r="K20" s="66"/>
      <c r="L20" s="68"/>
      <c r="M20" s="68"/>
      <c r="N20" s="68"/>
      <c r="O20" s="68"/>
      <c r="P20" s="68"/>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row>
    <row r="21" spans="1:117" s="49" customFormat="1" ht="63" x14ac:dyDescent="0.3">
      <c r="A21" s="68"/>
      <c r="B21" s="376" t="s">
        <v>2058</v>
      </c>
      <c r="C21" s="35" t="s">
        <v>1307</v>
      </c>
      <c r="D21" s="66" t="s">
        <v>155</v>
      </c>
      <c r="E21" s="66" t="s">
        <v>1359</v>
      </c>
      <c r="F21" s="134">
        <v>21500</v>
      </c>
      <c r="G21" s="134">
        <f t="shared" si="5"/>
        <v>21500</v>
      </c>
      <c r="H21" s="134">
        <f t="shared" si="4"/>
        <v>100</v>
      </c>
      <c r="I21" s="134">
        <v>0</v>
      </c>
      <c r="J21" s="101">
        <v>40651</v>
      </c>
      <c r="K21" s="66"/>
      <c r="L21" s="68"/>
      <c r="M21" s="68"/>
      <c r="N21" s="68"/>
      <c r="O21" s="68"/>
      <c r="P21" s="68"/>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row>
    <row r="22" spans="1:117" s="49" customFormat="1" ht="63" x14ac:dyDescent="0.3">
      <c r="A22" s="68"/>
      <c r="B22" s="376" t="s">
        <v>2057</v>
      </c>
      <c r="C22" s="35" t="s">
        <v>1308</v>
      </c>
      <c r="D22" s="66" t="s">
        <v>155</v>
      </c>
      <c r="E22" s="66" t="s">
        <v>1359</v>
      </c>
      <c r="F22" s="134">
        <v>39000</v>
      </c>
      <c r="G22" s="134">
        <f t="shared" si="5"/>
        <v>39000</v>
      </c>
      <c r="H22" s="134">
        <f t="shared" si="4"/>
        <v>100</v>
      </c>
      <c r="I22" s="134">
        <v>0</v>
      </c>
      <c r="J22" s="101">
        <v>40651</v>
      </c>
      <c r="K22" s="66"/>
      <c r="L22" s="68"/>
      <c r="M22" s="68"/>
      <c r="N22" s="68"/>
      <c r="O22" s="68"/>
      <c r="P22" s="68"/>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row>
    <row r="23" spans="1:117" s="49" customFormat="1" ht="63" x14ac:dyDescent="0.3">
      <c r="A23" s="68"/>
      <c r="B23" s="376" t="s">
        <v>2056</v>
      </c>
      <c r="C23" s="35" t="s">
        <v>1309</v>
      </c>
      <c r="D23" s="66" t="s">
        <v>155</v>
      </c>
      <c r="E23" s="66" t="s">
        <v>1359</v>
      </c>
      <c r="F23" s="134">
        <v>40000</v>
      </c>
      <c r="G23" s="134">
        <f t="shared" si="5"/>
        <v>40000</v>
      </c>
      <c r="H23" s="134">
        <f t="shared" si="4"/>
        <v>100</v>
      </c>
      <c r="I23" s="134">
        <v>0</v>
      </c>
      <c r="J23" s="101">
        <v>40214</v>
      </c>
      <c r="K23" s="66"/>
      <c r="L23" s="68"/>
      <c r="M23" s="68"/>
      <c r="N23" s="68"/>
      <c r="O23" s="68"/>
      <c r="P23" s="68"/>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row>
    <row r="24" spans="1:117" s="49" customFormat="1" ht="63" x14ac:dyDescent="0.3">
      <c r="A24" s="68"/>
      <c r="B24" s="376" t="s">
        <v>1960</v>
      </c>
      <c r="C24" s="35" t="s">
        <v>1310</v>
      </c>
      <c r="D24" s="66" t="s">
        <v>155</v>
      </c>
      <c r="E24" s="66" t="s">
        <v>1359</v>
      </c>
      <c r="F24" s="134">
        <v>21196</v>
      </c>
      <c r="G24" s="134">
        <f t="shared" si="5"/>
        <v>21196</v>
      </c>
      <c r="H24" s="134">
        <f t="shared" si="4"/>
        <v>100</v>
      </c>
      <c r="I24" s="134">
        <v>0</v>
      </c>
      <c r="J24" s="101">
        <v>40305</v>
      </c>
      <c r="K24" s="66"/>
      <c r="L24" s="68"/>
      <c r="M24" s="68"/>
      <c r="N24" s="68"/>
      <c r="O24" s="68"/>
      <c r="P24" s="68"/>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row>
    <row r="25" spans="1:117" s="49" customFormat="1" ht="63" x14ac:dyDescent="0.3">
      <c r="A25" s="68"/>
      <c r="B25" s="376" t="s">
        <v>1961</v>
      </c>
      <c r="C25" s="35" t="s">
        <v>1311</v>
      </c>
      <c r="D25" s="66" t="s">
        <v>155</v>
      </c>
      <c r="E25" s="66" t="s">
        <v>1359</v>
      </c>
      <c r="F25" s="134">
        <v>3200</v>
      </c>
      <c r="G25" s="134">
        <f t="shared" si="5"/>
        <v>3200</v>
      </c>
      <c r="H25" s="134">
        <f t="shared" si="4"/>
        <v>100</v>
      </c>
      <c r="I25" s="134">
        <v>0</v>
      </c>
      <c r="J25" s="101">
        <v>40658</v>
      </c>
      <c r="K25" s="66"/>
      <c r="L25" s="68"/>
      <c r="M25" s="68"/>
      <c r="N25" s="68"/>
      <c r="O25" s="68"/>
      <c r="P25" s="68"/>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row>
    <row r="26" spans="1:117" s="49" customFormat="1" ht="63" x14ac:dyDescent="0.3">
      <c r="A26" s="68"/>
      <c r="B26" s="376" t="s">
        <v>1962</v>
      </c>
      <c r="C26" s="35" t="s">
        <v>1312</v>
      </c>
      <c r="D26" s="66" t="s">
        <v>155</v>
      </c>
      <c r="E26" s="66" t="s">
        <v>1359</v>
      </c>
      <c r="F26" s="134">
        <v>8801.6200000000008</v>
      </c>
      <c r="G26" s="134">
        <f t="shared" si="5"/>
        <v>8801.6200000000008</v>
      </c>
      <c r="H26" s="134">
        <f t="shared" si="4"/>
        <v>100</v>
      </c>
      <c r="I26" s="134">
        <v>0</v>
      </c>
      <c r="J26" s="101">
        <v>40030</v>
      </c>
      <c r="K26" s="66"/>
      <c r="L26" s="68"/>
      <c r="M26" s="68"/>
      <c r="N26" s="68"/>
      <c r="O26" s="68"/>
      <c r="P26" s="68"/>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row>
    <row r="27" spans="1:117" s="51" customFormat="1" ht="63" x14ac:dyDescent="0.3">
      <c r="A27" s="68"/>
      <c r="B27" s="376" t="s">
        <v>1963</v>
      </c>
      <c r="C27" s="35" t="s">
        <v>1312</v>
      </c>
      <c r="D27" s="66" t="s">
        <v>155</v>
      </c>
      <c r="E27" s="66" t="s">
        <v>1359</v>
      </c>
      <c r="F27" s="134">
        <v>10028.82</v>
      </c>
      <c r="G27" s="134">
        <f t="shared" si="5"/>
        <v>10028.82</v>
      </c>
      <c r="H27" s="134">
        <f>G27/F27*100</f>
        <v>100</v>
      </c>
      <c r="I27" s="134">
        <v>0</v>
      </c>
      <c r="J27" s="101">
        <v>40042</v>
      </c>
      <c r="K27" s="66"/>
      <c r="L27" s="68"/>
      <c r="M27" s="68"/>
      <c r="N27" s="68"/>
      <c r="O27" s="68"/>
      <c r="P27" s="68"/>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row>
    <row r="28" spans="1:117" s="49" customFormat="1" ht="63" x14ac:dyDescent="0.3">
      <c r="A28" s="68"/>
      <c r="B28" s="376" t="s">
        <v>1964</v>
      </c>
      <c r="C28" s="35" t="s">
        <v>1312</v>
      </c>
      <c r="D28" s="66" t="s">
        <v>155</v>
      </c>
      <c r="E28" s="66" t="s">
        <v>1359</v>
      </c>
      <c r="F28" s="134">
        <v>8888.94</v>
      </c>
      <c r="G28" s="134">
        <f t="shared" si="5"/>
        <v>8888.94</v>
      </c>
      <c r="H28" s="134">
        <f t="shared" si="4"/>
        <v>100</v>
      </c>
      <c r="I28" s="134">
        <v>0</v>
      </c>
      <c r="J28" s="101">
        <v>40042</v>
      </c>
      <c r="K28" s="66"/>
      <c r="L28" s="68"/>
      <c r="M28" s="68"/>
      <c r="N28" s="68"/>
      <c r="O28" s="68"/>
      <c r="P28" s="68"/>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row>
    <row r="29" spans="1:117" s="49" customFormat="1" ht="63" x14ac:dyDescent="0.3">
      <c r="A29" s="68"/>
      <c r="B29" s="376" t="s">
        <v>1965</v>
      </c>
      <c r="C29" s="35" t="s">
        <v>1313</v>
      </c>
      <c r="D29" s="66" t="s">
        <v>155</v>
      </c>
      <c r="E29" s="66" t="s">
        <v>1359</v>
      </c>
      <c r="F29" s="134">
        <v>11150</v>
      </c>
      <c r="G29" s="134">
        <f t="shared" si="5"/>
        <v>11150</v>
      </c>
      <c r="H29" s="134">
        <f t="shared" si="4"/>
        <v>100</v>
      </c>
      <c r="I29" s="134">
        <v>0</v>
      </c>
      <c r="J29" s="101">
        <v>40365</v>
      </c>
      <c r="K29" s="66"/>
      <c r="L29" s="68"/>
      <c r="M29" s="68"/>
      <c r="N29" s="68"/>
      <c r="O29" s="68"/>
      <c r="P29" s="68"/>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row>
    <row r="30" spans="1:117" s="49" customFormat="1" ht="63" x14ac:dyDescent="0.3">
      <c r="A30" s="68"/>
      <c r="B30" s="376" t="s">
        <v>1966</v>
      </c>
      <c r="C30" s="35" t="s">
        <v>1314</v>
      </c>
      <c r="D30" s="66" t="s">
        <v>155</v>
      </c>
      <c r="E30" s="66" t="s">
        <v>1359</v>
      </c>
      <c r="F30" s="134">
        <v>5000</v>
      </c>
      <c r="G30" s="134">
        <f t="shared" si="5"/>
        <v>5000</v>
      </c>
      <c r="H30" s="134">
        <f t="shared" si="4"/>
        <v>100</v>
      </c>
      <c r="I30" s="134">
        <v>0</v>
      </c>
      <c r="J30" s="101">
        <v>39917</v>
      </c>
      <c r="K30" s="66"/>
      <c r="L30" s="68"/>
      <c r="M30" s="68"/>
      <c r="N30" s="68"/>
      <c r="O30" s="68"/>
      <c r="P30" s="68"/>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row>
    <row r="31" spans="1:117" s="49" customFormat="1" ht="63" x14ac:dyDescent="0.3">
      <c r="A31" s="68"/>
      <c r="B31" s="376" t="s">
        <v>1967</v>
      </c>
      <c r="C31" s="35" t="s">
        <v>1315</v>
      </c>
      <c r="D31" s="66" t="s">
        <v>155</v>
      </c>
      <c r="E31" s="66" t="s">
        <v>1359</v>
      </c>
      <c r="F31" s="134">
        <v>28000</v>
      </c>
      <c r="G31" s="134">
        <f t="shared" si="5"/>
        <v>28000</v>
      </c>
      <c r="H31" s="134">
        <f t="shared" si="4"/>
        <v>100</v>
      </c>
      <c r="I31" s="134">
        <v>0</v>
      </c>
      <c r="J31" s="101">
        <v>2012</v>
      </c>
      <c r="K31" s="66"/>
      <c r="L31" s="68"/>
      <c r="M31" s="68"/>
      <c r="N31" s="68"/>
      <c r="O31" s="68"/>
      <c r="P31" s="68"/>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row>
    <row r="32" spans="1:117" s="49" customFormat="1" ht="63" x14ac:dyDescent="0.3">
      <c r="A32" s="68"/>
      <c r="B32" s="376" t="s">
        <v>1968</v>
      </c>
      <c r="C32" s="35" t="s">
        <v>1302</v>
      </c>
      <c r="D32" s="66" t="s">
        <v>155</v>
      </c>
      <c r="E32" s="66" t="s">
        <v>1359</v>
      </c>
      <c r="F32" s="134">
        <v>5050</v>
      </c>
      <c r="G32" s="134">
        <f t="shared" si="5"/>
        <v>5050</v>
      </c>
      <c r="H32" s="134">
        <f t="shared" si="4"/>
        <v>100</v>
      </c>
      <c r="I32" s="134">
        <v>0</v>
      </c>
      <c r="J32" s="101">
        <v>41250</v>
      </c>
      <c r="K32" s="66"/>
      <c r="L32" s="68"/>
      <c r="M32" s="68"/>
      <c r="N32" s="68"/>
      <c r="O32" s="68"/>
      <c r="P32" s="68"/>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row>
    <row r="33" spans="1:117" s="49" customFormat="1" ht="63" x14ac:dyDescent="0.3">
      <c r="A33" s="68"/>
      <c r="B33" s="376" t="s">
        <v>1969</v>
      </c>
      <c r="C33" s="35" t="s">
        <v>1316</v>
      </c>
      <c r="D33" s="66" t="s">
        <v>155</v>
      </c>
      <c r="E33" s="66" t="s">
        <v>1359</v>
      </c>
      <c r="F33" s="134">
        <v>19000</v>
      </c>
      <c r="G33" s="134">
        <f t="shared" si="5"/>
        <v>19000</v>
      </c>
      <c r="H33" s="134">
        <f t="shared" si="4"/>
        <v>100</v>
      </c>
      <c r="I33" s="134">
        <v>0</v>
      </c>
      <c r="J33" s="101">
        <v>41257</v>
      </c>
      <c r="K33" s="66"/>
      <c r="L33" s="68"/>
      <c r="M33" s="68"/>
      <c r="N33" s="68"/>
      <c r="O33" s="68"/>
      <c r="P33" s="68"/>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row>
    <row r="34" spans="1:117" s="49" customFormat="1" ht="63" x14ac:dyDescent="0.3">
      <c r="A34" s="68"/>
      <c r="B34" s="376" t="s">
        <v>1970</v>
      </c>
      <c r="C34" s="35" t="s">
        <v>1317</v>
      </c>
      <c r="D34" s="66" t="s">
        <v>155</v>
      </c>
      <c r="E34" s="66" t="s">
        <v>1359</v>
      </c>
      <c r="F34" s="134">
        <v>6000</v>
      </c>
      <c r="G34" s="134">
        <f t="shared" si="5"/>
        <v>6000</v>
      </c>
      <c r="H34" s="134">
        <f t="shared" si="4"/>
        <v>100</v>
      </c>
      <c r="I34" s="134">
        <v>0</v>
      </c>
      <c r="J34" s="101">
        <v>41395</v>
      </c>
      <c r="K34" s="66"/>
      <c r="L34" s="68"/>
      <c r="M34" s="68"/>
      <c r="N34" s="68"/>
      <c r="O34" s="68"/>
      <c r="P34" s="68"/>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row>
    <row r="35" spans="1:117" s="49" customFormat="1" ht="63" x14ac:dyDescent="0.3">
      <c r="A35" s="68"/>
      <c r="B35" s="376" t="s">
        <v>1971</v>
      </c>
      <c r="C35" s="35" t="s">
        <v>1318</v>
      </c>
      <c r="D35" s="66" t="s">
        <v>155</v>
      </c>
      <c r="E35" s="66" t="s">
        <v>1359</v>
      </c>
      <c r="F35" s="134">
        <v>5400</v>
      </c>
      <c r="G35" s="134">
        <f t="shared" si="5"/>
        <v>5400</v>
      </c>
      <c r="H35" s="134">
        <f t="shared" si="4"/>
        <v>100</v>
      </c>
      <c r="I35" s="134">
        <v>0</v>
      </c>
      <c r="J35" s="101">
        <v>41395</v>
      </c>
      <c r="K35" s="66"/>
      <c r="L35" s="68"/>
      <c r="M35" s="68"/>
      <c r="N35" s="68"/>
      <c r="O35" s="68"/>
      <c r="P35" s="68"/>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row>
    <row r="36" spans="1:117" s="49" customFormat="1" ht="63" x14ac:dyDescent="0.3">
      <c r="A36" s="68"/>
      <c r="B36" s="376" t="s">
        <v>1972</v>
      </c>
      <c r="C36" s="35" t="s">
        <v>1318</v>
      </c>
      <c r="D36" s="66" t="s">
        <v>155</v>
      </c>
      <c r="E36" s="66" t="s">
        <v>1359</v>
      </c>
      <c r="F36" s="134">
        <v>5400</v>
      </c>
      <c r="G36" s="134">
        <f t="shared" si="5"/>
        <v>5400</v>
      </c>
      <c r="H36" s="134">
        <f t="shared" si="4"/>
        <v>100</v>
      </c>
      <c r="I36" s="134">
        <v>0</v>
      </c>
      <c r="J36" s="101">
        <v>41395</v>
      </c>
      <c r="K36" s="66"/>
      <c r="L36" s="68"/>
      <c r="M36" s="68"/>
      <c r="N36" s="68"/>
      <c r="O36" s="68"/>
      <c r="P36" s="68"/>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row>
    <row r="37" spans="1:117" s="49" customFormat="1" ht="63" x14ac:dyDescent="0.3">
      <c r="A37" s="68"/>
      <c r="B37" s="376" t="s">
        <v>1973</v>
      </c>
      <c r="C37" s="35" t="s">
        <v>1318</v>
      </c>
      <c r="D37" s="66" t="s">
        <v>155</v>
      </c>
      <c r="E37" s="66" t="s">
        <v>1359</v>
      </c>
      <c r="F37" s="134">
        <v>5400</v>
      </c>
      <c r="G37" s="134">
        <f t="shared" si="5"/>
        <v>5400</v>
      </c>
      <c r="H37" s="134">
        <f t="shared" si="4"/>
        <v>100</v>
      </c>
      <c r="I37" s="134">
        <v>0</v>
      </c>
      <c r="J37" s="101">
        <v>41395</v>
      </c>
      <c r="K37" s="66"/>
      <c r="L37" s="68"/>
      <c r="M37" s="68"/>
      <c r="N37" s="68"/>
      <c r="O37" s="68"/>
      <c r="P37" s="68"/>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row>
    <row r="38" spans="1:117" s="49" customFormat="1" ht="63" x14ac:dyDescent="0.3">
      <c r="A38" s="68"/>
      <c r="B38" s="376" t="s">
        <v>1974</v>
      </c>
      <c r="C38" s="35" t="s">
        <v>1318</v>
      </c>
      <c r="D38" s="66" t="s">
        <v>155</v>
      </c>
      <c r="E38" s="66" t="s">
        <v>1359</v>
      </c>
      <c r="F38" s="134">
        <v>5400</v>
      </c>
      <c r="G38" s="134">
        <f t="shared" si="5"/>
        <v>5400</v>
      </c>
      <c r="H38" s="134">
        <f t="shared" si="4"/>
        <v>100</v>
      </c>
      <c r="I38" s="134">
        <v>0</v>
      </c>
      <c r="J38" s="101">
        <v>41395</v>
      </c>
      <c r="K38" s="66"/>
      <c r="L38" s="68"/>
      <c r="M38" s="68"/>
      <c r="N38" s="68"/>
      <c r="O38" s="68"/>
      <c r="P38" s="68"/>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row>
    <row r="39" spans="1:117" s="49" customFormat="1" ht="63" x14ac:dyDescent="0.3">
      <c r="A39" s="68"/>
      <c r="B39" s="376" t="s">
        <v>1975</v>
      </c>
      <c r="C39" s="35" t="s">
        <v>1318</v>
      </c>
      <c r="D39" s="66" t="s">
        <v>155</v>
      </c>
      <c r="E39" s="66" t="s">
        <v>1359</v>
      </c>
      <c r="F39" s="134">
        <v>5400</v>
      </c>
      <c r="G39" s="134">
        <f t="shared" ref="G39:G93" si="6">F39-I39</f>
        <v>5400</v>
      </c>
      <c r="H39" s="134">
        <f t="shared" ref="H39:H93" si="7">G39/F39*100</f>
        <v>100</v>
      </c>
      <c r="I39" s="134">
        <v>0</v>
      </c>
      <c r="J39" s="101">
        <v>41395</v>
      </c>
      <c r="K39" s="66"/>
      <c r="L39" s="68"/>
      <c r="M39" s="68"/>
      <c r="N39" s="68"/>
      <c r="O39" s="68"/>
      <c r="P39" s="68"/>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row>
    <row r="40" spans="1:117" s="49" customFormat="1" ht="63" x14ac:dyDescent="0.3">
      <c r="A40" s="68"/>
      <c r="B40" s="376" t="s">
        <v>1976</v>
      </c>
      <c r="C40" s="35" t="s">
        <v>1318</v>
      </c>
      <c r="D40" s="66" t="s">
        <v>155</v>
      </c>
      <c r="E40" s="66" t="s">
        <v>1359</v>
      </c>
      <c r="F40" s="134">
        <v>5400</v>
      </c>
      <c r="G40" s="134">
        <f t="shared" si="6"/>
        <v>5400</v>
      </c>
      <c r="H40" s="134">
        <f t="shared" si="7"/>
        <v>100</v>
      </c>
      <c r="I40" s="134">
        <v>0</v>
      </c>
      <c r="J40" s="101">
        <v>41395</v>
      </c>
      <c r="K40" s="66"/>
      <c r="L40" s="68"/>
      <c r="M40" s="68"/>
      <c r="N40" s="68"/>
      <c r="O40" s="68"/>
      <c r="P40" s="68"/>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row>
    <row r="41" spans="1:117" s="49" customFormat="1" ht="63" x14ac:dyDescent="0.3">
      <c r="A41" s="68"/>
      <c r="B41" s="376" t="s">
        <v>1977</v>
      </c>
      <c r="C41" s="35" t="s">
        <v>1319</v>
      </c>
      <c r="D41" s="66" t="s">
        <v>155</v>
      </c>
      <c r="E41" s="66" t="s">
        <v>1359</v>
      </c>
      <c r="F41" s="134">
        <v>6500</v>
      </c>
      <c r="G41" s="134">
        <f t="shared" si="6"/>
        <v>6500</v>
      </c>
      <c r="H41" s="134">
        <f t="shared" si="7"/>
        <v>100</v>
      </c>
      <c r="I41" s="134">
        <v>0</v>
      </c>
      <c r="J41" s="101">
        <v>41395</v>
      </c>
      <c r="K41" s="66"/>
      <c r="L41" s="68"/>
      <c r="M41" s="68"/>
      <c r="N41" s="68"/>
      <c r="O41" s="68"/>
      <c r="P41" s="68"/>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row>
    <row r="42" spans="1:117" s="49" customFormat="1" ht="63" x14ac:dyDescent="0.3">
      <c r="A42" s="68"/>
      <c r="B42" s="376" t="s">
        <v>1978</v>
      </c>
      <c r="C42" s="35" t="s">
        <v>1319</v>
      </c>
      <c r="D42" s="66" t="s">
        <v>155</v>
      </c>
      <c r="E42" s="66" t="s">
        <v>1359</v>
      </c>
      <c r="F42" s="134">
        <v>6500</v>
      </c>
      <c r="G42" s="134">
        <f t="shared" si="6"/>
        <v>6500</v>
      </c>
      <c r="H42" s="134">
        <f t="shared" si="7"/>
        <v>100</v>
      </c>
      <c r="I42" s="134">
        <v>0</v>
      </c>
      <c r="J42" s="101">
        <v>41395</v>
      </c>
      <c r="K42" s="66"/>
      <c r="L42" s="68"/>
      <c r="M42" s="68"/>
      <c r="N42" s="68"/>
      <c r="O42" s="68"/>
      <c r="P42" s="68"/>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row>
    <row r="43" spans="1:117" s="49" customFormat="1" ht="63" x14ac:dyDescent="0.3">
      <c r="A43" s="68"/>
      <c r="B43" s="376" t="s">
        <v>1979</v>
      </c>
      <c r="C43" s="35" t="s">
        <v>1319</v>
      </c>
      <c r="D43" s="66" t="s">
        <v>155</v>
      </c>
      <c r="E43" s="66" t="s">
        <v>1359</v>
      </c>
      <c r="F43" s="134">
        <v>6500</v>
      </c>
      <c r="G43" s="134">
        <f t="shared" si="6"/>
        <v>6500</v>
      </c>
      <c r="H43" s="134">
        <f t="shared" si="7"/>
        <v>100</v>
      </c>
      <c r="I43" s="134">
        <v>0</v>
      </c>
      <c r="J43" s="101">
        <v>41456</v>
      </c>
      <c r="K43" s="66"/>
      <c r="L43" s="68"/>
      <c r="M43" s="68"/>
      <c r="N43" s="68"/>
      <c r="O43" s="68"/>
      <c r="P43" s="68"/>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row>
    <row r="44" spans="1:117" s="49" customFormat="1" ht="63" x14ac:dyDescent="0.3">
      <c r="A44" s="68"/>
      <c r="B44" s="376" t="s">
        <v>1980</v>
      </c>
      <c r="C44" s="35" t="s">
        <v>1319</v>
      </c>
      <c r="D44" s="66" t="s">
        <v>155</v>
      </c>
      <c r="E44" s="66" t="s">
        <v>1359</v>
      </c>
      <c r="F44" s="134">
        <v>6500</v>
      </c>
      <c r="G44" s="134">
        <f t="shared" si="6"/>
        <v>6500</v>
      </c>
      <c r="H44" s="134">
        <f t="shared" si="7"/>
        <v>100</v>
      </c>
      <c r="I44" s="134">
        <v>0</v>
      </c>
      <c r="J44" s="101">
        <v>41456</v>
      </c>
      <c r="K44" s="66"/>
      <c r="L44" s="68"/>
      <c r="M44" s="68"/>
      <c r="N44" s="68"/>
      <c r="O44" s="68"/>
      <c r="P44" s="68"/>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row>
    <row r="45" spans="1:117" s="49" customFormat="1" ht="63" x14ac:dyDescent="0.3">
      <c r="A45" s="68"/>
      <c r="B45" s="376" t="s">
        <v>1981</v>
      </c>
      <c r="C45" s="35" t="s">
        <v>1319</v>
      </c>
      <c r="D45" s="66" t="s">
        <v>155</v>
      </c>
      <c r="E45" s="66" t="s">
        <v>1359</v>
      </c>
      <c r="F45" s="134">
        <v>6500</v>
      </c>
      <c r="G45" s="134">
        <f t="shared" si="6"/>
        <v>6500</v>
      </c>
      <c r="H45" s="134">
        <f t="shared" si="7"/>
        <v>100</v>
      </c>
      <c r="I45" s="134">
        <v>0</v>
      </c>
      <c r="J45" s="101">
        <v>41456</v>
      </c>
      <c r="K45" s="66"/>
      <c r="L45" s="68"/>
      <c r="M45" s="68"/>
      <c r="N45" s="68"/>
      <c r="O45" s="68"/>
      <c r="P45" s="68"/>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row>
    <row r="46" spans="1:117" s="49" customFormat="1" ht="63" x14ac:dyDescent="0.3">
      <c r="A46" s="68"/>
      <c r="B46" s="376" t="s">
        <v>1982</v>
      </c>
      <c r="C46" s="35" t="s">
        <v>1319</v>
      </c>
      <c r="D46" s="66" t="s">
        <v>155</v>
      </c>
      <c r="E46" s="66" t="s">
        <v>1359</v>
      </c>
      <c r="F46" s="134">
        <v>6500</v>
      </c>
      <c r="G46" s="134">
        <f t="shared" si="6"/>
        <v>6500</v>
      </c>
      <c r="H46" s="134">
        <f t="shared" si="7"/>
        <v>100</v>
      </c>
      <c r="I46" s="134">
        <v>0</v>
      </c>
      <c r="J46" s="101">
        <v>41456</v>
      </c>
      <c r="K46" s="66"/>
      <c r="L46" s="68"/>
      <c r="M46" s="68"/>
      <c r="N46" s="68"/>
      <c r="O46" s="68"/>
      <c r="P46" s="68"/>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row>
    <row r="47" spans="1:117" s="49" customFormat="1" ht="63" x14ac:dyDescent="0.3">
      <c r="A47" s="68"/>
      <c r="B47" s="376" t="s">
        <v>1983</v>
      </c>
      <c r="C47" s="35" t="s">
        <v>1319</v>
      </c>
      <c r="D47" s="66" t="s">
        <v>155</v>
      </c>
      <c r="E47" s="66" t="s">
        <v>1359</v>
      </c>
      <c r="F47" s="134">
        <v>6500</v>
      </c>
      <c r="G47" s="134">
        <f t="shared" si="6"/>
        <v>6500</v>
      </c>
      <c r="H47" s="134">
        <f t="shared" si="7"/>
        <v>100</v>
      </c>
      <c r="I47" s="134">
        <v>0</v>
      </c>
      <c r="J47" s="101">
        <v>41456</v>
      </c>
      <c r="K47" s="66"/>
      <c r="L47" s="68"/>
      <c r="M47" s="68"/>
      <c r="N47" s="68"/>
      <c r="O47" s="68"/>
      <c r="P47" s="68"/>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row>
    <row r="48" spans="1:117" s="49" customFormat="1" ht="63" x14ac:dyDescent="0.3">
      <c r="A48" s="68"/>
      <c r="B48" s="376" t="s">
        <v>1984</v>
      </c>
      <c r="C48" s="35" t="s">
        <v>1319</v>
      </c>
      <c r="D48" s="66" t="s">
        <v>155</v>
      </c>
      <c r="E48" s="66" t="s">
        <v>1359</v>
      </c>
      <c r="F48" s="134">
        <v>6500</v>
      </c>
      <c r="G48" s="134">
        <f>F48-I48</f>
        <v>6500</v>
      </c>
      <c r="H48" s="134">
        <f t="shared" si="7"/>
        <v>100</v>
      </c>
      <c r="I48" s="134">
        <v>0</v>
      </c>
      <c r="J48" s="101">
        <v>41456</v>
      </c>
      <c r="K48" s="66"/>
      <c r="L48" s="68"/>
      <c r="M48" s="68"/>
      <c r="N48" s="68"/>
      <c r="O48" s="68"/>
      <c r="P48" s="68"/>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row>
    <row r="49" spans="1:117" s="49" customFormat="1" ht="63" x14ac:dyDescent="0.3">
      <c r="A49" s="68"/>
      <c r="B49" s="376" t="s">
        <v>1985</v>
      </c>
      <c r="C49" s="35" t="s">
        <v>1319</v>
      </c>
      <c r="D49" s="66" t="s">
        <v>155</v>
      </c>
      <c r="E49" s="66" t="s">
        <v>1359</v>
      </c>
      <c r="F49" s="134">
        <v>6500</v>
      </c>
      <c r="G49" s="134">
        <f t="shared" si="6"/>
        <v>6500</v>
      </c>
      <c r="H49" s="134">
        <f t="shared" si="7"/>
        <v>100</v>
      </c>
      <c r="I49" s="134">
        <v>0</v>
      </c>
      <c r="J49" s="101">
        <v>41456</v>
      </c>
      <c r="K49" s="66"/>
      <c r="L49" s="68"/>
      <c r="M49" s="68"/>
      <c r="N49" s="68"/>
      <c r="O49" s="68"/>
      <c r="P49" s="68"/>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row>
    <row r="50" spans="1:117" s="49" customFormat="1" ht="63" x14ac:dyDescent="0.3">
      <c r="A50" s="68"/>
      <c r="B50" s="376" t="s">
        <v>1986</v>
      </c>
      <c r="C50" s="35" t="s">
        <v>1319</v>
      </c>
      <c r="D50" s="66" t="s">
        <v>155</v>
      </c>
      <c r="E50" s="66" t="s">
        <v>1359</v>
      </c>
      <c r="F50" s="134">
        <v>6500</v>
      </c>
      <c r="G50" s="134">
        <f t="shared" si="6"/>
        <v>6500</v>
      </c>
      <c r="H50" s="134">
        <f t="shared" si="7"/>
        <v>100</v>
      </c>
      <c r="I50" s="134">
        <v>0</v>
      </c>
      <c r="J50" s="101">
        <v>41456</v>
      </c>
      <c r="K50" s="66"/>
      <c r="L50" s="68"/>
      <c r="M50" s="68"/>
      <c r="N50" s="68"/>
      <c r="O50" s="68"/>
      <c r="P50" s="68"/>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row>
    <row r="51" spans="1:117" s="49" customFormat="1" ht="63" x14ac:dyDescent="0.3">
      <c r="A51" s="68"/>
      <c r="B51" s="376" t="s">
        <v>1987</v>
      </c>
      <c r="C51" s="35" t="s">
        <v>1320</v>
      </c>
      <c r="D51" s="66" t="s">
        <v>155</v>
      </c>
      <c r="E51" s="66" t="s">
        <v>1359</v>
      </c>
      <c r="F51" s="134">
        <v>3099</v>
      </c>
      <c r="G51" s="134">
        <f t="shared" si="6"/>
        <v>3099</v>
      </c>
      <c r="H51" s="134">
        <f t="shared" si="7"/>
        <v>100</v>
      </c>
      <c r="I51" s="134">
        <v>0</v>
      </c>
      <c r="J51" s="101">
        <v>41310</v>
      </c>
      <c r="K51" s="66"/>
      <c r="L51" s="68"/>
      <c r="M51" s="68"/>
      <c r="N51" s="68"/>
      <c r="O51" s="68"/>
      <c r="P51" s="68"/>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row>
    <row r="52" spans="1:117" s="49" customFormat="1" ht="63" x14ac:dyDescent="0.3">
      <c r="A52" s="68"/>
      <c r="B52" s="376" t="s">
        <v>1988</v>
      </c>
      <c r="C52" s="35" t="s">
        <v>1317</v>
      </c>
      <c r="D52" s="66" t="s">
        <v>155</v>
      </c>
      <c r="E52" s="66" t="s">
        <v>1359</v>
      </c>
      <c r="F52" s="134">
        <v>6000</v>
      </c>
      <c r="G52" s="134">
        <f t="shared" si="6"/>
        <v>6000</v>
      </c>
      <c r="H52" s="134">
        <f t="shared" si="7"/>
        <v>100</v>
      </c>
      <c r="I52" s="134">
        <v>0</v>
      </c>
      <c r="J52" s="101">
        <v>41456</v>
      </c>
      <c r="K52" s="66"/>
      <c r="L52" s="68"/>
      <c r="M52" s="68"/>
      <c r="N52" s="68"/>
      <c r="O52" s="68"/>
      <c r="P52" s="68"/>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row>
    <row r="53" spans="1:117" s="49" customFormat="1" ht="63" x14ac:dyDescent="0.3">
      <c r="A53" s="68"/>
      <c r="B53" s="376" t="s">
        <v>1989</v>
      </c>
      <c r="C53" s="35" t="s">
        <v>1318</v>
      </c>
      <c r="D53" s="66" t="s">
        <v>155</v>
      </c>
      <c r="E53" s="66" t="s">
        <v>1359</v>
      </c>
      <c r="F53" s="134">
        <v>5400</v>
      </c>
      <c r="G53" s="134">
        <f t="shared" si="6"/>
        <v>5400</v>
      </c>
      <c r="H53" s="134">
        <f t="shared" si="7"/>
        <v>100</v>
      </c>
      <c r="I53" s="134">
        <v>0</v>
      </c>
      <c r="J53" s="101">
        <v>41456</v>
      </c>
      <c r="K53" s="66"/>
      <c r="L53" s="68"/>
      <c r="M53" s="68"/>
      <c r="N53" s="68"/>
      <c r="O53" s="68"/>
      <c r="P53" s="68"/>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row>
    <row r="54" spans="1:117" s="49" customFormat="1" ht="63" x14ac:dyDescent="0.3">
      <c r="A54" s="68"/>
      <c r="B54" s="376" t="s">
        <v>1990</v>
      </c>
      <c r="C54" s="35" t="s">
        <v>1318</v>
      </c>
      <c r="D54" s="66" t="s">
        <v>155</v>
      </c>
      <c r="E54" s="66" t="s">
        <v>1359</v>
      </c>
      <c r="F54" s="134">
        <v>5400</v>
      </c>
      <c r="G54" s="134">
        <f t="shared" si="6"/>
        <v>5400</v>
      </c>
      <c r="H54" s="134">
        <f t="shared" si="7"/>
        <v>100</v>
      </c>
      <c r="I54" s="134">
        <v>0</v>
      </c>
      <c r="J54" s="101">
        <v>41456</v>
      </c>
      <c r="K54" s="66"/>
      <c r="L54" s="68"/>
      <c r="M54" s="68"/>
      <c r="N54" s="68"/>
      <c r="O54" s="68"/>
      <c r="P54" s="68"/>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row>
    <row r="55" spans="1:117" s="49" customFormat="1" ht="63" x14ac:dyDescent="0.3">
      <c r="A55" s="68"/>
      <c r="B55" s="376" t="s">
        <v>1991</v>
      </c>
      <c r="C55" s="35" t="s">
        <v>1318</v>
      </c>
      <c r="D55" s="66" t="s">
        <v>155</v>
      </c>
      <c r="E55" s="66" t="s">
        <v>1359</v>
      </c>
      <c r="F55" s="134">
        <v>5400</v>
      </c>
      <c r="G55" s="134">
        <f t="shared" si="6"/>
        <v>5400</v>
      </c>
      <c r="H55" s="134">
        <f t="shared" si="7"/>
        <v>100</v>
      </c>
      <c r="I55" s="134">
        <v>0</v>
      </c>
      <c r="J55" s="101">
        <v>41456</v>
      </c>
      <c r="K55" s="66"/>
      <c r="L55" s="68"/>
      <c r="M55" s="68"/>
      <c r="N55" s="68"/>
      <c r="O55" s="68"/>
      <c r="P55" s="68"/>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row>
    <row r="56" spans="1:117" s="49" customFormat="1" ht="63" x14ac:dyDescent="0.3">
      <c r="A56" s="68"/>
      <c r="B56" s="376" t="s">
        <v>1992</v>
      </c>
      <c r="C56" s="35" t="s">
        <v>1318</v>
      </c>
      <c r="D56" s="66" t="s">
        <v>155</v>
      </c>
      <c r="E56" s="66" t="s">
        <v>1359</v>
      </c>
      <c r="F56" s="134">
        <v>5400</v>
      </c>
      <c r="G56" s="134">
        <f t="shared" si="6"/>
        <v>5400</v>
      </c>
      <c r="H56" s="134">
        <f t="shared" si="7"/>
        <v>100</v>
      </c>
      <c r="I56" s="134">
        <v>0</v>
      </c>
      <c r="J56" s="101">
        <v>41456</v>
      </c>
      <c r="K56" s="66"/>
      <c r="L56" s="68"/>
      <c r="M56" s="68"/>
      <c r="N56" s="68"/>
      <c r="O56" s="68"/>
      <c r="P56" s="68"/>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row>
    <row r="57" spans="1:117" s="49" customFormat="1" ht="63" x14ac:dyDescent="0.3">
      <c r="A57" s="68"/>
      <c r="B57" s="376" t="s">
        <v>1993</v>
      </c>
      <c r="C57" s="35" t="s">
        <v>1318</v>
      </c>
      <c r="D57" s="66" t="s">
        <v>155</v>
      </c>
      <c r="E57" s="66" t="s">
        <v>1359</v>
      </c>
      <c r="F57" s="134">
        <v>5400</v>
      </c>
      <c r="G57" s="134">
        <f t="shared" si="6"/>
        <v>5400</v>
      </c>
      <c r="H57" s="134">
        <f t="shared" si="7"/>
        <v>100</v>
      </c>
      <c r="I57" s="134">
        <v>0</v>
      </c>
      <c r="J57" s="101">
        <v>41456</v>
      </c>
      <c r="K57" s="66"/>
      <c r="L57" s="68"/>
      <c r="M57" s="68"/>
      <c r="N57" s="68"/>
      <c r="O57" s="68"/>
      <c r="P57" s="68"/>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row>
    <row r="58" spans="1:117" s="49" customFormat="1" ht="62.25" customHeight="1" x14ac:dyDescent="0.3">
      <c r="A58" s="68"/>
      <c r="B58" s="376" t="s">
        <v>1994</v>
      </c>
      <c r="C58" s="35" t="s">
        <v>1321</v>
      </c>
      <c r="D58" s="66" t="s">
        <v>155</v>
      </c>
      <c r="E58" s="66" t="s">
        <v>1359</v>
      </c>
      <c r="F58" s="134">
        <v>6500</v>
      </c>
      <c r="G58" s="134">
        <f t="shared" si="6"/>
        <v>6500</v>
      </c>
      <c r="H58" s="134">
        <f t="shared" si="7"/>
        <v>100</v>
      </c>
      <c r="I58" s="134">
        <v>0</v>
      </c>
      <c r="J58" s="101">
        <v>41456</v>
      </c>
      <c r="K58" s="66"/>
      <c r="L58" s="68"/>
      <c r="M58" s="68"/>
      <c r="N58" s="68"/>
      <c r="O58" s="68"/>
      <c r="P58" s="68"/>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row>
    <row r="59" spans="1:117" s="49" customFormat="1" ht="63" x14ac:dyDescent="0.3">
      <c r="A59" s="68"/>
      <c r="B59" s="376" t="s">
        <v>1995</v>
      </c>
      <c r="C59" s="35" t="s">
        <v>1322</v>
      </c>
      <c r="D59" s="66" t="s">
        <v>155</v>
      </c>
      <c r="E59" s="66" t="s">
        <v>1359</v>
      </c>
      <c r="F59" s="134">
        <v>7500</v>
      </c>
      <c r="G59" s="134">
        <f t="shared" si="6"/>
        <v>7500</v>
      </c>
      <c r="H59" s="134">
        <f>G59/F59*100</f>
        <v>100</v>
      </c>
      <c r="I59" s="134">
        <v>0</v>
      </c>
      <c r="J59" s="101">
        <v>41456</v>
      </c>
      <c r="K59" s="66"/>
      <c r="L59" s="68"/>
      <c r="M59" s="68"/>
      <c r="N59" s="68"/>
      <c r="O59" s="68"/>
      <c r="P59" s="68"/>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59"/>
      <c r="CL59" s="59"/>
      <c r="CM59" s="59"/>
      <c r="CN59" s="59"/>
      <c r="CO59" s="59"/>
      <c r="CP59" s="59"/>
      <c r="CQ59" s="59"/>
      <c r="CR59" s="59"/>
      <c r="CS59" s="59"/>
      <c r="CT59" s="59"/>
      <c r="CU59" s="59"/>
      <c r="CV59" s="59"/>
      <c r="CW59" s="59"/>
      <c r="CX59" s="59"/>
      <c r="CY59" s="59"/>
      <c r="CZ59" s="59"/>
      <c r="DA59" s="59"/>
      <c r="DB59" s="59"/>
      <c r="DC59" s="59"/>
      <c r="DD59" s="59"/>
      <c r="DE59" s="59"/>
      <c r="DF59" s="59"/>
      <c r="DG59" s="59"/>
      <c r="DH59" s="59"/>
      <c r="DI59" s="59"/>
      <c r="DJ59" s="59"/>
      <c r="DK59" s="59"/>
      <c r="DL59" s="59"/>
      <c r="DM59" s="59"/>
    </row>
    <row r="60" spans="1:117" s="49" customFormat="1" ht="63" x14ac:dyDescent="0.3">
      <c r="A60" s="68"/>
      <c r="B60" s="376" t="s">
        <v>1996</v>
      </c>
      <c r="C60" s="35" t="s">
        <v>1323</v>
      </c>
      <c r="D60" s="66" t="s">
        <v>155</v>
      </c>
      <c r="E60" s="66" t="s">
        <v>1359</v>
      </c>
      <c r="F60" s="134">
        <v>15990</v>
      </c>
      <c r="G60" s="134">
        <f t="shared" si="6"/>
        <v>15990</v>
      </c>
      <c r="H60" s="134">
        <f t="shared" si="7"/>
        <v>100</v>
      </c>
      <c r="I60" s="134">
        <v>0</v>
      </c>
      <c r="J60" s="101">
        <v>41395</v>
      </c>
      <c r="K60" s="66"/>
      <c r="L60" s="68"/>
      <c r="M60" s="68"/>
      <c r="N60" s="68"/>
      <c r="O60" s="68"/>
      <c r="P60" s="68"/>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row>
    <row r="61" spans="1:117" s="49" customFormat="1" ht="63" x14ac:dyDescent="0.3">
      <c r="A61" s="68"/>
      <c r="B61" s="376" t="s">
        <v>1997</v>
      </c>
      <c r="C61" s="35" t="s">
        <v>1323</v>
      </c>
      <c r="D61" s="66" t="s">
        <v>155</v>
      </c>
      <c r="E61" s="66" t="s">
        <v>1359</v>
      </c>
      <c r="F61" s="134">
        <v>15990</v>
      </c>
      <c r="G61" s="134">
        <f t="shared" si="6"/>
        <v>15990</v>
      </c>
      <c r="H61" s="134">
        <f t="shared" si="7"/>
        <v>100</v>
      </c>
      <c r="I61" s="134">
        <v>0</v>
      </c>
      <c r="J61" s="101">
        <v>41395</v>
      </c>
      <c r="K61" s="66"/>
      <c r="L61" s="68"/>
      <c r="M61" s="68"/>
      <c r="N61" s="68"/>
      <c r="O61" s="68"/>
      <c r="P61" s="68"/>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U61" s="59"/>
      <c r="CV61" s="59"/>
      <c r="CW61" s="59"/>
      <c r="CX61" s="59"/>
      <c r="CY61" s="59"/>
      <c r="CZ61" s="59"/>
      <c r="DA61" s="59"/>
      <c r="DB61" s="59"/>
      <c r="DC61" s="59"/>
      <c r="DD61" s="59"/>
      <c r="DE61" s="59"/>
      <c r="DF61" s="59"/>
      <c r="DG61" s="59"/>
      <c r="DH61" s="59"/>
      <c r="DI61" s="59"/>
      <c r="DJ61" s="59"/>
      <c r="DK61" s="59"/>
      <c r="DL61" s="59"/>
      <c r="DM61" s="59"/>
    </row>
    <row r="62" spans="1:117" s="49" customFormat="1" ht="63" x14ac:dyDescent="0.3">
      <c r="A62" s="68"/>
      <c r="B62" s="376" t="s">
        <v>1998</v>
      </c>
      <c r="C62" s="35" t="s">
        <v>1323</v>
      </c>
      <c r="D62" s="66" t="s">
        <v>155</v>
      </c>
      <c r="E62" s="66" t="s">
        <v>1359</v>
      </c>
      <c r="F62" s="134">
        <v>15990</v>
      </c>
      <c r="G62" s="134">
        <f t="shared" si="6"/>
        <v>15990</v>
      </c>
      <c r="H62" s="134">
        <f t="shared" si="7"/>
        <v>100</v>
      </c>
      <c r="I62" s="134">
        <v>0</v>
      </c>
      <c r="J62" s="101">
        <v>41395</v>
      </c>
      <c r="K62" s="66"/>
      <c r="L62" s="68"/>
      <c r="M62" s="68"/>
      <c r="N62" s="68"/>
      <c r="O62" s="68"/>
      <c r="P62" s="68"/>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c r="DD62" s="59"/>
      <c r="DE62" s="59"/>
      <c r="DF62" s="59"/>
      <c r="DG62" s="59"/>
      <c r="DH62" s="59"/>
      <c r="DI62" s="59"/>
      <c r="DJ62" s="59"/>
      <c r="DK62" s="59"/>
      <c r="DL62" s="59"/>
      <c r="DM62" s="59"/>
    </row>
    <row r="63" spans="1:117" s="49" customFormat="1" ht="63" x14ac:dyDescent="0.3">
      <c r="A63" s="68"/>
      <c r="B63" s="376" t="s">
        <v>1999</v>
      </c>
      <c r="C63" s="35" t="s">
        <v>1324</v>
      </c>
      <c r="D63" s="66" t="s">
        <v>155</v>
      </c>
      <c r="E63" s="66" t="s">
        <v>1359</v>
      </c>
      <c r="F63" s="134">
        <v>6190</v>
      </c>
      <c r="G63" s="134">
        <f t="shared" si="6"/>
        <v>6190</v>
      </c>
      <c r="H63" s="134">
        <f t="shared" si="7"/>
        <v>100</v>
      </c>
      <c r="I63" s="134">
        <v>0</v>
      </c>
      <c r="J63" s="101">
        <v>41395</v>
      </c>
      <c r="K63" s="66"/>
      <c r="L63" s="68"/>
      <c r="M63" s="68"/>
      <c r="N63" s="68"/>
      <c r="O63" s="68"/>
      <c r="P63" s="68"/>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row>
    <row r="64" spans="1:117" s="49" customFormat="1" ht="63" x14ac:dyDescent="0.3">
      <c r="A64" s="68"/>
      <c r="B64" s="376" t="s">
        <v>2000</v>
      </c>
      <c r="C64" s="35" t="s">
        <v>1325</v>
      </c>
      <c r="D64" s="66" t="s">
        <v>155</v>
      </c>
      <c r="E64" s="66" t="s">
        <v>1359</v>
      </c>
      <c r="F64" s="134">
        <v>8910</v>
      </c>
      <c r="G64" s="134">
        <f t="shared" si="6"/>
        <v>8910</v>
      </c>
      <c r="H64" s="134">
        <f t="shared" si="7"/>
        <v>100</v>
      </c>
      <c r="I64" s="134">
        <v>0</v>
      </c>
      <c r="J64" s="101">
        <v>41401</v>
      </c>
      <c r="K64" s="66"/>
      <c r="L64" s="68"/>
      <c r="M64" s="68"/>
      <c r="N64" s="68"/>
      <c r="O64" s="68"/>
      <c r="P64" s="68"/>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row>
    <row r="65" spans="1:117" s="49" customFormat="1" ht="63" x14ac:dyDescent="0.3">
      <c r="A65" s="68"/>
      <c r="B65" s="376" t="s">
        <v>2001</v>
      </c>
      <c r="C65" s="35" t="s">
        <v>1326</v>
      </c>
      <c r="D65" s="66" t="s">
        <v>155</v>
      </c>
      <c r="E65" s="66" t="s">
        <v>1359</v>
      </c>
      <c r="F65" s="134">
        <v>3510</v>
      </c>
      <c r="G65" s="134">
        <f t="shared" si="6"/>
        <v>3510</v>
      </c>
      <c r="H65" s="134">
        <f t="shared" si="7"/>
        <v>100</v>
      </c>
      <c r="I65" s="134">
        <v>0</v>
      </c>
      <c r="J65" s="101">
        <v>41401</v>
      </c>
      <c r="K65" s="66"/>
      <c r="L65" s="68"/>
      <c r="M65" s="68"/>
      <c r="N65" s="68"/>
      <c r="O65" s="68"/>
      <c r="P65" s="68"/>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59"/>
      <c r="DE65" s="59"/>
      <c r="DF65" s="59"/>
      <c r="DG65" s="59"/>
      <c r="DH65" s="59"/>
      <c r="DI65" s="59"/>
      <c r="DJ65" s="59"/>
      <c r="DK65" s="59"/>
      <c r="DL65" s="59"/>
      <c r="DM65" s="59"/>
    </row>
    <row r="66" spans="1:117" s="49" customFormat="1" ht="63" x14ac:dyDescent="0.3">
      <c r="A66" s="68"/>
      <c r="B66" s="376" t="s">
        <v>2002</v>
      </c>
      <c r="C66" s="35" t="s">
        <v>1326</v>
      </c>
      <c r="D66" s="66" t="s">
        <v>155</v>
      </c>
      <c r="E66" s="66" t="s">
        <v>1359</v>
      </c>
      <c r="F66" s="134">
        <v>3510</v>
      </c>
      <c r="G66" s="134">
        <f t="shared" si="6"/>
        <v>3510</v>
      </c>
      <c r="H66" s="134">
        <f t="shared" si="7"/>
        <v>100</v>
      </c>
      <c r="I66" s="134">
        <v>0</v>
      </c>
      <c r="J66" s="101">
        <v>41401</v>
      </c>
      <c r="K66" s="66"/>
      <c r="L66" s="68"/>
      <c r="M66" s="68"/>
      <c r="N66" s="68"/>
      <c r="O66" s="68"/>
      <c r="P66" s="68"/>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59"/>
      <c r="DE66" s="59"/>
      <c r="DF66" s="59"/>
      <c r="DG66" s="59"/>
      <c r="DH66" s="59"/>
      <c r="DI66" s="59"/>
      <c r="DJ66" s="59"/>
      <c r="DK66" s="59"/>
      <c r="DL66" s="59"/>
      <c r="DM66" s="59"/>
    </row>
    <row r="67" spans="1:117" s="49" customFormat="1" ht="63" x14ac:dyDescent="0.3">
      <c r="A67" s="68"/>
      <c r="B67" s="376" t="s">
        <v>2003</v>
      </c>
      <c r="C67" s="35" t="s">
        <v>1327</v>
      </c>
      <c r="D67" s="66" t="s">
        <v>155</v>
      </c>
      <c r="E67" s="66" t="s">
        <v>1359</v>
      </c>
      <c r="F67" s="134">
        <v>4680</v>
      </c>
      <c r="G67" s="134">
        <f t="shared" si="6"/>
        <v>4680</v>
      </c>
      <c r="H67" s="134">
        <f t="shared" si="7"/>
        <v>100</v>
      </c>
      <c r="I67" s="134">
        <v>0</v>
      </c>
      <c r="J67" s="101">
        <v>41401</v>
      </c>
      <c r="K67" s="66"/>
      <c r="L67" s="68"/>
      <c r="M67" s="68"/>
      <c r="N67" s="68"/>
      <c r="O67" s="68"/>
      <c r="P67" s="68"/>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row>
    <row r="68" spans="1:117" s="49" customFormat="1" ht="63" x14ac:dyDescent="0.3">
      <c r="A68" s="68"/>
      <c r="B68" s="376" t="s">
        <v>2004</v>
      </c>
      <c r="C68" s="35" t="s">
        <v>1327</v>
      </c>
      <c r="D68" s="66" t="s">
        <v>155</v>
      </c>
      <c r="E68" s="66" t="s">
        <v>1359</v>
      </c>
      <c r="F68" s="134">
        <v>4680</v>
      </c>
      <c r="G68" s="134">
        <f t="shared" si="6"/>
        <v>4680</v>
      </c>
      <c r="H68" s="134">
        <f t="shared" si="7"/>
        <v>100</v>
      </c>
      <c r="I68" s="134">
        <v>0</v>
      </c>
      <c r="J68" s="101">
        <v>41432</v>
      </c>
      <c r="K68" s="66"/>
      <c r="L68" s="68"/>
      <c r="M68" s="68"/>
      <c r="N68" s="68"/>
      <c r="O68" s="68"/>
      <c r="P68" s="68"/>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A68" s="59"/>
      <c r="CB68" s="59"/>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c r="DD68" s="59"/>
      <c r="DE68" s="59"/>
      <c r="DF68" s="59"/>
      <c r="DG68" s="59"/>
      <c r="DH68" s="59"/>
      <c r="DI68" s="59"/>
      <c r="DJ68" s="59"/>
      <c r="DK68" s="59"/>
      <c r="DL68" s="59"/>
      <c r="DM68" s="59"/>
    </row>
    <row r="69" spans="1:117" s="49" customFormat="1" ht="50.25" customHeight="1" x14ac:dyDescent="0.3">
      <c r="A69" s="68"/>
      <c r="B69" s="376" t="s">
        <v>2005</v>
      </c>
      <c r="C69" s="35" t="s">
        <v>1328</v>
      </c>
      <c r="D69" s="66" t="s">
        <v>155</v>
      </c>
      <c r="E69" s="66" t="s">
        <v>1359</v>
      </c>
      <c r="F69" s="134">
        <v>3990</v>
      </c>
      <c r="G69" s="134">
        <f t="shared" si="6"/>
        <v>3990</v>
      </c>
      <c r="H69" s="134">
        <f t="shared" si="7"/>
        <v>100</v>
      </c>
      <c r="I69" s="134">
        <v>0</v>
      </c>
      <c r="J69" s="101">
        <v>41451</v>
      </c>
      <c r="K69" s="66"/>
      <c r="L69" s="68"/>
      <c r="M69" s="68"/>
      <c r="N69" s="68"/>
      <c r="O69" s="68"/>
      <c r="P69" s="68"/>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c r="CA69" s="59"/>
      <c r="CB69" s="59"/>
      <c r="CC69" s="59"/>
      <c r="CD69" s="59"/>
      <c r="CE69" s="59"/>
      <c r="CF69" s="59"/>
      <c r="CG69" s="59"/>
      <c r="CH69" s="59"/>
      <c r="CI69" s="59"/>
      <c r="CJ69" s="59"/>
      <c r="CK69" s="59"/>
      <c r="CL69" s="59"/>
      <c r="CM69" s="59"/>
      <c r="CN69" s="59"/>
      <c r="CO69" s="59"/>
      <c r="CP69" s="59"/>
      <c r="CQ69" s="59"/>
      <c r="CR69" s="59"/>
      <c r="CS69" s="59"/>
      <c r="CT69" s="59"/>
      <c r="CU69" s="59"/>
      <c r="CV69" s="59"/>
      <c r="CW69" s="59"/>
      <c r="CX69" s="59"/>
      <c r="CY69" s="59"/>
      <c r="CZ69" s="59"/>
      <c r="DA69" s="59"/>
      <c r="DB69" s="59"/>
      <c r="DC69" s="59"/>
      <c r="DD69" s="59"/>
      <c r="DE69" s="59"/>
      <c r="DF69" s="59"/>
      <c r="DG69" s="59"/>
      <c r="DH69" s="59"/>
      <c r="DI69" s="59"/>
      <c r="DJ69" s="59"/>
      <c r="DK69" s="59"/>
      <c r="DL69" s="59"/>
      <c r="DM69" s="59"/>
    </row>
    <row r="70" spans="1:117" s="49" customFormat="1" ht="63" x14ac:dyDescent="0.3">
      <c r="A70" s="68"/>
      <c r="B70" s="376" t="s">
        <v>2006</v>
      </c>
      <c r="C70" s="35" t="s">
        <v>1329</v>
      </c>
      <c r="D70" s="66" t="s">
        <v>155</v>
      </c>
      <c r="E70" s="66" t="s">
        <v>1359</v>
      </c>
      <c r="F70" s="134">
        <v>4050</v>
      </c>
      <c r="G70" s="134">
        <f t="shared" si="6"/>
        <v>4050</v>
      </c>
      <c r="H70" s="134">
        <f t="shared" si="7"/>
        <v>100</v>
      </c>
      <c r="I70" s="134">
        <v>0</v>
      </c>
      <c r="J70" s="101">
        <v>41465</v>
      </c>
      <c r="K70" s="66"/>
      <c r="L70" s="68"/>
      <c r="M70" s="68"/>
      <c r="N70" s="68"/>
      <c r="O70" s="68"/>
      <c r="P70" s="68"/>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c r="DD70" s="59"/>
      <c r="DE70" s="59"/>
      <c r="DF70" s="59"/>
      <c r="DG70" s="59"/>
      <c r="DH70" s="59"/>
      <c r="DI70" s="59"/>
      <c r="DJ70" s="59"/>
      <c r="DK70" s="59"/>
      <c r="DL70" s="59"/>
      <c r="DM70" s="59"/>
    </row>
    <row r="71" spans="1:117" s="49" customFormat="1" ht="51" customHeight="1" x14ac:dyDescent="0.3">
      <c r="A71" s="68"/>
      <c r="B71" s="376" t="s">
        <v>2007</v>
      </c>
      <c r="C71" s="35" t="s">
        <v>1330</v>
      </c>
      <c r="D71" s="66" t="s">
        <v>155</v>
      </c>
      <c r="E71" s="66" t="s">
        <v>1359</v>
      </c>
      <c r="F71" s="134">
        <v>14240</v>
      </c>
      <c r="G71" s="134">
        <f t="shared" si="6"/>
        <v>14240</v>
      </c>
      <c r="H71" s="134">
        <f t="shared" si="7"/>
        <v>100</v>
      </c>
      <c r="I71" s="134">
        <v>0</v>
      </c>
      <c r="J71" s="101">
        <v>41370</v>
      </c>
      <c r="K71" s="66"/>
      <c r="L71" s="68"/>
      <c r="M71" s="68"/>
      <c r="N71" s="68"/>
      <c r="O71" s="68"/>
      <c r="P71" s="68"/>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c r="DD71" s="59"/>
      <c r="DE71" s="59"/>
      <c r="DF71" s="59"/>
      <c r="DG71" s="59"/>
      <c r="DH71" s="59"/>
      <c r="DI71" s="59"/>
      <c r="DJ71" s="59"/>
      <c r="DK71" s="59"/>
      <c r="DL71" s="59"/>
      <c r="DM71" s="59"/>
    </row>
    <row r="72" spans="1:117" s="49" customFormat="1" ht="52.5" customHeight="1" x14ac:dyDescent="0.3">
      <c r="A72" s="68"/>
      <c r="B72" s="376" t="s">
        <v>2008</v>
      </c>
      <c r="C72" s="35" t="s">
        <v>1331</v>
      </c>
      <c r="D72" s="66" t="s">
        <v>155</v>
      </c>
      <c r="E72" s="66" t="s">
        <v>1359</v>
      </c>
      <c r="F72" s="134">
        <v>15880</v>
      </c>
      <c r="G72" s="134">
        <f t="shared" si="6"/>
        <v>15880</v>
      </c>
      <c r="H72" s="134">
        <f t="shared" si="7"/>
        <v>100</v>
      </c>
      <c r="I72" s="134">
        <v>0</v>
      </c>
      <c r="J72" s="101">
        <v>41370</v>
      </c>
      <c r="K72" s="66"/>
      <c r="L72" s="68"/>
      <c r="M72" s="68"/>
      <c r="N72" s="68"/>
      <c r="O72" s="68"/>
      <c r="P72" s="68"/>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row>
    <row r="73" spans="1:117" s="49" customFormat="1" ht="63" x14ac:dyDescent="0.3">
      <c r="A73" s="68"/>
      <c r="B73" s="376" t="s">
        <v>2009</v>
      </c>
      <c r="C73" s="35" t="s">
        <v>1331</v>
      </c>
      <c r="D73" s="66" t="s">
        <v>155</v>
      </c>
      <c r="E73" s="66" t="s">
        <v>1359</v>
      </c>
      <c r="F73" s="134">
        <v>15880</v>
      </c>
      <c r="G73" s="134">
        <f t="shared" si="6"/>
        <v>15880</v>
      </c>
      <c r="H73" s="134">
        <f t="shared" si="7"/>
        <v>100</v>
      </c>
      <c r="I73" s="134">
        <v>0</v>
      </c>
      <c r="J73" s="101">
        <v>41370</v>
      </c>
      <c r="K73" s="66"/>
      <c r="L73" s="68"/>
      <c r="M73" s="68"/>
      <c r="N73" s="68"/>
      <c r="O73" s="68"/>
      <c r="P73" s="68"/>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row>
    <row r="74" spans="1:117" s="49" customFormat="1" ht="63" x14ac:dyDescent="0.3">
      <c r="A74" s="68"/>
      <c r="B74" s="376" t="s">
        <v>2010</v>
      </c>
      <c r="C74" s="35" t="s">
        <v>1332</v>
      </c>
      <c r="D74" s="66" t="s">
        <v>155</v>
      </c>
      <c r="E74" s="66" t="s">
        <v>1359</v>
      </c>
      <c r="F74" s="134">
        <v>4000</v>
      </c>
      <c r="G74" s="134">
        <f t="shared" si="6"/>
        <v>4000</v>
      </c>
      <c r="H74" s="134">
        <f t="shared" si="7"/>
        <v>100</v>
      </c>
      <c r="I74" s="134">
        <v>0</v>
      </c>
      <c r="J74" s="101">
        <v>41639</v>
      </c>
      <c r="K74" s="66" t="s">
        <v>1333</v>
      </c>
      <c r="L74" s="68"/>
      <c r="M74" s="68"/>
      <c r="N74" s="68"/>
      <c r="O74" s="68"/>
      <c r="P74" s="68"/>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row>
    <row r="75" spans="1:117" s="49" customFormat="1" ht="63" x14ac:dyDescent="0.3">
      <c r="A75" s="68"/>
      <c r="B75" s="376" t="s">
        <v>2011</v>
      </c>
      <c r="C75" s="35" t="s">
        <v>1334</v>
      </c>
      <c r="D75" s="66" t="s">
        <v>155</v>
      </c>
      <c r="E75" s="66" t="s">
        <v>1359</v>
      </c>
      <c r="F75" s="134">
        <v>4999.8999999999996</v>
      </c>
      <c r="G75" s="134">
        <f t="shared" si="6"/>
        <v>4999.8999999999996</v>
      </c>
      <c r="H75" s="134">
        <f t="shared" si="7"/>
        <v>100</v>
      </c>
      <c r="I75" s="134">
        <v>0</v>
      </c>
      <c r="J75" s="101">
        <v>41639</v>
      </c>
      <c r="K75" s="66" t="s">
        <v>1335</v>
      </c>
      <c r="L75" s="68"/>
      <c r="M75" s="68"/>
      <c r="N75" s="68"/>
      <c r="O75" s="68"/>
      <c r="P75" s="68"/>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c r="CA75" s="59"/>
      <c r="CB75" s="59"/>
      <c r="CC75" s="59"/>
      <c r="CD75" s="59"/>
      <c r="CE75" s="59"/>
      <c r="CF75" s="59"/>
      <c r="CG75" s="59"/>
      <c r="CH75" s="59"/>
      <c r="CI75" s="59"/>
      <c r="CJ75" s="59"/>
      <c r="CK75" s="59"/>
      <c r="CL75" s="59"/>
      <c r="CM75" s="59"/>
      <c r="CN75" s="59"/>
      <c r="CO75" s="59"/>
      <c r="CP75" s="59"/>
      <c r="CQ75" s="59"/>
      <c r="CR75" s="59"/>
      <c r="CS75" s="59"/>
      <c r="CT75" s="59"/>
      <c r="CU75" s="59"/>
      <c r="CV75" s="59"/>
      <c r="CW75" s="59"/>
      <c r="CX75" s="59"/>
      <c r="CY75" s="59"/>
      <c r="CZ75" s="59"/>
      <c r="DA75" s="59"/>
      <c r="DB75" s="59"/>
      <c r="DC75" s="59"/>
      <c r="DD75" s="59"/>
      <c r="DE75" s="59"/>
      <c r="DF75" s="59"/>
      <c r="DG75" s="59"/>
      <c r="DH75" s="59"/>
      <c r="DI75" s="59"/>
      <c r="DJ75" s="59"/>
      <c r="DK75" s="59"/>
      <c r="DL75" s="59"/>
      <c r="DM75" s="59"/>
    </row>
    <row r="76" spans="1:117" s="49" customFormat="1" ht="63" x14ac:dyDescent="0.3">
      <c r="A76" s="68"/>
      <c r="B76" s="376" t="s">
        <v>2012</v>
      </c>
      <c r="C76" s="35" t="s">
        <v>1319</v>
      </c>
      <c r="D76" s="66" t="s">
        <v>155</v>
      </c>
      <c r="E76" s="66" t="s">
        <v>1359</v>
      </c>
      <c r="F76" s="134">
        <v>6500</v>
      </c>
      <c r="G76" s="134">
        <f t="shared" si="6"/>
        <v>6500</v>
      </c>
      <c r="H76" s="134">
        <f t="shared" si="7"/>
        <v>100</v>
      </c>
      <c r="I76" s="134">
        <v>0</v>
      </c>
      <c r="J76" s="101">
        <v>41395</v>
      </c>
      <c r="K76" s="66"/>
      <c r="L76" s="68"/>
      <c r="M76" s="68"/>
      <c r="N76" s="68"/>
      <c r="O76" s="68"/>
      <c r="P76" s="68"/>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59"/>
      <c r="CC76" s="59"/>
      <c r="CD76" s="59"/>
      <c r="CE76" s="59"/>
      <c r="CF76" s="59"/>
      <c r="CG76" s="59"/>
      <c r="CH76" s="59"/>
      <c r="CI76" s="59"/>
      <c r="CJ76" s="59"/>
      <c r="CK76" s="59"/>
      <c r="CL76" s="59"/>
      <c r="CM76" s="59"/>
      <c r="CN76" s="59"/>
      <c r="CO76" s="59"/>
      <c r="CP76" s="59"/>
      <c r="CQ76" s="59"/>
      <c r="CR76" s="59"/>
      <c r="CS76" s="59"/>
      <c r="CT76" s="59"/>
      <c r="CU76" s="59"/>
      <c r="CV76" s="59"/>
      <c r="CW76" s="59"/>
      <c r="CX76" s="59"/>
      <c r="CY76" s="59"/>
      <c r="CZ76" s="59"/>
      <c r="DA76" s="59"/>
      <c r="DB76" s="59"/>
      <c r="DC76" s="59"/>
      <c r="DD76" s="59"/>
      <c r="DE76" s="59"/>
      <c r="DF76" s="59"/>
      <c r="DG76" s="59"/>
      <c r="DH76" s="59"/>
      <c r="DI76" s="59"/>
      <c r="DJ76" s="59"/>
      <c r="DK76" s="59"/>
      <c r="DL76" s="59"/>
      <c r="DM76" s="59"/>
    </row>
    <row r="77" spans="1:117" s="49" customFormat="1" ht="63" x14ac:dyDescent="0.3">
      <c r="A77" s="68"/>
      <c r="B77" s="376" t="s">
        <v>2013</v>
      </c>
      <c r="C77" s="35" t="s">
        <v>1319</v>
      </c>
      <c r="D77" s="66" t="s">
        <v>155</v>
      </c>
      <c r="E77" s="66" t="s">
        <v>1359</v>
      </c>
      <c r="F77" s="134">
        <v>6500</v>
      </c>
      <c r="G77" s="134">
        <f t="shared" si="6"/>
        <v>6500</v>
      </c>
      <c r="H77" s="134">
        <f t="shared" si="7"/>
        <v>100</v>
      </c>
      <c r="I77" s="134">
        <v>0</v>
      </c>
      <c r="J77" s="101">
        <v>41395</v>
      </c>
      <c r="K77" s="66"/>
      <c r="L77" s="68"/>
      <c r="M77" s="68"/>
      <c r="N77" s="68"/>
      <c r="O77" s="68"/>
      <c r="P77" s="68"/>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c r="CN77" s="59"/>
      <c r="CO77" s="59"/>
      <c r="CP77" s="59"/>
      <c r="CQ77" s="59"/>
      <c r="CR77" s="59"/>
      <c r="CS77" s="59"/>
      <c r="CT77" s="59"/>
      <c r="CU77" s="59"/>
      <c r="CV77" s="59"/>
      <c r="CW77" s="59"/>
      <c r="CX77" s="59"/>
      <c r="CY77" s="59"/>
      <c r="CZ77" s="59"/>
      <c r="DA77" s="59"/>
      <c r="DB77" s="59"/>
      <c r="DC77" s="59"/>
      <c r="DD77" s="59"/>
      <c r="DE77" s="59"/>
      <c r="DF77" s="59"/>
      <c r="DG77" s="59"/>
      <c r="DH77" s="59"/>
      <c r="DI77" s="59"/>
      <c r="DJ77" s="59"/>
      <c r="DK77" s="59"/>
      <c r="DL77" s="59"/>
      <c r="DM77" s="59"/>
    </row>
    <row r="78" spans="1:117" s="49" customFormat="1" ht="63" x14ac:dyDescent="0.3">
      <c r="A78" s="68"/>
      <c r="B78" s="376" t="s">
        <v>2014</v>
      </c>
      <c r="C78" s="35" t="s">
        <v>1319</v>
      </c>
      <c r="D78" s="66" t="s">
        <v>155</v>
      </c>
      <c r="E78" s="66" t="s">
        <v>1359</v>
      </c>
      <c r="F78" s="134">
        <v>6500</v>
      </c>
      <c r="G78" s="134">
        <f t="shared" si="6"/>
        <v>6500</v>
      </c>
      <c r="H78" s="134">
        <f t="shared" si="7"/>
        <v>100</v>
      </c>
      <c r="I78" s="134">
        <v>0</v>
      </c>
      <c r="J78" s="101">
        <v>41395</v>
      </c>
      <c r="K78" s="66"/>
      <c r="L78" s="68"/>
      <c r="M78" s="68"/>
      <c r="N78" s="68"/>
      <c r="O78" s="68"/>
      <c r="P78" s="68"/>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59"/>
      <c r="DG78" s="59"/>
      <c r="DH78" s="59"/>
      <c r="DI78" s="59"/>
      <c r="DJ78" s="59"/>
      <c r="DK78" s="59"/>
      <c r="DL78" s="59"/>
      <c r="DM78" s="59"/>
    </row>
    <row r="79" spans="1:117" s="49" customFormat="1" ht="63" x14ac:dyDescent="0.3">
      <c r="A79" s="68"/>
      <c r="B79" s="376" t="s">
        <v>2015</v>
      </c>
      <c r="C79" s="35" t="s">
        <v>1319</v>
      </c>
      <c r="D79" s="66" t="s">
        <v>155</v>
      </c>
      <c r="E79" s="66" t="s">
        <v>1359</v>
      </c>
      <c r="F79" s="134">
        <v>6500</v>
      </c>
      <c r="G79" s="134">
        <f t="shared" si="6"/>
        <v>6500</v>
      </c>
      <c r="H79" s="134">
        <f t="shared" si="7"/>
        <v>100</v>
      </c>
      <c r="I79" s="134">
        <v>0</v>
      </c>
      <c r="J79" s="101">
        <v>41395</v>
      </c>
      <c r="K79" s="66"/>
      <c r="L79" s="68"/>
      <c r="M79" s="68"/>
      <c r="N79" s="68"/>
      <c r="O79" s="68"/>
      <c r="P79" s="68"/>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A79" s="59"/>
      <c r="CB79" s="59"/>
      <c r="CC79" s="59"/>
      <c r="CD79" s="59"/>
      <c r="CE79" s="59"/>
      <c r="CF79" s="59"/>
      <c r="CG79" s="59"/>
      <c r="CH79" s="59"/>
      <c r="CI79" s="59"/>
      <c r="CJ79" s="59"/>
      <c r="CK79" s="59"/>
      <c r="CL79" s="59"/>
      <c r="CM79" s="59"/>
      <c r="CN79" s="59"/>
      <c r="CO79" s="59"/>
      <c r="CP79" s="59"/>
      <c r="CQ79" s="59"/>
      <c r="CR79" s="59"/>
      <c r="CS79" s="59"/>
      <c r="CT79" s="59"/>
      <c r="CU79" s="59"/>
      <c r="CV79" s="59"/>
      <c r="CW79" s="59"/>
      <c r="CX79" s="59"/>
      <c r="CY79" s="59"/>
      <c r="CZ79" s="59"/>
      <c r="DA79" s="59"/>
      <c r="DB79" s="59"/>
      <c r="DC79" s="59"/>
      <c r="DD79" s="59"/>
      <c r="DE79" s="59"/>
      <c r="DF79" s="59"/>
      <c r="DG79" s="59"/>
      <c r="DH79" s="59"/>
      <c r="DI79" s="59"/>
      <c r="DJ79" s="59"/>
      <c r="DK79" s="59"/>
      <c r="DL79" s="59"/>
      <c r="DM79" s="59"/>
    </row>
    <row r="80" spans="1:117" s="49" customFormat="1" ht="63" x14ac:dyDescent="0.3">
      <c r="A80" s="68"/>
      <c r="B80" s="376" t="s">
        <v>2016</v>
      </c>
      <c r="C80" s="35" t="s">
        <v>1319</v>
      </c>
      <c r="D80" s="66" t="s">
        <v>155</v>
      </c>
      <c r="E80" s="66" t="s">
        <v>1359</v>
      </c>
      <c r="F80" s="134">
        <v>6500</v>
      </c>
      <c r="G80" s="134">
        <f t="shared" si="6"/>
        <v>6500</v>
      </c>
      <c r="H80" s="134">
        <f t="shared" si="7"/>
        <v>100</v>
      </c>
      <c r="I80" s="134">
        <v>0</v>
      </c>
      <c r="J80" s="101">
        <v>41395</v>
      </c>
      <c r="K80" s="66"/>
      <c r="L80" s="68"/>
      <c r="M80" s="68"/>
      <c r="N80" s="68"/>
      <c r="O80" s="68"/>
      <c r="P80" s="68"/>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c r="CA80" s="59"/>
      <c r="CB80" s="59"/>
      <c r="CC80" s="59"/>
      <c r="CD80" s="59"/>
      <c r="CE80" s="59"/>
      <c r="CF80" s="59"/>
      <c r="CG80" s="59"/>
      <c r="CH80" s="59"/>
      <c r="CI80" s="59"/>
      <c r="CJ80" s="59"/>
      <c r="CK80" s="59"/>
      <c r="CL80" s="59"/>
      <c r="CM80" s="59"/>
      <c r="CN80" s="59"/>
      <c r="CO80" s="59"/>
      <c r="CP80" s="59"/>
      <c r="CQ80" s="59"/>
      <c r="CR80" s="59"/>
      <c r="CS80" s="59"/>
      <c r="CT80" s="59"/>
      <c r="CU80" s="59"/>
      <c r="CV80" s="59"/>
      <c r="CW80" s="59"/>
      <c r="CX80" s="59"/>
      <c r="CY80" s="59"/>
      <c r="CZ80" s="59"/>
      <c r="DA80" s="59"/>
      <c r="DB80" s="59"/>
      <c r="DC80" s="59"/>
      <c r="DD80" s="59"/>
      <c r="DE80" s="59"/>
      <c r="DF80" s="59"/>
      <c r="DG80" s="59"/>
      <c r="DH80" s="59"/>
      <c r="DI80" s="59"/>
      <c r="DJ80" s="59"/>
      <c r="DK80" s="59"/>
      <c r="DL80" s="59"/>
      <c r="DM80" s="59"/>
    </row>
    <row r="81" spans="1:117" s="49" customFormat="1" ht="63" x14ac:dyDescent="0.3">
      <c r="A81" s="68"/>
      <c r="B81" s="376" t="s">
        <v>2017</v>
      </c>
      <c r="C81" s="35" t="s">
        <v>1321</v>
      </c>
      <c r="D81" s="66" t="s">
        <v>155</v>
      </c>
      <c r="E81" s="66" t="s">
        <v>1359</v>
      </c>
      <c r="F81" s="134">
        <v>6500</v>
      </c>
      <c r="G81" s="134">
        <f t="shared" si="6"/>
        <v>6500</v>
      </c>
      <c r="H81" s="134">
        <f t="shared" si="7"/>
        <v>100</v>
      </c>
      <c r="I81" s="134">
        <v>0</v>
      </c>
      <c r="J81" s="101">
        <v>41395</v>
      </c>
      <c r="K81" s="66"/>
      <c r="L81" s="68"/>
      <c r="M81" s="68"/>
      <c r="N81" s="68"/>
      <c r="O81" s="68"/>
      <c r="P81" s="68"/>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59"/>
      <c r="CD81" s="59"/>
      <c r="CE81" s="59"/>
      <c r="CF81" s="59"/>
      <c r="CG81" s="59"/>
      <c r="CH81" s="59"/>
      <c r="CI81" s="59"/>
      <c r="CJ81" s="59"/>
      <c r="CK81" s="59"/>
      <c r="CL81" s="59"/>
      <c r="CM81" s="59"/>
      <c r="CN81" s="59"/>
      <c r="CO81" s="59"/>
      <c r="CP81" s="59"/>
      <c r="CQ81" s="59"/>
      <c r="CR81" s="59"/>
      <c r="CS81" s="59"/>
      <c r="CT81" s="59"/>
      <c r="CU81" s="59"/>
      <c r="CV81" s="59"/>
      <c r="CW81" s="59"/>
      <c r="CX81" s="59"/>
      <c r="CY81" s="59"/>
      <c r="CZ81" s="59"/>
      <c r="DA81" s="59"/>
      <c r="DB81" s="59"/>
      <c r="DC81" s="59"/>
      <c r="DD81" s="59"/>
      <c r="DE81" s="59"/>
      <c r="DF81" s="59"/>
      <c r="DG81" s="59"/>
      <c r="DH81" s="59"/>
      <c r="DI81" s="59"/>
      <c r="DJ81" s="59"/>
      <c r="DK81" s="59"/>
      <c r="DL81" s="59"/>
      <c r="DM81" s="59"/>
    </row>
    <row r="82" spans="1:117" s="49" customFormat="1" ht="63" x14ac:dyDescent="0.3">
      <c r="A82" s="68"/>
      <c r="B82" s="376" t="s">
        <v>2018</v>
      </c>
      <c r="C82" s="35" t="s">
        <v>1321</v>
      </c>
      <c r="D82" s="66" t="s">
        <v>155</v>
      </c>
      <c r="E82" s="66" t="s">
        <v>1359</v>
      </c>
      <c r="F82" s="134">
        <v>6500</v>
      </c>
      <c r="G82" s="134">
        <f t="shared" si="6"/>
        <v>6500</v>
      </c>
      <c r="H82" s="134">
        <f t="shared" si="7"/>
        <v>100</v>
      </c>
      <c r="I82" s="134">
        <v>0</v>
      </c>
      <c r="J82" s="101">
        <v>41395</v>
      </c>
      <c r="K82" s="66"/>
      <c r="L82" s="68"/>
      <c r="M82" s="68"/>
      <c r="N82" s="68"/>
      <c r="O82" s="68"/>
      <c r="P82" s="68"/>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c r="CA82" s="59"/>
      <c r="CB82" s="59"/>
      <c r="CC82" s="59"/>
      <c r="CD82" s="59"/>
      <c r="CE82" s="59"/>
      <c r="CF82" s="59"/>
      <c r="CG82" s="59"/>
      <c r="CH82" s="59"/>
      <c r="CI82" s="59"/>
      <c r="CJ82" s="59"/>
      <c r="CK82" s="59"/>
      <c r="CL82" s="59"/>
      <c r="CM82" s="59"/>
      <c r="CN82" s="59"/>
      <c r="CO82" s="59"/>
      <c r="CP82" s="59"/>
      <c r="CQ82" s="59"/>
      <c r="CR82" s="59"/>
      <c r="CS82" s="59"/>
      <c r="CT82" s="59"/>
      <c r="CU82" s="59"/>
      <c r="CV82" s="59"/>
      <c r="CW82" s="59"/>
      <c r="CX82" s="59"/>
      <c r="CY82" s="59"/>
      <c r="CZ82" s="59"/>
      <c r="DA82" s="59"/>
      <c r="DB82" s="59"/>
      <c r="DC82" s="59"/>
      <c r="DD82" s="59"/>
      <c r="DE82" s="59"/>
      <c r="DF82" s="59"/>
      <c r="DG82" s="59"/>
      <c r="DH82" s="59"/>
      <c r="DI82" s="59"/>
      <c r="DJ82" s="59"/>
      <c r="DK82" s="59"/>
      <c r="DL82" s="59"/>
      <c r="DM82" s="59"/>
    </row>
    <row r="83" spans="1:117" s="49" customFormat="1" ht="63" x14ac:dyDescent="0.3">
      <c r="A83" s="68"/>
      <c r="B83" s="376" t="s">
        <v>2019</v>
      </c>
      <c r="C83" s="35" t="s">
        <v>1320</v>
      </c>
      <c r="D83" s="66" t="s">
        <v>155</v>
      </c>
      <c r="E83" s="66" t="s">
        <v>1359</v>
      </c>
      <c r="F83" s="134">
        <v>3099</v>
      </c>
      <c r="G83" s="134">
        <f t="shared" si="6"/>
        <v>3099</v>
      </c>
      <c r="H83" s="134">
        <f t="shared" si="7"/>
        <v>100</v>
      </c>
      <c r="I83" s="134">
        <v>0</v>
      </c>
      <c r="J83" s="101">
        <v>41395</v>
      </c>
      <c r="K83" s="66"/>
      <c r="L83" s="68"/>
      <c r="M83" s="68"/>
      <c r="N83" s="68"/>
      <c r="O83" s="68"/>
      <c r="P83" s="68"/>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row>
    <row r="84" spans="1:117" s="49" customFormat="1" ht="63" x14ac:dyDescent="0.3">
      <c r="A84" s="68"/>
      <c r="B84" s="376" t="s">
        <v>2020</v>
      </c>
      <c r="C84" s="35" t="s">
        <v>1317</v>
      </c>
      <c r="D84" s="66" t="s">
        <v>155</v>
      </c>
      <c r="E84" s="66" t="s">
        <v>1359</v>
      </c>
      <c r="F84" s="134">
        <v>6000</v>
      </c>
      <c r="G84" s="134">
        <f t="shared" si="6"/>
        <v>6000</v>
      </c>
      <c r="H84" s="134">
        <f t="shared" si="7"/>
        <v>100</v>
      </c>
      <c r="I84" s="134">
        <v>0</v>
      </c>
      <c r="J84" s="101">
        <v>41395</v>
      </c>
      <c r="K84" s="66"/>
      <c r="L84" s="68"/>
      <c r="M84" s="68"/>
      <c r="N84" s="68"/>
      <c r="O84" s="68"/>
      <c r="P84" s="68"/>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59"/>
      <c r="DJ84" s="59"/>
      <c r="DK84" s="59"/>
      <c r="DL84" s="59"/>
      <c r="DM84" s="59"/>
    </row>
    <row r="85" spans="1:117" s="49" customFormat="1" ht="63" x14ac:dyDescent="0.3">
      <c r="A85" s="68"/>
      <c r="B85" s="376" t="s">
        <v>2021</v>
      </c>
      <c r="C85" s="35" t="s">
        <v>1319</v>
      </c>
      <c r="D85" s="66" t="s">
        <v>155</v>
      </c>
      <c r="E85" s="66" t="s">
        <v>1359</v>
      </c>
      <c r="F85" s="134">
        <v>6500</v>
      </c>
      <c r="G85" s="134">
        <f t="shared" si="6"/>
        <v>6500</v>
      </c>
      <c r="H85" s="134">
        <f t="shared" si="7"/>
        <v>100</v>
      </c>
      <c r="I85" s="134">
        <v>0</v>
      </c>
      <c r="J85" s="101">
        <v>41310</v>
      </c>
      <c r="K85" s="66"/>
      <c r="L85" s="68"/>
      <c r="M85" s="68"/>
      <c r="N85" s="68"/>
      <c r="O85" s="68"/>
      <c r="P85" s="68"/>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c r="CA85" s="59"/>
      <c r="CB85" s="59"/>
      <c r="CC85" s="59"/>
      <c r="CD85" s="59"/>
      <c r="CE85" s="59"/>
      <c r="CF85" s="59"/>
      <c r="CG85" s="59"/>
      <c r="CH85" s="59"/>
      <c r="CI85" s="59"/>
      <c r="CJ85" s="59"/>
      <c r="CK85" s="59"/>
      <c r="CL85" s="59"/>
      <c r="CM85" s="59"/>
      <c r="CN85" s="59"/>
      <c r="CO85" s="59"/>
      <c r="CP85" s="59"/>
      <c r="CQ85" s="59"/>
      <c r="CR85" s="59"/>
      <c r="CS85" s="59"/>
      <c r="CT85" s="59"/>
      <c r="CU85" s="59"/>
      <c r="CV85" s="59"/>
      <c r="CW85" s="59"/>
      <c r="CX85" s="59"/>
      <c r="CY85" s="59"/>
      <c r="CZ85" s="59"/>
      <c r="DA85" s="59"/>
      <c r="DB85" s="59"/>
      <c r="DC85" s="59"/>
      <c r="DD85" s="59"/>
      <c r="DE85" s="59"/>
      <c r="DF85" s="59"/>
      <c r="DG85" s="59"/>
      <c r="DH85" s="59"/>
      <c r="DI85" s="59"/>
      <c r="DJ85" s="59"/>
      <c r="DK85" s="59"/>
      <c r="DL85" s="59"/>
      <c r="DM85" s="59"/>
    </row>
    <row r="86" spans="1:117" s="49" customFormat="1" ht="63" x14ac:dyDescent="0.3">
      <c r="A86" s="68"/>
      <c r="B86" s="376" t="s">
        <v>2022</v>
      </c>
      <c r="C86" s="35" t="s">
        <v>1319</v>
      </c>
      <c r="D86" s="66" t="s">
        <v>155</v>
      </c>
      <c r="E86" s="66" t="s">
        <v>1359</v>
      </c>
      <c r="F86" s="134">
        <v>6500</v>
      </c>
      <c r="G86" s="134">
        <f t="shared" si="6"/>
        <v>6500</v>
      </c>
      <c r="H86" s="134">
        <f t="shared" si="7"/>
        <v>100</v>
      </c>
      <c r="I86" s="134">
        <v>0</v>
      </c>
      <c r="J86" s="101">
        <v>41310</v>
      </c>
      <c r="K86" s="66"/>
      <c r="L86" s="68"/>
      <c r="M86" s="68"/>
      <c r="N86" s="68"/>
      <c r="O86" s="68"/>
      <c r="P86" s="68"/>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c r="CA86" s="59"/>
      <c r="CB86" s="59"/>
      <c r="CC86" s="59"/>
      <c r="CD86" s="59"/>
      <c r="CE86" s="59"/>
      <c r="CF86" s="59"/>
      <c r="CG86" s="59"/>
      <c r="CH86" s="59"/>
      <c r="CI86" s="59"/>
      <c r="CJ86" s="59"/>
      <c r="CK86" s="59"/>
      <c r="CL86" s="59"/>
      <c r="CM86" s="59"/>
      <c r="CN86" s="59"/>
      <c r="CO86" s="59"/>
      <c r="CP86" s="59"/>
      <c r="CQ86" s="59"/>
      <c r="CR86" s="59"/>
      <c r="CS86" s="59"/>
      <c r="CT86" s="59"/>
      <c r="CU86" s="59"/>
      <c r="CV86" s="59"/>
      <c r="CW86" s="59"/>
      <c r="CX86" s="59"/>
      <c r="CY86" s="59"/>
      <c r="CZ86" s="59"/>
      <c r="DA86" s="59"/>
      <c r="DB86" s="59"/>
      <c r="DC86" s="59"/>
      <c r="DD86" s="59"/>
      <c r="DE86" s="59"/>
      <c r="DF86" s="59"/>
      <c r="DG86" s="59"/>
      <c r="DH86" s="59"/>
      <c r="DI86" s="59"/>
      <c r="DJ86" s="59"/>
      <c r="DK86" s="59"/>
      <c r="DL86" s="59"/>
      <c r="DM86" s="59"/>
    </row>
    <row r="87" spans="1:117" s="49" customFormat="1" ht="63" x14ac:dyDescent="0.3">
      <c r="A87" s="68"/>
      <c r="B87" s="376" t="s">
        <v>2023</v>
      </c>
      <c r="C87" s="35" t="s">
        <v>1319</v>
      </c>
      <c r="D87" s="66" t="s">
        <v>155</v>
      </c>
      <c r="E87" s="66" t="s">
        <v>1359</v>
      </c>
      <c r="F87" s="134">
        <v>6500</v>
      </c>
      <c r="G87" s="134">
        <f t="shared" si="6"/>
        <v>6500</v>
      </c>
      <c r="H87" s="134">
        <f t="shared" si="7"/>
        <v>100</v>
      </c>
      <c r="I87" s="134">
        <v>0</v>
      </c>
      <c r="J87" s="101">
        <v>41310</v>
      </c>
      <c r="K87" s="66"/>
      <c r="L87" s="68"/>
      <c r="M87" s="68"/>
      <c r="N87" s="68"/>
      <c r="O87" s="68"/>
      <c r="P87" s="68"/>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row>
    <row r="88" spans="1:117" s="49" customFormat="1" ht="63" x14ac:dyDescent="0.3">
      <c r="A88" s="68"/>
      <c r="B88" s="376" t="s">
        <v>2024</v>
      </c>
      <c r="C88" s="35" t="s">
        <v>1319</v>
      </c>
      <c r="D88" s="66" t="s">
        <v>155</v>
      </c>
      <c r="E88" s="66" t="s">
        <v>1359</v>
      </c>
      <c r="F88" s="134">
        <v>6500</v>
      </c>
      <c r="G88" s="134">
        <f t="shared" si="6"/>
        <v>6500</v>
      </c>
      <c r="H88" s="134">
        <f t="shared" si="7"/>
        <v>100</v>
      </c>
      <c r="I88" s="134">
        <v>0</v>
      </c>
      <c r="J88" s="101">
        <v>41310</v>
      </c>
      <c r="K88" s="66"/>
      <c r="L88" s="68"/>
      <c r="M88" s="68"/>
      <c r="N88" s="68"/>
      <c r="O88" s="68"/>
      <c r="P88" s="68"/>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c r="CA88" s="59"/>
      <c r="CB88" s="59"/>
      <c r="CC88" s="59"/>
      <c r="CD88" s="59"/>
      <c r="CE88" s="59"/>
      <c r="CF88" s="59"/>
      <c r="CG88" s="59"/>
      <c r="CH88" s="59"/>
      <c r="CI88" s="59"/>
      <c r="CJ88" s="59"/>
      <c r="CK88" s="59"/>
      <c r="CL88" s="59"/>
      <c r="CM88" s="59"/>
      <c r="CN88" s="59"/>
      <c r="CO88" s="59"/>
      <c r="CP88" s="59"/>
      <c r="CQ88" s="59"/>
      <c r="CR88" s="59"/>
      <c r="CS88" s="59"/>
      <c r="CT88" s="59"/>
      <c r="CU88" s="59"/>
      <c r="CV88" s="59"/>
      <c r="CW88" s="59"/>
      <c r="CX88" s="59"/>
      <c r="CY88" s="59"/>
      <c r="CZ88" s="59"/>
      <c r="DA88" s="59"/>
      <c r="DB88" s="59"/>
      <c r="DC88" s="59"/>
      <c r="DD88" s="59"/>
      <c r="DE88" s="59"/>
      <c r="DF88" s="59"/>
      <c r="DG88" s="59"/>
      <c r="DH88" s="59"/>
      <c r="DI88" s="59"/>
      <c r="DJ88" s="59"/>
      <c r="DK88" s="59"/>
      <c r="DL88" s="59"/>
      <c r="DM88" s="59"/>
    </row>
    <row r="89" spans="1:117" s="49" customFormat="1" ht="63" x14ac:dyDescent="0.3">
      <c r="A89" s="68"/>
      <c r="B89" s="376" t="s">
        <v>2025</v>
      </c>
      <c r="C89" s="35" t="s">
        <v>1319</v>
      </c>
      <c r="D89" s="66" t="s">
        <v>155</v>
      </c>
      <c r="E89" s="66" t="s">
        <v>1359</v>
      </c>
      <c r="F89" s="134">
        <v>6500</v>
      </c>
      <c r="G89" s="134">
        <f t="shared" si="6"/>
        <v>6500</v>
      </c>
      <c r="H89" s="134">
        <f t="shared" si="7"/>
        <v>100</v>
      </c>
      <c r="I89" s="134">
        <v>0</v>
      </c>
      <c r="J89" s="101">
        <v>41310</v>
      </c>
      <c r="K89" s="66"/>
      <c r="L89" s="68"/>
      <c r="M89" s="68"/>
      <c r="N89" s="68"/>
      <c r="O89" s="68"/>
      <c r="P89" s="68"/>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A89" s="59"/>
      <c r="CB89" s="59"/>
      <c r="CC89" s="59"/>
      <c r="CD89" s="59"/>
      <c r="CE89" s="59"/>
      <c r="CF89" s="59"/>
      <c r="CG89" s="59"/>
      <c r="CH89" s="59"/>
      <c r="CI89" s="59"/>
      <c r="CJ89" s="59"/>
      <c r="CK89" s="59"/>
      <c r="CL89" s="59"/>
      <c r="CM89" s="59"/>
      <c r="CN89" s="59"/>
      <c r="CO89" s="59"/>
      <c r="CP89" s="59"/>
      <c r="CQ89" s="59"/>
      <c r="CR89" s="59"/>
      <c r="CS89" s="59"/>
      <c r="CT89" s="59"/>
      <c r="CU89" s="59"/>
      <c r="CV89" s="59"/>
      <c r="CW89" s="59"/>
      <c r="CX89" s="59"/>
      <c r="CY89" s="59"/>
      <c r="CZ89" s="59"/>
      <c r="DA89" s="59"/>
      <c r="DB89" s="59"/>
      <c r="DC89" s="59"/>
      <c r="DD89" s="59"/>
      <c r="DE89" s="59"/>
      <c r="DF89" s="59"/>
      <c r="DG89" s="59"/>
      <c r="DH89" s="59"/>
      <c r="DI89" s="59"/>
      <c r="DJ89" s="59"/>
      <c r="DK89" s="59"/>
      <c r="DL89" s="59"/>
      <c r="DM89" s="59"/>
    </row>
    <row r="90" spans="1:117" s="49" customFormat="1" ht="63" x14ac:dyDescent="0.3">
      <c r="A90" s="68"/>
      <c r="B90" s="376" t="s">
        <v>2026</v>
      </c>
      <c r="C90" s="35" t="s">
        <v>1319</v>
      </c>
      <c r="D90" s="66" t="s">
        <v>155</v>
      </c>
      <c r="E90" s="66" t="s">
        <v>1359</v>
      </c>
      <c r="F90" s="134">
        <v>6500</v>
      </c>
      <c r="G90" s="134">
        <f t="shared" si="6"/>
        <v>6500</v>
      </c>
      <c r="H90" s="134">
        <f t="shared" si="7"/>
        <v>100</v>
      </c>
      <c r="I90" s="134">
        <v>0</v>
      </c>
      <c r="J90" s="101">
        <v>41310</v>
      </c>
      <c r="K90" s="66"/>
      <c r="L90" s="68"/>
      <c r="M90" s="68"/>
      <c r="N90" s="68"/>
      <c r="O90" s="68"/>
      <c r="P90" s="68"/>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c r="CA90" s="59"/>
      <c r="CB90" s="59"/>
      <c r="CC90" s="59"/>
      <c r="CD90" s="59"/>
      <c r="CE90" s="59"/>
      <c r="CF90" s="59"/>
      <c r="CG90" s="59"/>
      <c r="CH90" s="59"/>
      <c r="CI90" s="59"/>
      <c r="CJ90" s="59"/>
      <c r="CK90" s="59"/>
      <c r="CL90" s="59"/>
      <c r="CM90" s="59"/>
      <c r="CN90" s="59"/>
      <c r="CO90" s="59"/>
      <c r="CP90" s="59"/>
      <c r="CQ90" s="59"/>
      <c r="CR90" s="59"/>
      <c r="CS90" s="59"/>
      <c r="CT90" s="59"/>
      <c r="CU90" s="59"/>
      <c r="CV90" s="59"/>
      <c r="CW90" s="59"/>
      <c r="CX90" s="59"/>
      <c r="CY90" s="59"/>
      <c r="CZ90" s="59"/>
      <c r="DA90" s="59"/>
      <c r="DB90" s="59"/>
      <c r="DC90" s="59"/>
      <c r="DD90" s="59"/>
      <c r="DE90" s="59"/>
      <c r="DF90" s="59"/>
      <c r="DG90" s="59"/>
      <c r="DH90" s="59"/>
      <c r="DI90" s="59"/>
      <c r="DJ90" s="59"/>
      <c r="DK90" s="59"/>
      <c r="DL90" s="59"/>
      <c r="DM90" s="59"/>
    </row>
    <row r="91" spans="1:117" s="49" customFormat="1" ht="63" x14ac:dyDescent="0.3">
      <c r="A91" s="68"/>
      <c r="B91" s="376" t="s">
        <v>2027</v>
      </c>
      <c r="C91" s="35" t="s">
        <v>1319</v>
      </c>
      <c r="D91" s="66" t="s">
        <v>155</v>
      </c>
      <c r="E91" s="66" t="s">
        <v>1359</v>
      </c>
      <c r="F91" s="134">
        <v>6500</v>
      </c>
      <c r="G91" s="134">
        <f t="shared" si="6"/>
        <v>6500</v>
      </c>
      <c r="H91" s="134">
        <f t="shared" si="7"/>
        <v>100</v>
      </c>
      <c r="I91" s="134">
        <v>0</v>
      </c>
      <c r="J91" s="101">
        <v>41310</v>
      </c>
      <c r="K91" s="66"/>
      <c r="L91" s="68"/>
      <c r="M91" s="68"/>
      <c r="N91" s="68"/>
      <c r="O91" s="68"/>
      <c r="P91" s="68"/>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c r="CA91" s="59"/>
      <c r="CB91" s="59"/>
      <c r="CC91" s="59"/>
      <c r="CD91" s="59"/>
      <c r="CE91" s="59"/>
      <c r="CF91" s="59"/>
      <c r="CG91" s="59"/>
      <c r="CH91" s="59"/>
      <c r="CI91" s="59"/>
      <c r="CJ91" s="59"/>
      <c r="CK91" s="59"/>
      <c r="CL91" s="59"/>
      <c r="CM91" s="59"/>
      <c r="CN91" s="59"/>
      <c r="CO91" s="59"/>
      <c r="CP91" s="59"/>
      <c r="CQ91" s="59"/>
      <c r="CR91" s="59"/>
      <c r="CS91" s="59"/>
      <c r="CT91" s="59"/>
      <c r="CU91" s="59"/>
      <c r="CV91" s="59"/>
      <c r="CW91" s="59"/>
      <c r="CX91" s="59"/>
      <c r="CY91" s="59"/>
      <c r="CZ91" s="59"/>
      <c r="DA91" s="59"/>
      <c r="DB91" s="59"/>
      <c r="DC91" s="59"/>
      <c r="DD91" s="59"/>
      <c r="DE91" s="59"/>
      <c r="DF91" s="59"/>
      <c r="DG91" s="59"/>
      <c r="DH91" s="59"/>
      <c r="DI91" s="59"/>
      <c r="DJ91" s="59"/>
      <c r="DK91" s="59"/>
      <c r="DL91" s="59"/>
      <c r="DM91" s="59"/>
    </row>
    <row r="92" spans="1:117" s="49" customFormat="1" ht="63" x14ac:dyDescent="0.3">
      <c r="A92" s="68"/>
      <c r="B92" s="376" t="s">
        <v>2028</v>
      </c>
      <c r="C92" s="35" t="s">
        <v>1336</v>
      </c>
      <c r="D92" s="66" t="s">
        <v>155</v>
      </c>
      <c r="E92" s="66" t="s">
        <v>1359</v>
      </c>
      <c r="F92" s="134">
        <v>6500</v>
      </c>
      <c r="G92" s="134">
        <f t="shared" si="6"/>
        <v>6500</v>
      </c>
      <c r="H92" s="134">
        <f t="shared" si="7"/>
        <v>100</v>
      </c>
      <c r="I92" s="134">
        <v>0</v>
      </c>
      <c r="J92" s="101">
        <v>41310</v>
      </c>
      <c r="K92" s="66"/>
      <c r="L92" s="68"/>
      <c r="M92" s="68"/>
      <c r="N92" s="68"/>
      <c r="O92" s="68"/>
      <c r="P92" s="68"/>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c r="CA92" s="59"/>
      <c r="CB92" s="59"/>
      <c r="CC92" s="59"/>
      <c r="CD92" s="59"/>
      <c r="CE92" s="59"/>
      <c r="CF92" s="59"/>
      <c r="CG92" s="59"/>
      <c r="CH92" s="59"/>
      <c r="CI92" s="59"/>
      <c r="CJ92" s="59"/>
      <c r="CK92" s="59"/>
      <c r="CL92" s="59"/>
      <c r="CM92" s="59"/>
      <c r="CN92" s="59"/>
      <c r="CO92" s="59"/>
      <c r="CP92" s="59"/>
      <c r="CQ92" s="59"/>
      <c r="CR92" s="59"/>
      <c r="CS92" s="59"/>
      <c r="CT92" s="59"/>
      <c r="CU92" s="59"/>
      <c r="CV92" s="59"/>
      <c r="CW92" s="59"/>
      <c r="CX92" s="59"/>
      <c r="CY92" s="59"/>
      <c r="CZ92" s="59"/>
      <c r="DA92" s="59"/>
      <c r="DB92" s="59"/>
      <c r="DC92" s="59"/>
      <c r="DD92" s="59"/>
      <c r="DE92" s="59"/>
      <c r="DF92" s="59"/>
      <c r="DG92" s="59"/>
      <c r="DH92" s="59"/>
      <c r="DI92" s="59"/>
      <c r="DJ92" s="59"/>
      <c r="DK92" s="59"/>
      <c r="DL92" s="59"/>
      <c r="DM92" s="59"/>
    </row>
    <row r="93" spans="1:117" s="49" customFormat="1" ht="63" x14ac:dyDescent="0.3">
      <c r="A93" s="68"/>
      <c r="B93" s="376" t="s">
        <v>2029</v>
      </c>
      <c r="C93" s="35" t="s">
        <v>1336</v>
      </c>
      <c r="D93" s="66" t="s">
        <v>155</v>
      </c>
      <c r="E93" s="66" t="s">
        <v>1359</v>
      </c>
      <c r="F93" s="134">
        <v>6500</v>
      </c>
      <c r="G93" s="134">
        <f t="shared" si="6"/>
        <v>6500</v>
      </c>
      <c r="H93" s="134">
        <f t="shared" si="7"/>
        <v>100</v>
      </c>
      <c r="I93" s="134">
        <v>0</v>
      </c>
      <c r="J93" s="101">
        <v>41310</v>
      </c>
      <c r="K93" s="66"/>
      <c r="L93" s="68"/>
      <c r="M93" s="68"/>
      <c r="N93" s="68"/>
      <c r="O93" s="68"/>
      <c r="P93" s="68"/>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c r="CA93" s="59"/>
      <c r="CB93" s="59"/>
      <c r="CC93" s="59"/>
      <c r="CD93" s="59"/>
      <c r="CE93" s="59"/>
      <c r="CF93" s="59"/>
      <c r="CG93" s="59"/>
      <c r="CH93" s="59"/>
      <c r="CI93" s="59"/>
      <c r="CJ93" s="59"/>
      <c r="CK93" s="59"/>
      <c r="CL93" s="59"/>
      <c r="CM93" s="59"/>
      <c r="CN93" s="59"/>
      <c r="CO93" s="59"/>
      <c r="CP93" s="59"/>
      <c r="CQ93" s="59"/>
      <c r="CR93" s="59"/>
      <c r="CS93" s="59"/>
      <c r="CT93" s="59"/>
      <c r="CU93" s="59"/>
      <c r="CV93" s="59"/>
      <c r="CW93" s="59"/>
      <c r="CX93" s="59"/>
      <c r="CY93" s="59"/>
      <c r="CZ93" s="59"/>
      <c r="DA93" s="59"/>
      <c r="DB93" s="59"/>
      <c r="DC93" s="59"/>
      <c r="DD93" s="59"/>
      <c r="DE93" s="59"/>
      <c r="DF93" s="59"/>
      <c r="DG93" s="59"/>
      <c r="DH93" s="59"/>
      <c r="DI93" s="59"/>
      <c r="DJ93" s="59"/>
      <c r="DK93" s="59"/>
      <c r="DL93" s="59"/>
      <c r="DM93" s="59"/>
    </row>
    <row r="94" spans="1:117" s="48" customFormat="1" ht="63" x14ac:dyDescent="0.3">
      <c r="A94" s="68"/>
      <c r="B94" s="376" t="s">
        <v>2030</v>
      </c>
      <c r="C94" s="35" t="s">
        <v>1318</v>
      </c>
      <c r="D94" s="66" t="s">
        <v>155</v>
      </c>
      <c r="E94" s="66" t="s">
        <v>1359</v>
      </c>
      <c r="F94" s="134">
        <v>5400</v>
      </c>
      <c r="G94" s="134">
        <f t="shared" ref="G94:G119" si="8">F94-I94</f>
        <v>5400</v>
      </c>
      <c r="H94" s="134">
        <f t="shared" ref="H94:H119" si="9">G94/F94*100</f>
        <v>100</v>
      </c>
      <c r="I94" s="134">
        <v>0</v>
      </c>
      <c r="J94" s="101">
        <v>41310</v>
      </c>
      <c r="K94" s="66"/>
      <c r="L94" s="68"/>
      <c r="M94" s="68"/>
      <c r="N94" s="68"/>
      <c r="O94" s="68"/>
      <c r="P94" s="68"/>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59"/>
      <c r="BZ94" s="59"/>
      <c r="CA94" s="59"/>
      <c r="CB94" s="59"/>
      <c r="CC94" s="59"/>
      <c r="CD94" s="59"/>
      <c r="CE94" s="59"/>
      <c r="CF94" s="59"/>
      <c r="CG94" s="59"/>
      <c r="CH94" s="59"/>
      <c r="CI94" s="59"/>
      <c r="CJ94" s="59"/>
      <c r="CK94" s="59"/>
      <c r="CL94" s="59"/>
      <c r="CM94" s="59"/>
      <c r="CN94" s="59"/>
      <c r="CO94" s="59"/>
      <c r="CP94" s="59"/>
      <c r="CQ94" s="59"/>
      <c r="CR94" s="59"/>
      <c r="CS94" s="59"/>
      <c r="CT94" s="59"/>
      <c r="CU94" s="59"/>
      <c r="CV94" s="59"/>
      <c r="CW94" s="59"/>
      <c r="CX94" s="59"/>
      <c r="CY94" s="59"/>
      <c r="CZ94" s="59"/>
      <c r="DA94" s="59"/>
      <c r="DB94" s="59"/>
      <c r="DC94" s="59"/>
      <c r="DD94" s="59"/>
      <c r="DE94" s="59"/>
      <c r="DF94" s="59"/>
      <c r="DG94" s="59"/>
      <c r="DH94" s="59"/>
      <c r="DI94" s="59"/>
      <c r="DJ94" s="59"/>
      <c r="DK94" s="59"/>
      <c r="DL94" s="59"/>
      <c r="DM94" s="59"/>
    </row>
    <row r="95" spans="1:117" s="48" customFormat="1" ht="63" x14ac:dyDescent="0.3">
      <c r="A95" s="68"/>
      <c r="B95" s="376" t="s">
        <v>2031</v>
      </c>
      <c r="C95" s="35" t="s">
        <v>1318</v>
      </c>
      <c r="D95" s="66" t="s">
        <v>155</v>
      </c>
      <c r="E95" s="66" t="s">
        <v>1359</v>
      </c>
      <c r="F95" s="134">
        <v>5400</v>
      </c>
      <c r="G95" s="134">
        <f t="shared" si="8"/>
        <v>5400</v>
      </c>
      <c r="H95" s="134">
        <f t="shared" si="9"/>
        <v>100</v>
      </c>
      <c r="I95" s="134">
        <v>0</v>
      </c>
      <c r="J95" s="101">
        <v>41310</v>
      </c>
      <c r="K95" s="66"/>
      <c r="L95" s="68"/>
      <c r="M95" s="68"/>
      <c r="N95" s="68"/>
      <c r="O95" s="68"/>
      <c r="P95" s="68"/>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c r="CA95" s="59"/>
      <c r="CB95" s="59"/>
      <c r="CC95" s="59"/>
      <c r="CD95" s="59"/>
      <c r="CE95" s="59"/>
      <c r="CF95" s="59"/>
      <c r="CG95" s="59"/>
      <c r="CH95" s="59"/>
      <c r="CI95" s="59"/>
      <c r="CJ95" s="59"/>
      <c r="CK95" s="59"/>
      <c r="CL95" s="59"/>
      <c r="CM95" s="59"/>
      <c r="CN95" s="59"/>
      <c r="CO95" s="59"/>
      <c r="CP95" s="59"/>
      <c r="CQ95" s="59"/>
      <c r="CR95" s="59"/>
      <c r="CS95" s="59"/>
      <c r="CT95" s="59"/>
      <c r="CU95" s="59"/>
      <c r="CV95" s="59"/>
      <c r="CW95" s="59"/>
      <c r="CX95" s="59"/>
      <c r="CY95" s="59"/>
      <c r="CZ95" s="59"/>
      <c r="DA95" s="59"/>
      <c r="DB95" s="59"/>
      <c r="DC95" s="59"/>
      <c r="DD95" s="59"/>
      <c r="DE95" s="59"/>
      <c r="DF95" s="59"/>
      <c r="DG95" s="59"/>
      <c r="DH95" s="59"/>
      <c r="DI95" s="59"/>
      <c r="DJ95" s="59"/>
      <c r="DK95" s="59"/>
      <c r="DL95" s="59"/>
      <c r="DM95" s="59"/>
    </row>
    <row r="96" spans="1:117" s="48" customFormat="1" ht="63" x14ac:dyDescent="0.3">
      <c r="A96" s="68"/>
      <c r="B96" s="376" t="s">
        <v>2032</v>
      </c>
      <c r="C96" s="35" t="s">
        <v>1318</v>
      </c>
      <c r="D96" s="66" t="s">
        <v>155</v>
      </c>
      <c r="E96" s="66" t="s">
        <v>1359</v>
      </c>
      <c r="F96" s="134">
        <v>5400</v>
      </c>
      <c r="G96" s="134">
        <f t="shared" si="8"/>
        <v>5400</v>
      </c>
      <c r="H96" s="134">
        <f t="shared" si="9"/>
        <v>100</v>
      </c>
      <c r="I96" s="134">
        <v>0</v>
      </c>
      <c r="J96" s="101">
        <v>41310</v>
      </c>
      <c r="K96" s="66"/>
      <c r="L96" s="68"/>
      <c r="M96" s="68"/>
      <c r="N96" s="68"/>
      <c r="O96" s="68"/>
      <c r="P96" s="68"/>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c r="BT96" s="59"/>
      <c r="BU96" s="59"/>
      <c r="BV96" s="59"/>
      <c r="BW96" s="59"/>
      <c r="BX96" s="59"/>
      <c r="BY96" s="59"/>
      <c r="BZ96" s="59"/>
      <c r="CA96" s="59"/>
      <c r="CB96" s="59"/>
      <c r="CC96" s="59"/>
      <c r="CD96" s="59"/>
      <c r="CE96" s="59"/>
      <c r="CF96" s="59"/>
      <c r="CG96" s="59"/>
      <c r="CH96" s="59"/>
      <c r="CI96" s="59"/>
      <c r="CJ96" s="59"/>
      <c r="CK96" s="59"/>
      <c r="CL96" s="59"/>
      <c r="CM96" s="59"/>
      <c r="CN96" s="59"/>
      <c r="CO96" s="59"/>
      <c r="CP96" s="59"/>
      <c r="CQ96" s="59"/>
      <c r="CR96" s="59"/>
      <c r="CS96" s="59"/>
      <c r="CT96" s="59"/>
      <c r="CU96" s="59"/>
      <c r="CV96" s="59"/>
      <c r="CW96" s="59"/>
      <c r="CX96" s="59"/>
      <c r="CY96" s="59"/>
      <c r="CZ96" s="59"/>
      <c r="DA96" s="59"/>
      <c r="DB96" s="59"/>
      <c r="DC96" s="59"/>
      <c r="DD96" s="59"/>
      <c r="DE96" s="59"/>
      <c r="DF96" s="59"/>
      <c r="DG96" s="59"/>
      <c r="DH96" s="59"/>
      <c r="DI96" s="59"/>
      <c r="DJ96" s="59"/>
      <c r="DK96" s="59"/>
      <c r="DL96" s="59"/>
      <c r="DM96" s="59"/>
    </row>
    <row r="97" spans="1:117" s="48" customFormat="1" ht="63" x14ac:dyDescent="0.3">
      <c r="A97" s="68"/>
      <c r="B97" s="376" t="s">
        <v>2033</v>
      </c>
      <c r="C97" s="35" t="s">
        <v>1318</v>
      </c>
      <c r="D97" s="66" t="s">
        <v>155</v>
      </c>
      <c r="E97" s="66" t="s">
        <v>1359</v>
      </c>
      <c r="F97" s="134">
        <v>5400</v>
      </c>
      <c r="G97" s="134">
        <f t="shared" si="8"/>
        <v>5400</v>
      </c>
      <c r="H97" s="134">
        <f t="shared" si="9"/>
        <v>100</v>
      </c>
      <c r="I97" s="134">
        <v>0</v>
      </c>
      <c r="J97" s="101">
        <v>41310</v>
      </c>
      <c r="K97" s="66"/>
      <c r="L97" s="68"/>
      <c r="M97" s="68"/>
      <c r="N97" s="68"/>
      <c r="O97" s="68"/>
      <c r="P97" s="68"/>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c r="BT97" s="59"/>
      <c r="BU97" s="59"/>
      <c r="BV97" s="59"/>
      <c r="BW97" s="59"/>
      <c r="BX97" s="59"/>
      <c r="BY97" s="59"/>
      <c r="BZ97" s="59"/>
      <c r="CA97" s="59"/>
      <c r="CB97" s="59"/>
      <c r="CC97" s="59"/>
      <c r="CD97" s="59"/>
      <c r="CE97" s="59"/>
      <c r="CF97" s="59"/>
      <c r="CG97" s="59"/>
      <c r="CH97" s="59"/>
      <c r="CI97" s="59"/>
      <c r="CJ97" s="59"/>
      <c r="CK97" s="59"/>
      <c r="CL97" s="59"/>
      <c r="CM97" s="59"/>
      <c r="CN97" s="59"/>
      <c r="CO97" s="59"/>
      <c r="CP97" s="59"/>
      <c r="CQ97" s="59"/>
      <c r="CR97" s="59"/>
      <c r="CS97" s="59"/>
      <c r="CT97" s="59"/>
      <c r="CU97" s="59"/>
      <c r="CV97" s="59"/>
      <c r="CW97" s="59"/>
      <c r="CX97" s="59"/>
      <c r="CY97" s="59"/>
      <c r="CZ97" s="59"/>
      <c r="DA97" s="59"/>
      <c r="DB97" s="59"/>
      <c r="DC97" s="59"/>
      <c r="DD97" s="59"/>
      <c r="DE97" s="59"/>
      <c r="DF97" s="59"/>
      <c r="DG97" s="59"/>
      <c r="DH97" s="59"/>
      <c r="DI97" s="59"/>
      <c r="DJ97" s="59"/>
      <c r="DK97" s="59"/>
      <c r="DL97" s="59"/>
      <c r="DM97" s="59"/>
    </row>
    <row r="98" spans="1:117" s="48" customFormat="1" ht="63" x14ac:dyDescent="0.3">
      <c r="A98" s="68"/>
      <c r="B98" s="376" t="s">
        <v>2034</v>
      </c>
      <c r="C98" s="35" t="s">
        <v>1318</v>
      </c>
      <c r="D98" s="66" t="s">
        <v>155</v>
      </c>
      <c r="E98" s="66" t="s">
        <v>1359</v>
      </c>
      <c r="F98" s="134">
        <v>5400</v>
      </c>
      <c r="G98" s="134">
        <f t="shared" si="8"/>
        <v>5400</v>
      </c>
      <c r="H98" s="134">
        <f t="shared" si="9"/>
        <v>100</v>
      </c>
      <c r="I98" s="134">
        <v>0</v>
      </c>
      <c r="J98" s="101">
        <v>41310</v>
      </c>
      <c r="K98" s="66"/>
      <c r="L98" s="68"/>
      <c r="M98" s="68"/>
      <c r="N98" s="68"/>
      <c r="O98" s="68"/>
      <c r="P98" s="68"/>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59"/>
      <c r="BU98" s="59"/>
      <c r="BV98" s="59"/>
      <c r="BW98" s="59"/>
      <c r="BX98" s="59"/>
      <c r="BY98" s="59"/>
      <c r="BZ98" s="59"/>
      <c r="CA98" s="59"/>
      <c r="CB98" s="59"/>
      <c r="CC98" s="59"/>
      <c r="CD98" s="59"/>
      <c r="CE98" s="59"/>
      <c r="CF98" s="59"/>
      <c r="CG98" s="59"/>
      <c r="CH98" s="59"/>
      <c r="CI98" s="59"/>
      <c r="CJ98" s="59"/>
      <c r="CK98" s="59"/>
      <c r="CL98" s="59"/>
      <c r="CM98" s="59"/>
      <c r="CN98" s="59"/>
      <c r="CO98" s="59"/>
      <c r="CP98" s="59"/>
      <c r="CQ98" s="59"/>
      <c r="CR98" s="59"/>
      <c r="CS98" s="59"/>
      <c r="CT98" s="59"/>
      <c r="CU98" s="59"/>
      <c r="CV98" s="59"/>
      <c r="CW98" s="59"/>
      <c r="CX98" s="59"/>
      <c r="CY98" s="59"/>
      <c r="CZ98" s="59"/>
      <c r="DA98" s="59"/>
      <c r="DB98" s="59"/>
      <c r="DC98" s="59"/>
      <c r="DD98" s="59"/>
      <c r="DE98" s="59"/>
      <c r="DF98" s="59"/>
      <c r="DG98" s="59"/>
      <c r="DH98" s="59"/>
      <c r="DI98" s="59"/>
      <c r="DJ98" s="59"/>
      <c r="DK98" s="59"/>
      <c r="DL98" s="59"/>
      <c r="DM98" s="59"/>
    </row>
    <row r="99" spans="1:117" s="48" customFormat="1" ht="63" x14ac:dyDescent="0.3">
      <c r="A99" s="68"/>
      <c r="B99" s="376" t="s">
        <v>2035</v>
      </c>
      <c r="C99" s="35" t="s">
        <v>1318</v>
      </c>
      <c r="D99" s="66" t="s">
        <v>155</v>
      </c>
      <c r="E99" s="66" t="s">
        <v>1359</v>
      </c>
      <c r="F99" s="134">
        <v>5400</v>
      </c>
      <c r="G99" s="134">
        <f t="shared" si="8"/>
        <v>5400</v>
      </c>
      <c r="H99" s="134">
        <f t="shared" si="9"/>
        <v>100</v>
      </c>
      <c r="I99" s="134">
        <v>0</v>
      </c>
      <c r="J99" s="101">
        <v>41310</v>
      </c>
      <c r="K99" s="66"/>
      <c r="L99" s="68"/>
      <c r="M99" s="68"/>
      <c r="N99" s="68"/>
      <c r="O99" s="68"/>
      <c r="P99" s="68"/>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c r="CA99" s="59"/>
      <c r="CB99" s="59"/>
      <c r="CC99" s="59"/>
      <c r="CD99" s="59"/>
      <c r="CE99" s="59"/>
      <c r="CF99" s="59"/>
      <c r="CG99" s="59"/>
      <c r="CH99" s="59"/>
      <c r="CI99" s="59"/>
      <c r="CJ99" s="59"/>
      <c r="CK99" s="59"/>
      <c r="CL99" s="59"/>
      <c r="CM99" s="59"/>
      <c r="CN99" s="59"/>
      <c r="CO99" s="59"/>
      <c r="CP99" s="59"/>
      <c r="CQ99" s="59"/>
      <c r="CR99" s="59"/>
      <c r="CS99" s="59"/>
      <c r="CT99" s="59"/>
      <c r="CU99" s="59"/>
      <c r="CV99" s="59"/>
      <c r="CW99" s="59"/>
      <c r="CX99" s="59"/>
      <c r="CY99" s="59"/>
      <c r="CZ99" s="59"/>
      <c r="DA99" s="59"/>
      <c r="DB99" s="59"/>
      <c r="DC99" s="59"/>
      <c r="DD99" s="59"/>
      <c r="DE99" s="59"/>
      <c r="DF99" s="59"/>
      <c r="DG99" s="59"/>
      <c r="DH99" s="59"/>
      <c r="DI99" s="59"/>
      <c r="DJ99" s="59"/>
      <c r="DK99" s="59"/>
      <c r="DL99" s="59"/>
      <c r="DM99" s="59"/>
    </row>
    <row r="100" spans="1:117" s="48" customFormat="1" ht="63" x14ac:dyDescent="0.3">
      <c r="A100" s="68"/>
      <c r="B100" s="376" t="s">
        <v>2036</v>
      </c>
      <c r="C100" s="35" t="s">
        <v>1337</v>
      </c>
      <c r="D100" s="66" t="s">
        <v>155</v>
      </c>
      <c r="E100" s="66" t="s">
        <v>1359</v>
      </c>
      <c r="F100" s="134">
        <v>9987</v>
      </c>
      <c r="G100" s="134">
        <f t="shared" si="8"/>
        <v>9987</v>
      </c>
      <c r="H100" s="134">
        <f t="shared" si="9"/>
        <v>100</v>
      </c>
      <c r="I100" s="134">
        <v>0</v>
      </c>
      <c r="J100" s="101">
        <v>42156</v>
      </c>
      <c r="K100" s="66"/>
      <c r="L100" s="68"/>
      <c r="M100" s="68"/>
      <c r="N100" s="68"/>
      <c r="O100" s="68"/>
      <c r="P100" s="68"/>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c r="CA100" s="59"/>
      <c r="CB100" s="59"/>
      <c r="CC100" s="59"/>
      <c r="CD100" s="59"/>
      <c r="CE100" s="59"/>
      <c r="CF100" s="59"/>
      <c r="CG100" s="59"/>
      <c r="CH100" s="59"/>
      <c r="CI100" s="59"/>
      <c r="CJ100" s="59"/>
      <c r="CK100" s="59"/>
      <c r="CL100" s="59"/>
      <c r="CM100" s="59"/>
      <c r="CN100" s="59"/>
      <c r="CO100" s="59"/>
      <c r="CP100" s="59"/>
      <c r="CQ100" s="59"/>
      <c r="CR100" s="59"/>
      <c r="CS100" s="59"/>
      <c r="CT100" s="59"/>
      <c r="CU100" s="59"/>
      <c r="CV100" s="59"/>
      <c r="CW100" s="59"/>
      <c r="CX100" s="59"/>
      <c r="CY100" s="59"/>
      <c r="CZ100" s="59"/>
      <c r="DA100" s="59"/>
      <c r="DB100" s="59"/>
      <c r="DC100" s="59"/>
      <c r="DD100" s="59"/>
      <c r="DE100" s="59"/>
      <c r="DF100" s="59"/>
      <c r="DG100" s="59"/>
      <c r="DH100" s="59"/>
      <c r="DI100" s="59"/>
      <c r="DJ100" s="59"/>
      <c r="DK100" s="59"/>
      <c r="DL100" s="59"/>
      <c r="DM100" s="59"/>
    </row>
    <row r="101" spans="1:117" s="48" customFormat="1" ht="63" x14ac:dyDescent="0.3">
      <c r="A101" s="68"/>
      <c r="B101" s="376" t="s">
        <v>2037</v>
      </c>
      <c r="C101" s="35" t="s">
        <v>1338</v>
      </c>
      <c r="D101" s="66" t="s">
        <v>155</v>
      </c>
      <c r="E101" s="66" t="s">
        <v>1359</v>
      </c>
      <c r="F101" s="134">
        <v>6984</v>
      </c>
      <c r="G101" s="134">
        <f t="shared" si="8"/>
        <v>6984</v>
      </c>
      <c r="H101" s="134">
        <f t="shared" si="9"/>
        <v>100</v>
      </c>
      <c r="I101" s="134">
        <v>0</v>
      </c>
      <c r="J101" s="101">
        <v>42348</v>
      </c>
      <c r="K101" s="66"/>
      <c r="L101" s="68"/>
      <c r="M101" s="68"/>
      <c r="N101" s="68"/>
      <c r="O101" s="68"/>
      <c r="P101" s="68"/>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c r="CA101" s="59"/>
      <c r="CB101" s="59"/>
      <c r="CC101" s="59"/>
      <c r="CD101" s="59"/>
      <c r="CE101" s="59"/>
      <c r="CF101" s="59"/>
      <c r="CG101" s="59"/>
      <c r="CH101" s="59"/>
      <c r="CI101" s="59"/>
      <c r="CJ101" s="59"/>
      <c r="CK101" s="59"/>
      <c r="CL101" s="59"/>
      <c r="CM101" s="59"/>
      <c r="CN101" s="59"/>
      <c r="CO101" s="59"/>
      <c r="CP101" s="59"/>
      <c r="CQ101" s="59"/>
      <c r="CR101" s="59"/>
      <c r="CS101" s="59"/>
      <c r="CT101" s="59"/>
      <c r="CU101" s="59"/>
      <c r="CV101" s="59"/>
      <c r="CW101" s="59"/>
      <c r="CX101" s="59"/>
      <c r="CY101" s="59"/>
      <c r="CZ101" s="59"/>
      <c r="DA101" s="59"/>
      <c r="DB101" s="59"/>
      <c r="DC101" s="59"/>
      <c r="DD101" s="59"/>
      <c r="DE101" s="59"/>
      <c r="DF101" s="59"/>
      <c r="DG101" s="59"/>
      <c r="DH101" s="59"/>
      <c r="DI101" s="59"/>
      <c r="DJ101" s="59"/>
      <c r="DK101" s="59"/>
      <c r="DL101" s="59"/>
      <c r="DM101" s="59"/>
    </row>
    <row r="102" spans="1:117" s="48" customFormat="1" ht="63" x14ac:dyDescent="0.3">
      <c r="A102" s="68"/>
      <c r="B102" s="376" t="s">
        <v>2038</v>
      </c>
      <c r="C102" s="35" t="s">
        <v>1339</v>
      </c>
      <c r="D102" s="66" t="s">
        <v>155</v>
      </c>
      <c r="E102" s="66" t="s">
        <v>1359</v>
      </c>
      <c r="F102" s="134">
        <v>54456</v>
      </c>
      <c r="G102" s="134">
        <f t="shared" si="8"/>
        <v>0</v>
      </c>
      <c r="H102" s="134">
        <f t="shared" si="9"/>
        <v>0</v>
      </c>
      <c r="I102" s="134">
        <v>54456</v>
      </c>
      <c r="J102" s="101">
        <v>43062</v>
      </c>
      <c r="K102" s="66"/>
      <c r="L102" s="68"/>
      <c r="M102" s="68"/>
      <c r="N102" s="68"/>
      <c r="O102" s="68"/>
      <c r="P102" s="68"/>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c r="CA102" s="59"/>
      <c r="CB102" s="59"/>
      <c r="CC102" s="59"/>
      <c r="CD102" s="59"/>
      <c r="CE102" s="59"/>
      <c r="CF102" s="59"/>
      <c r="CG102" s="59"/>
      <c r="CH102" s="59"/>
      <c r="CI102" s="59"/>
      <c r="CJ102" s="59"/>
      <c r="CK102" s="59"/>
      <c r="CL102" s="59"/>
      <c r="CM102" s="59"/>
      <c r="CN102" s="59"/>
      <c r="CO102" s="59"/>
      <c r="CP102" s="59"/>
      <c r="CQ102" s="59"/>
      <c r="CR102" s="59"/>
      <c r="CS102" s="59"/>
      <c r="CT102" s="59"/>
      <c r="CU102" s="59"/>
      <c r="CV102" s="59"/>
      <c r="CW102" s="59"/>
      <c r="CX102" s="59"/>
      <c r="CY102" s="59"/>
      <c r="CZ102" s="59"/>
      <c r="DA102" s="59"/>
      <c r="DB102" s="59"/>
      <c r="DC102" s="59"/>
      <c r="DD102" s="59"/>
      <c r="DE102" s="59"/>
      <c r="DF102" s="59"/>
      <c r="DG102" s="59"/>
      <c r="DH102" s="59"/>
      <c r="DI102" s="59"/>
      <c r="DJ102" s="59"/>
      <c r="DK102" s="59"/>
      <c r="DL102" s="59"/>
      <c r="DM102" s="59"/>
    </row>
    <row r="103" spans="1:117" s="48" customFormat="1" ht="63" x14ac:dyDescent="0.3">
      <c r="A103" s="68"/>
      <c r="B103" s="376" t="s">
        <v>2039</v>
      </c>
      <c r="C103" s="35" t="s">
        <v>1340</v>
      </c>
      <c r="D103" s="66" t="s">
        <v>155</v>
      </c>
      <c r="E103" s="66" t="s">
        <v>1359</v>
      </c>
      <c r="F103" s="134">
        <v>6854</v>
      </c>
      <c r="G103" s="134">
        <f t="shared" si="8"/>
        <v>6854</v>
      </c>
      <c r="H103" s="134">
        <f t="shared" si="9"/>
        <v>100</v>
      </c>
      <c r="I103" s="134">
        <v>0</v>
      </c>
      <c r="J103" s="101">
        <v>42832</v>
      </c>
      <c r="K103" s="66"/>
      <c r="L103" s="68"/>
      <c r="M103" s="68"/>
      <c r="N103" s="68"/>
      <c r="O103" s="68"/>
      <c r="P103" s="68"/>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c r="BT103" s="59"/>
      <c r="BU103" s="59"/>
      <c r="BV103" s="59"/>
      <c r="BW103" s="59"/>
      <c r="BX103" s="59"/>
      <c r="BY103" s="59"/>
      <c r="BZ103" s="59"/>
      <c r="CA103" s="59"/>
      <c r="CB103" s="59"/>
      <c r="CC103" s="59"/>
      <c r="CD103" s="59"/>
      <c r="CE103" s="59"/>
      <c r="CF103" s="59"/>
      <c r="CG103" s="59"/>
      <c r="CH103" s="59"/>
      <c r="CI103" s="59"/>
      <c r="CJ103" s="59"/>
      <c r="CK103" s="59"/>
      <c r="CL103" s="59"/>
      <c r="CM103" s="59"/>
      <c r="CN103" s="59"/>
      <c r="CO103" s="59"/>
      <c r="CP103" s="59"/>
      <c r="CQ103" s="59"/>
      <c r="CR103" s="59"/>
      <c r="CS103" s="59"/>
      <c r="CT103" s="59"/>
      <c r="CU103" s="59"/>
      <c r="CV103" s="59"/>
      <c r="CW103" s="59"/>
      <c r="CX103" s="59"/>
      <c r="CY103" s="59"/>
      <c r="CZ103" s="59"/>
      <c r="DA103" s="59"/>
      <c r="DB103" s="59"/>
      <c r="DC103" s="59"/>
      <c r="DD103" s="59"/>
      <c r="DE103" s="59"/>
      <c r="DF103" s="59"/>
      <c r="DG103" s="59"/>
      <c r="DH103" s="59"/>
      <c r="DI103" s="59"/>
      <c r="DJ103" s="59"/>
      <c r="DK103" s="59"/>
      <c r="DL103" s="59"/>
      <c r="DM103" s="59"/>
    </row>
    <row r="104" spans="1:117" s="48" customFormat="1" ht="63" x14ac:dyDescent="0.3">
      <c r="A104" s="68"/>
      <c r="B104" s="376" t="s">
        <v>2040</v>
      </c>
      <c r="C104" s="35" t="s">
        <v>1341</v>
      </c>
      <c r="D104" s="66" t="s">
        <v>155</v>
      </c>
      <c r="E104" s="66" t="s">
        <v>1359</v>
      </c>
      <c r="F104" s="134">
        <v>6854</v>
      </c>
      <c r="G104" s="134">
        <f t="shared" si="8"/>
        <v>6854</v>
      </c>
      <c r="H104" s="134">
        <f t="shared" si="9"/>
        <v>100</v>
      </c>
      <c r="I104" s="134">
        <v>0</v>
      </c>
      <c r="J104" s="101">
        <v>42832</v>
      </c>
      <c r="K104" s="66"/>
      <c r="L104" s="68"/>
      <c r="M104" s="68"/>
      <c r="N104" s="68"/>
      <c r="O104" s="68"/>
      <c r="P104" s="68"/>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A104" s="59"/>
      <c r="CB104" s="59"/>
      <c r="CC104" s="59"/>
      <c r="CD104" s="59"/>
      <c r="CE104" s="59"/>
      <c r="CF104" s="59"/>
      <c r="CG104" s="59"/>
      <c r="CH104" s="59"/>
      <c r="CI104" s="59"/>
      <c r="CJ104" s="59"/>
      <c r="CK104" s="59"/>
      <c r="CL104" s="59"/>
      <c r="CM104" s="59"/>
      <c r="CN104" s="59"/>
      <c r="CO104" s="59"/>
      <c r="CP104" s="59"/>
      <c r="CQ104" s="59"/>
      <c r="CR104" s="59"/>
      <c r="CS104" s="59"/>
      <c r="CT104" s="59"/>
      <c r="CU104" s="59"/>
      <c r="CV104" s="59"/>
      <c r="CW104" s="59"/>
      <c r="CX104" s="59"/>
      <c r="CY104" s="59"/>
      <c r="CZ104" s="59"/>
      <c r="DA104" s="59"/>
      <c r="DB104" s="59"/>
      <c r="DC104" s="59"/>
      <c r="DD104" s="59"/>
      <c r="DE104" s="59"/>
      <c r="DF104" s="59"/>
      <c r="DG104" s="59"/>
      <c r="DH104" s="59"/>
      <c r="DI104" s="59"/>
      <c r="DJ104" s="59"/>
      <c r="DK104" s="59"/>
      <c r="DL104" s="59"/>
      <c r="DM104" s="59"/>
    </row>
    <row r="105" spans="1:117" s="48" customFormat="1" ht="63" x14ac:dyDescent="0.3">
      <c r="A105" s="68"/>
      <c r="B105" s="376" t="s">
        <v>2041</v>
      </c>
      <c r="C105" s="35" t="s">
        <v>1342</v>
      </c>
      <c r="D105" s="66" t="s">
        <v>155</v>
      </c>
      <c r="E105" s="66" t="s">
        <v>1359</v>
      </c>
      <c r="F105" s="134">
        <v>6854</v>
      </c>
      <c r="G105" s="134">
        <f t="shared" si="8"/>
        <v>6854</v>
      </c>
      <c r="H105" s="134">
        <f t="shared" si="9"/>
        <v>100</v>
      </c>
      <c r="I105" s="134">
        <v>0</v>
      </c>
      <c r="J105" s="101">
        <v>42832</v>
      </c>
      <c r="K105" s="66"/>
      <c r="L105" s="68"/>
      <c r="M105" s="68"/>
      <c r="N105" s="68"/>
      <c r="O105" s="68"/>
      <c r="P105" s="68"/>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c r="CA105" s="59"/>
      <c r="CB105" s="59"/>
      <c r="CC105" s="59"/>
      <c r="CD105" s="59"/>
      <c r="CE105" s="59"/>
      <c r="CF105" s="59"/>
      <c r="CG105" s="59"/>
      <c r="CH105" s="59"/>
      <c r="CI105" s="59"/>
      <c r="CJ105" s="59"/>
      <c r="CK105" s="59"/>
      <c r="CL105" s="59"/>
      <c r="CM105" s="59"/>
      <c r="CN105" s="59"/>
      <c r="CO105" s="59"/>
      <c r="CP105" s="59"/>
      <c r="CQ105" s="59"/>
      <c r="CR105" s="59"/>
      <c r="CS105" s="59"/>
      <c r="CT105" s="59"/>
      <c r="CU105" s="59"/>
      <c r="CV105" s="59"/>
      <c r="CW105" s="59"/>
      <c r="CX105" s="59"/>
      <c r="CY105" s="59"/>
      <c r="CZ105" s="59"/>
      <c r="DA105" s="59"/>
      <c r="DB105" s="59"/>
      <c r="DC105" s="59"/>
      <c r="DD105" s="59"/>
      <c r="DE105" s="59"/>
      <c r="DF105" s="59"/>
      <c r="DG105" s="59"/>
      <c r="DH105" s="59"/>
      <c r="DI105" s="59"/>
      <c r="DJ105" s="59"/>
      <c r="DK105" s="59"/>
      <c r="DL105" s="59"/>
      <c r="DM105" s="59"/>
    </row>
    <row r="106" spans="1:117" s="48" customFormat="1" ht="63" x14ac:dyDescent="0.3">
      <c r="A106" s="68"/>
      <c r="B106" s="376" t="s">
        <v>2042</v>
      </c>
      <c r="C106" s="35" t="s">
        <v>1343</v>
      </c>
      <c r="D106" s="66" t="s">
        <v>155</v>
      </c>
      <c r="E106" s="66" t="s">
        <v>1359</v>
      </c>
      <c r="F106" s="134">
        <v>37669.51</v>
      </c>
      <c r="G106" s="134">
        <f t="shared" si="8"/>
        <v>37669.51</v>
      </c>
      <c r="H106" s="134">
        <f t="shared" si="9"/>
        <v>100</v>
      </c>
      <c r="I106" s="134">
        <v>0</v>
      </c>
      <c r="J106" s="101">
        <v>42832</v>
      </c>
      <c r="K106" s="66"/>
      <c r="L106" s="68"/>
      <c r="M106" s="68"/>
      <c r="N106" s="68"/>
      <c r="O106" s="68"/>
      <c r="P106" s="68"/>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59"/>
      <c r="BZ106" s="59"/>
      <c r="CA106" s="59"/>
      <c r="CB106" s="59"/>
      <c r="CC106" s="59"/>
      <c r="CD106" s="59"/>
      <c r="CE106" s="59"/>
      <c r="CF106" s="59"/>
      <c r="CG106" s="59"/>
      <c r="CH106" s="59"/>
      <c r="CI106" s="59"/>
      <c r="CJ106" s="59"/>
      <c r="CK106" s="59"/>
      <c r="CL106" s="59"/>
      <c r="CM106" s="59"/>
      <c r="CN106" s="59"/>
      <c r="CO106" s="59"/>
      <c r="CP106" s="59"/>
      <c r="CQ106" s="59"/>
      <c r="CR106" s="59"/>
      <c r="CS106" s="59"/>
      <c r="CT106" s="59"/>
      <c r="CU106" s="59"/>
      <c r="CV106" s="59"/>
      <c r="CW106" s="59"/>
      <c r="CX106" s="59"/>
      <c r="CY106" s="59"/>
      <c r="CZ106" s="59"/>
      <c r="DA106" s="59"/>
      <c r="DB106" s="59"/>
      <c r="DC106" s="59"/>
      <c r="DD106" s="59"/>
      <c r="DE106" s="59"/>
      <c r="DF106" s="59"/>
      <c r="DG106" s="59"/>
      <c r="DH106" s="59"/>
      <c r="DI106" s="59"/>
      <c r="DJ106" s="59"/>
      <c r="DK106" s="59"/>
      <c r="DL106" s="59"/>
      <c r="DM106" s="59"/>
    </row>
    <row r="107" spans="1:117" s="48" customFormat="1" ht="63" x14ac:dyDescent="0.3">
      <c r="A107" s="68"/>
      <c r="B107" s="376" t="s">
        <v>2043</v>
      </c>
      <c r="C107" s="35" t="s">
        <v>1344</v>
      </c>
      <c r="D107" s="66" t="s">
        <v>155</v>
      </c>
      <c r="E107" s="66" t="s">
        <v>1359</v>
      </c>
      <c r="F107" s="134">
        <v>37669.51</v>
      </c>
      <c r="G107" s="134">
        <f t="shared" si="8"/>
        <v>37669.51</v>
      </c>
      <c r="H107" s="134">
        <f t="shared" si="9"/>
        <v>100</v>
      </c>
      <c r="I107" s="134">
        <v>0</v>
      </c>
      <c r="J107" s="101">
        <v>42832</v>
      </c>
      <c r="K107" s="66"/>
      <c r="L107" s="68"/>
      <c r="M107" s="68"/>
      <c r="N107" s="68"/>
      <c r="O107" s="68"/>
      <c r="P107" s="68"/>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c r="CA107" s="59"/>
      <c r="CB107" s="59"/>
      <c r="CC107" s="59"/>
      <c r="CD107" s="59"/>
      <c r="CE107" s="59"/>
      <c r="CF107" s="59"/>
      <c r="CG107" s="59"/>
      <c r="CH107" s="59"/>
      <c r="CI107" s="59"/>
      <c r="CJ107" s="59"/>
      <c r="CK107" s="59"/>
      <c r="CL107" s="59"/>
      <c r="CM107" s="59"/>
      <c r="CN107" s="59"/>
      <c r="CO107" s="59"/>
      <c r="CP107" s="59"/>
      <c r="CQ107" s="59"/>
      <c r="CR107" s="59"/>
      <c r="CS107" s="59"/>
      <c r="CT107" s="59"/>
      <c r="CU107" s="59"/>
      <c r="CV107" s="59"/>
      <c r="CW107" s="59"/>
      <c r="CX107" s="59"/>
      <c r="CY107" s="59"/>
      <c r="CZ107" s="59"/>
      <c r="DA107" s="59"/>
      <c r="DB107" s="59"/>
      <c r="DC107" s="59"/>
      <c r="DD107" s="59"/>
      <c r="DE107" s="59"/>
      <c r="DF107" s="59"/>
      <c r="DG107" s="59"/>
      <c r="DH107" s="59"/>
      <c r="DI107" s="59"/>
      <c r="DJ107" s="59"/>
      <c r="DK107" s="59"/>
      <c r="DL107" s="59"/>
      <c r="DM107" s="59"/>
    </row>
    <row r="108" spans="1:117" s="48" customFormat="1" ht="63" x14ac:dyDescent="0.3">
      <c r="A108" s="68"/>
      <c r="B108" s="376" t="s">
        <v>2044</v>
      </c>
      <c r="C108" s="35" t="s">
        <v>1345</v>
      </c>
      <c r="D108" s="66" t="s">
        <v>155</v>
      </c>
      <c r="E108" s="66" t="s">
        <v>1359</v>
      </c>
      <c r="F108" s="134">
        <v>16617.5</v>
      </c>
      <c r="G108" s="134">
        <f t="shared" si="8"/>
        <v>16617.5</v>
      </c>
      <c r="H108" s="134">
        <f t="shared" si="9"/>
        <v>100</v>
      </c>
      <c r="I108" s="134">
        <v>0</v>
      </c>
      <c r="J108" s="101">
        <v>42832</v>
      </c>
      <c r="K108" s="66"/>
      <c r="L108" s="68"/>
      <c r="M108" s="68"/>
      <c r="N108" s="68"/>
      <c r="O108" s="68"/>
      <c r="P108" s="68"/>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c r="CA108" s="59"/>
      <c r="CB108" s="59"/>
      <c r="CC108" s="59"/>
      <c r="CD108" s="59"/>
      <c r="CE108" s="59"/>
      <c r="CF108" s="59"/>
      <c r="CG108" s="59"/>
      <c r="CH108" s="59"/>
      <c r="CI108" s="59"/>
      <c r="CJ108" s="59"/>
      <c r="CK108" s="59"/>
      <c r="CL108" s="59"/>
      <c r="CM108" s="59"/>
      <c r="CN108" s="59"/>
      <c r="CO108" s="59"/>
      <c r="CP108" s="59"/>
      <c r="CQ108" s="59"/>
      <c r="CR108" s="59"/>
      <c r="CS108" s="59"/>
      <c r="CT108" s="59"/>
      <c r="CU108" s="59"/>
      <c r="CV108" s="59"/>
      <c r="CW108" s="59"/>
      <c r="CX108" s="59"/>
      <c r="CY108" s="59"/>
      <c r="CZ108" s="59"/>
      <c r="DA108" s="59"/>
      <c r="DB108" s="59"/>
      <c r="DC108" s="59"/>
      <c r="DD108" s="59"/>
      <c r="DE108" s="59"/>
      <c r="DF108" s="59"/>
      <c r="DG108" s="59"/>
      <c r="DH108" s="59"/>
      <c r="DI108" s="59"/>
      <c r="DJ108" s="59"/>
      <c r="DK108" s="59"/>
      <c r="DL108" s="59"/>
      <c r="DM108" s="59"/>
    </row>
    <row r="109" spans="1:117" s="48" customFormat="1" ht="63" x14ac:dyDescent="0.3">
      <c r="A109" s="68"/>
      <c r="B109" s="376" t="s">
        <v>2045</v>
      </c>
      <c r="C109" s="35" t="s">
        <v>1346</v>
      </c>
      <c r="D109" s="66" t="s">
        <v>155</v>
      </c>
      <c r="E109" s="66" t="s">
        <v>1359</v>
      </c>
      <c r="F109" s="134">
        <v>37669.519999999997</v>
      </c>
      <c r="G109" s="134">
        <f t="shared" si="8"/>
        <v>37669.519999999997</v>
      </c>
      <c r="H109" s="134">
        <f t="shared" si="9"/>
        <v>100</v>
      </c>
      <c r="I109" s="134">
        <v>0</v>
      </c>
      <c r="J109" s="101">
        <v>42832</v>
      </c>
      <c r="K109" s="66"/>
      <c r="L109" s="68"/>
      <c r="M109" s="68"/>
      <c r="N109" s="68"/>
      <c r="O109" s="68"/>
      <c r="P109" s="68"/>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c r="CA109" s="59"/>
      <c r="CB109" s="59"/>
      <c r="CC109" s="59"/>
      <c r="CD109" s="59"/>
      <c r="CE109" s="59"/>
      <c r="CF109" s="59"/>
      <c r="CG109" s="59"/>
      <c r="CH109" s="59"/>
      <c r="CI109" s="59"/>
      <c r="CJ109" s="59"/>
      <c r="CK109" s="59"/>
      <c r="CL109" s="59"/>
      <c r="CM109" s="59"/>
      <c r="CN109" s="59"/>
      <c r="CO109" s="59"/>
      <c r="CP109" s="59"/>
      <c r="CQ109" s="59"/>
      <c r="CR109" s="59"/>
      <c r="CS109" s="59"/>
      <c r="CT109" s="59"/>
      <c r="CU109" s="59"/>
      <c r="CV109" s="59"/>
      <c r="CW109" s="59"/>
      <c r="CX109" s="59"/>
      <c r="CY109" s="59"/>
      <c r="CZ109" s="59"/>
      <c r="DA109" s="59"/>
      <c r="DB109" s="59"/>
      <c r="DC109" s="59"/>
      <c r="DD109" s="59"/>
      <c r="DE109" s="59"/>
      <c r="DF109" s="59"/>
      <c r="DG109" s="59"/>
      <c r="DH109" s="59"/>
      <c r="DI109" s="59"/>
      <c r="DJ109" s="59"/>
      <c r="DK109" s="59"/>
      <c r="DL109" s="59"/>
      <c r="DM109" s="59"/>
    </row>
    <row r="110" spans="1:117" s="48" customFormat="1" ht="63" x14ac:dyDescent="0.3">
      <c r="A110" s="68"/>
      <c r="B110" s="376" t="s">
        <v>2046</v>
      </c>
      <c r="C110" s="35" t="s">
        <v>1347</v>
      </c>
      <c r="D110" s="66" t="s">
        <v>155</v>
      </c>
      <c r="E110" s="66" t="s">
        <v>1359</v>
      </c>
      <c r="F110" s="134">
        <v>6811.96</v>
      </c>
      <c r="G110" s="134">
        <f t="shared" si="8"/>
        <v>6811.96</v>
      </c>
      <c r="H110" s="134">
        <f t="shared" si="9"/>
        <v>100</v>
      </c>
      <c r="I110" s="134">
        <v>0</v>
      </c>
      <c r="J110" s="101">
        <v>42832</v>
      </c>
      <c r="K110" s="66"/>
      <c r="L110" s="68"/>
      <c r="M110" s="68"/>
      <c r="N110" s="68"/>
      <c r="O110" s="68"/>
      <c r="P110" s="68"/>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A110" s="59"/>
      <c r="CB110" s="59"/>
      <c r="CC110" s="59"/>
      <c r="CD110" s="59"/>
      <c r="CE110" s="59"/>
      <c r="CF110" s="59"/>
      <c r="CG110" s="59"/>
      <c r="CH110" s="59"/>
      <c r="CI110" s="59"/>
      <c r="CJ110" s="59"/>
      <c r="CK110" s="59"/>
      <c r="CL110" s="59"/>
      <c r="CM110" s="59"/>
      <c r="CN110" s="59"/>
      <c r="CO110" s="59"/>
      <c r="CP110" s="59"/>
      <c r="CQ110" s="59"/>
      <c r="CR110" s="59"/>
      <c r="CS110" s="59"/>
      <c r="CT110" s="59"/>
      <c r="CU110" s="59"/>
      <c r="CV110" s="59"/>
      <c r="CW110" s="59"/>
      <c r="CX110" s="59"/>
      <c r="CY110" s="59"/>
      <c r="CZ110" s="59"/>
      <c r="DA110" s="59"/>
      <c r="DB110" s="59"/>
      <c r="DC110" s="59"/>
      <c r="DD110" s="59"/>
      <c r="DE110" s="59"/>
      <c r="DF110" s="59"/>
      <c r="DG110" s="59"/>
      <c r="DH110" s="59"/>
      <c r="DI110" s="59"/>
      <c r="DJ110" s="59"/>
      <c r="DK110" s="59"/>
      <c r="DL110" s="59"/>
      <c r="DM110" s="59"/>
    </row>
    <row r="111" spans="1:117" s="48" customFormat="1" ht="63" x14ac:dyDescent="0.3">
      <c r="A111" s="68"/>
      <c r="B111" s="376" t="s">
        <v>2047</v>
      </c>
      <c r="C111" s="35" t="s">
        <v>1348</v>
      </c>
      <c r="D111" s="66" t="s">
        <v>155</v>
      </c>
      <c r="E111" s="66" t="s">
        <v>1359</v>
      </c>
      <c r="F111" s="134">
        <v>33936</v>
      </c>
      <c r="G111" s="134">
        <f t="shared" si="8"/>
        <v>0</v>
      </c>
      <c r="H111" s="134">
        <f t="shared" si="9"/>
        <v>0</v>
      </c>
      <c r="I111" s="134">
        <v>33936</v>
      </c>
      <c r="J111" s="101">
        <v>43062</v>
      </c>
      <c r="K111" s="66"/>
      <c r="L111" s="68"/>
      <c r="M111" s="68"/>
      <c r="N111" s="68"/>
      <c r="O111" s="68"/>
      <c r="P111" s="68"/>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CM111" s="59"/>
      <c r="CN111" s="59"/>
      <c r="CO111" s="59"/>
      <c r="CP111" s="59"/>
      <c r="CQ111" s="59"/>
      <c r="CR111" s="59"/>
      <c r="CS111" s="59"/>
      <c r="CT111" s="59"/>
      <c r="CU111" s="59"/>
      <c r="CV111" s="59"/>
      <c r="CW111" s="59"/>
      <c r="CX111" s="59"/>
      <c r="CY111" s="59"/>
      <c r="CZ111" s="59"/>
      <c r="DA111" s="59"/>
      <c r="DB111" s="59"/>
      <c r="DC111" s="59"/>
      <c r="DD111" s="59"/>
      <c r="DE111" s="59"/>
      <c r="DF111" s="59"/>
      <c r="DG111" s="59"/>
      <c r="DH111" s="59"/>
      <c r="DI111" s="59"/>
      <c r="DJ111" s="59"/>
      <c r="DK111" s="59"/>
      <c r="DL111" s="59"/>
      <c r="DM111" s="59"/>
    </row>
    <row r="112" spans="1:117" s="48" customFormat="1" ht="63" x14ac:dyDescent="0.3">
      <c r="A112" s="68"/>
      <c r="B112" s="376" t="s">
        <v>2048</v>
      </c>
      <c r="C112" s="35" t="s">
        <v>1349</v>
      </c>
      <c r="D112" s="66" t="s">
        <v>155</v>
      </c>
      <c r="E112" s="66" t="s">
        <v>1359</v>
      </c>
      <c r="F112" s="134">
        <v>12854</v>
      </c>
      <c r="G112" s="134">
        <f t="shared" si="8"/>
        <v>0</v>
      </c>
      <c r="H112" s="134">
        <f t="shared" si="9"/>
        <v>0</v>
      </c>
      <c r="I112" s="134">
        <v>12854</v>
      </c>
      <c r="J112" s="101">
        <v>43062</v>
      </c>
      <c r="K112" s="66"/>
      <c r="L112" s="68"/>
      <c r="M112" s="68"/>
      <c r="N112" s="68"/>
      <c r="O112" s="68"/>
      <c r="P112" s="68"/>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A112" s="59"/>
      <c r="CB112" s="59"/>
      <c r="CC112" s="59"/>
      <c r="CD112" s="59"/>
      <c r="CE112" s="59"/>
      <c r="CF112" s="59"/>
      <c r="CG112" s="59"/>
      <c r="CH112" s="59"/>
      <c r="CI112" s="59"/>
      <c r="CJ112" s="59"/>
      <c r="CK112" s="59"/>
      <c r="CL112" s="59"/>
      <c r="CM112" s="59"/>
      <c r="CN112" s="59"/>
      <c r="CO112" s="59"/>
      <c r="CP112" s="59"/>
      <c r="CQ112" s="59"/>
      <c r="CR112" s="59"/>
      <c r="CS112" s="59"/>
      <c r="CT112" s="59"/>
      <c r="CU112" s="59"/>
      <c r="CV112" s="59"/>
      <c r="CW112" s="59"/>
      <c r="CX112" s="59"/>
      <c r="CY112" s="59"/>
      <c r="CZ112" s="59"/>
      <c r="DA112" s="59"/>
      <c r="DB112" s="59"/>
      <c r="DC112" s="59"/>
      <c r="DD112" s="59"/>
      <c r="DE112" s="59"/>
      <c r="DF112" s="59"/>
      <c r="DG112" s="59"/>
      <c r="DH112" s="59"/>
      <c r="DI112" s="59"/>
      <c r="DJ112" s="59"/>
      <c r="DK112" s="59"/>
      <c r="DL112" s="59"/>
      <c r="DM112" s="59"/>
    </row>
    <row r="113" spans="1:117" s="48" customFormat="1" ht="63" x14ac:dyDescent="0.3">
      <c r="A113" s="68"/>
      <c r="B113" s="376" t="s">
        <v>2049</v>
      </c>
      <c r="C113" s="35" t="s">
        <v>1350</v>
      </c>
      <c r="D113" s="66" t="s">
        <v>155</v>
      </c>
      <c r="E113" s="66" t="s">
        <v>1359</v>
      </c>
      <c r="F113" s="134">
        <v>30900</v>
      </c>
      <c r="G113" s="134">
        <f t="shared" si="8"/>
        <v>0</v>
      </c>
      <c r="H113" s="134">
        <f t="shared" si="9"/>
        <v>0</v>
      </c>
      <c r="I113" s="134">
        <v>30900</v>
      </c>
      <c r="J113" s="101">
        <v>43062</v>
      </c>
      <c r="K113" s="66"/>
      <c r="L113" s="68"/>
      <c r="M113" s="68"/>
      <c r="N113" s="68"/>
      <c r="O113" s="68"/>
      <c r="P113" s="68"/>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A113" s="59"/>
      <c r="CB113" s="59"/>
      <c r="CC113" s="59"/>
      <c r="CD113" s="59"/>
      <c r="CE113" s="59"/>
      <c r="CF113" s="59"/>
      <c r="CG113" s="59"/>
      <c r="CH113" s="59"/>
      <c r="CI113" s="59"/>
      <c r="CJ113" s="59"/>
      <c r="CK113" s="59"/>
      <c r="CL113" s="59"/>
      <c r="CM113" s="59"/>
      <c r="CN113" s="59"/>
      <c r="CO113" s="59"/>
      <c r="CP113" s="59"/>
      <c r="CQ113" s="59"/>
      <c r="CR113" s="59"/>
      <c r="CS113" s="59"/>
      <c r="CT113" s="59"/>
      <c r="CU113" s="59"/>
      <c r="CV113" s="59"/>
      <c r="CW113" s="59"/>
      <c r="CX113" s="59"/>
      <c r="CY113" s="59"/>
      <c r="CZ113" s="59"/>
      <c r="DA113" s="59"/>
      <c r="DB113" s="59"/>
      <c r="DC113" s="59"/>
      <c r="DD113" s="59"/>
      <c r="DE113" s="59"/>
      <c r="DF113" s="59"/>
      <c r="DG113" s="59"/>
      <c r="DH113" s="59"/>
      <c r="DI113" s="59"/>
      <c r="DJ113" s="59"/>
      <c r="DK113" s="59"/>
      <c r="DL113" s="59"/>
      <c r="DM113" s="59"/>
    </row>
    <row r="114" spans="1:117" s="48" customFormat="1" ht="63" x14ac:dyDescent="0.3">
      <c r="A114" s="68"/>
      <c r="B114" s="376" t="s">
        <v>2050</v>
      </c>
      <c r="C114" s="35" t="s">
        <v>1351</v>
      </c>
      <c r="D114" s="66" t="s">
        <v>155</v>
      </c>
      <c r="E114" s="66" t="s">
        <v>1359</v>
      </c>
      <c r="F114" s="134">
        <v>18890</v>
      </c>
      <c r="G114" s="134">
        <f t="shared" si="8"/>
        <v>0</v>
      </c>
      <c r="H114" s="134">
        <f t="shared" si="9"/>
        <v>0</v>
      </c>
      <c r="I114" s="134">
        <v>18890</v>
      </c>
      <c r="J114" s="101">
        <v>43062</v>
      </c>
      <c r="K114" s="66"/>
      <c r="L114" s="68"/>
      <c r="M114" s="68"/>
      <c r="N114" s="68"/>
      <c r="O114" s="68"/>
      <c r="P114" s="68"/>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A114" s="59"/>
      <c r="CB114" s="59"/>
      <c r="CC114" s="59"/>
      <c r="CD114" s="59"/>
      <c r="CE114" s="59"/>
      <c r="CF114" s="59"/>
      <c r="CG114" s="59"/>
      <c r="CH114" s="59"/>
      <c r="CI114" s="59"/>
      <c r="CJ114" s="59"/>
      <c r="CK114" s="59"/>
      <c r="CL114" s="59"/>
      <c r="CM114" s="59"/>
      <c r="CN114" s="59"/>
      <c r="CO114" s="59"/>
      <c r="CP114" s="59"/>
      <c r="CQ114" s="59"/>
      <c r="CR114" s="59"/>
      <c r="CS114" s="59"/>
      <c r="CT114" s="59"/>
      <c r="CU114" s="59"/>
      <c r="CV114" s="59"/>
      <c r="CW114" s="59"/>
      <c r="CX114" s="59"/>
      <c r="CY114" s="59"/>
      <c r="CZ114" s="59"/>
      <c r="DA114" s="59"/>
      <c r="DB114" s="59"/>
      <c r="DC114" s="59"/>
      <c r="DD114" s="59"/>
      <c r="DE114" s="59"/>
      <c r="DF114" s="59"/>
      <c r="DG114" s="59"/>
      <c r="DH114" s="59"/>
      <c r="DI114" s="59"/>
      <c r="DJ114" s="59"/>
      <c r="DK114" s="59"/>
      <c r="DL114" s="59"/>
      <c r="DM114" s="59"/>
    </row>
    <row r="115" spans="1:117" s="48" customFormat="1" ht="63" x14ac:dyDescent="0.3">
      <c r="A115" s="68"/>
      <c r="B115" s="376" t="s">
        <v>2051</v>
      </c>
      <c r="C115" s="35" t="s">
        <v>1352</v>
      </c>
      <c r="D115" s="66" t="s">
        <v>155</v>
      </c>
      <c r="E115" s="66" t="s">
        <v>1359</v>
      </c>
      <c r="F115" s="134">
        <v>8325</v>
      </c>
      <c r="G115" s="134">
        <f t="shared" si="8"/>
        <v>0</v>
      </c>
      <c r="H115" s="134">
        <f t="shared" si="9"/>
        <v>0</v>
      </c>
      <c r="I115" s="134">
        <v>8325</v>
      </c>
      <c r="J115" s="101">
        <v>43062</v>
      </c>
      <c r="K115" s="66"/>
      <c r="L115" s="68"/>
      <c r="M115" s="68"/>
      <c r="N115" s="68"/>
      <c r="O115" s="68"/>
      <c r="P115" s="68"/>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A115" s="59"/>
      <c r="CB115" s="59"/>
      <c r="CC115" s="59"/>
      <c r="CD115" s="59"/>
      <c r="CE115" s="59"/>
      <c r="CF115" s="59"/>
      <c r="CG115" s="59"/>
      <c r="CH115" s="59"/>
      <c r="CI115" s="59"/>
      <c r="CJ115" s="59"/>
      <c r="CK115" s="59"/>
      <c r="CL115" s="59"/>
      <c r="CM115" s="59"/>
      <c r="CN115" s="59"/>
      <c r="CO115" s="59"/>
      <c r="CP115" s="59"/>
      <c r="CQ115" s="59"/>
      <c r="CR115" s="59"/>
      <c r="CS115" s="59"/>
      <c r="CT115" s="59"/>
      <c r="CU115" s="59"/>
      <c r="CV115" s="59"/>
      <c r="CW115" s="59"/>
      <c r="CX115" s="59"/>
      <c r="CY115" s="59"/>
      <c r="CZ115" s="59"/>
      <c r="DA115" s="59"/>
      <c r="DB115" s="59"/>
      <c r="DC115" s="59"/>
      <c r="DD115" s="59"/>
      <c r="DE115" s="59"/>
      <c r="DF115" s="59"/>
      <c r="DG115" s="59"/>
      <c r="DH115" s="59"/>
      <c r="DI115" s="59"/>
      <c r="DJ115" s="59"/>
      <c r="DK115" s="59"/>
      <c r="DL115" s="59"/>
      <c r="DM115" s="59"/>
    </row>
    <row r="116" spans="1:117" s="48" customFormat="1" ht="63" x14ac:dyDescent="0.3">
      <c r="A116" s="68"/>
      <c r="B116" s="376" t="s">
        <v>2052</v>
      </c>
      <c r="C116" s="35" t="s">
        <v>1353</v>
      </c>
      <c r="D116" s="66" t="s">
        <v>155</v>
      </c>
      <c r="E116" s="66" t="s">
        <v>1359</v>
      </c>
      <c r="F116" s="134">
        <v>7839</v>
      </c>
      <c r="G116" s="134">
        <f t="shared" si="8"/>
        <v>0</v>
      </c>
      <c r="H116" s="134">
        <f t="shared" si="9"/>
        <v>0</v>
      </c>
      <c r="I116" s="134">
        <v>7839</v>
      </c>
      <c r="J116" s="101">
        <v>43062</v>
      </c>
      <c r="K116" s="66"/>
      <c r="L116" s="68"/>
      <c r="M116" s="68"/>
      <c r="N116" s="68"/>
      <c r="O116" s="68"/>
      <c r="P116" s="68"/>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A116" s="59"/>
      <c r="CB116" s="59"/>
      <c r="CC116" s="59"/>
      <c r="CD116" s="59"/>
      <c r="CE116" s="59"/>
      <c r="CF116" s="59"/>
      <c r="CG116" s="59"/>
      <c r="CH116" s="59"/>
      <c r="CI116" s="59"/>
      <c r="CJ116" s="59"/>
      <c r="CK116" s="59"/>
      <c r="CL116" s="59"/>
      <c r="CM116" s="59"/>
      <c r="CN116" s="59"/>
      <c r="CO116" s="59"/>
      <c r="CP116" s="59"/>
      <c r="CQ116" s="59"/>
      <c r="CR116" s="59"/>
      <c r="CS116" s="59"/>
      <c r="CT116" s="59"/>
      <c r="CU116" s="59"/>
      <c r="CV116" s="59"/>
      <c r="CW116" s="59"/>
      <c r="CX116" s="59"/>
      <c r="CY116" s="59"/>
      <c r="CZ116" s="59"/>
      <c r="DA116" s="59"/>
      <c r="DB116" s="59"/>
      <c r="DC116" s="59"/>
      <c r="DD116" s="59"/>
      <c r="DE116" s="59"/>
      <c r="DF116" s="59"/>
      <c r="DG116" s="59"/>
      <c r="DH116" s="59"/>
      <c r="DI116" s="59"/>
      <c r="DJ116" s="59"/>
      <c r="DK116" s="59"/>
      <c r="DL116" s="59"/>
      <c r="DM116" s="59"/>
    </row>
    <row r="117" spans="1:117" s="48" customFormat="1" ht="63" x14ac:dyDescent="0.3">
      <c r="A117" s="68"/>
      <c r="B117" s="376" t="s">
        <v>2053</v>
      </c>
      <c r="C117" s="35" t="s">
        <v>1354</v>
      </c>
      <c r="D117" s="66" t="s">
        <v>155</v>
      </c>
      <c r="E117" s="66" t="s">
        <v>1359</v>
      </c>
      <c r="F117" s="134">
        <v>5700</v>
      </c>
      <c r="G117" s="134">
        <f t="shared" si="8"/>
        <v>0</v>
      </c>
      <c r="H117" s="134">
        <f t="shared" si="9"/>
        <v>0</v>
      </c>
      <c r="I117" s="134">
        <v>5700</v>
      </c>
      <c r="J117" s="101">
        <v>43062</v>
      </c>
      <c r="K117" s="66"/>
      <c r="L117" s="68"/>
      <c r="M117" s="68"/>
      <c r="N117" s="68"/>
      <c r="O117" s="68"/>
      <c r="P117" s="68"/>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c r="CA117" s="59"/>
      <c r="CB117" s="59"/>
      <c r="CC117" s="59"/>
      <c r="CD117" s="59"/>
      <c r="CE117" s="59"/>
      <c r="CF117" s="59"/>
      <c r="CG117" s="59"/>
      <c r="CH117" s="59"/>
      <c r="CI117" s="59"/>
      <c r="CJ117" s="59"/>
      <c r="CK117" s="59"/>
      <c r="CL117" s="59"/>
      <c r="CM117" s="59"/>
      <c r="CN117" s="59"/>
      <c r="CO117" s="59"/>
      <c r="CP117" s="59"/>
      <c r="CQ117" s="59"/>
      <c r="CR117" s="59"/>
      <c r="CS117" s="59"/>
      <c r="CT117" s="59"/>
      <c r="CU117" s="59"/>
      <c r="CV117" s="59"/>
      <c r="CW117" s="59"/>
      <c r="CX117" s="59"/>
      <c r="CY117" s="59"/>
      <c r="CZ117" s="59"/>
      <c r="DA117" s="59"/>
      <c r="DB117" s="59"/>
      <c r="DC117" s="59"/>
      <c r="DD117" s="59"/>
      <c r="DE117" s="59"/>
      <c r="DF117" s="59"/>
      <c r="DG117" s="59"/>
      <c r="DH117" s="59"/>
      <c r="DI117" s="59"/>
      <c r="DJ117" s="59"/>
      <c r="DK117" s="59"/>
      <c r="DL117" s="59"/>
      <c r="DM117" s="59"/>
    </row>
    <row r="118" spans="1:117" s="48" customFormat="1" ht="63" x14ac:dyDescent="0.3">
      <c r="A118" s="68"/>
      <c r="B118" s="376" t="s">
        <v>2054</v>
      </c>
      <c r="C118" s="35" t="s">
        <v>1355</v>
      </c>
      <c r="D118" s="66" t="s">
        <v>155</v>
      </c>
      <c r="E118" s="66" t="s">
        <v>1359</v>
      </c>
      <c r="F118" s="134">
        <v>4600</v>
      </c>
      <c r="G118" s="134">
        <f t="shared" si="8"/>
        <v>0</v>
      </c>
      <c r="H118" s="134">
        <f t="shared" si="9"/>
        <v>0</v>
      </c>
      <c r="I118" s="134">
        <v>4600</v>
      </c>
      <c r="J118" s="101">
        <v>43062</v>
      </c>
      <c r="K118" s="66"/>
      <c r="L118" s="68"/>
      <c r="M118" s="68"/>
      <c r="N118" s="68"/>
      <c r="O118" s="68"/>
      <c r="P118" s="68"/>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c r="CA118" s="59"/>
      <c r="CB118" s="59"/>
      <c r="CC118" s="59"/>
      <c r="CD118" s="59"/>
      <c r="CE118" s="59"/>
      <c r="CF118" s="59"/>
      <c r="CG118" s="59"/>
      <c r="CH118" s="59"/>
      <c r="CI118" s="59"/>
      <c r="CJ118" s="59"/>
      <c r="CK118" s="59"/>
      <c r="CL118" s="59"/>
      <c r="CM118" s="59"/>
      <c r="CN118" s="59"/>
      <c r="CO118" s="59"/>
      <c r="CP118" s="59"/>
      <c r="CQ118" s="59"/>
      <c r="CR118" s="59"/>
      <c r="CS118" s="59"/>
      <c r="CT118" s="59"/>
      <c r="CU118" s="59"/>
      <c r="CV118" s="59"/>
      <c r="CW118" s="59"/>
      <c r="CX118" s="59"/>
      <c r="CY118" s="59"/>
      <c r="CZ118" s="59"/>
      <c r="DA118" s="59"/>
      <c r="DB118" s="59"/>
      <c r="DC118" s="59"/>
      <c r="DD118" s="59"/>
      <c r="DE118" s="59"/>
      <c r="DF118" s="59"/>
      <c r="DG118" s="59"/>
      <c r="DH118" s="59"/>
      <c r="DI118" s="59"/>
      <c r="DJ118" s="59"/>
      <c r="DK118" s="59"/>
      <c r="DL118" s="59"/>
      <c r="DM118" s="59"/>
    </row>
    <row r="119" spans="1:117" s="48" customFormat="1" ht="63" x14ac:dyDescent="0.3">
      <c r="A119" s="68"/>
      <c r="B119" s="376" t="s">
        <v>2055</v>
      </c>
      <c r="C119" s="35" t="s">
        <v>1356</v>
      </c>
      <c r="D119" s="66" t="s">
        <v>155</v>
      </c>
      <c r="E119" s="66" t="s">
        <v>1359</v>
      </c>
      <c r="F119" s="134">
        <v>7000</v>
      </c>
      <c r="G119" s="134">
        <f t="shared" si="8"/>
        <v>7000</v>
      </c>
      <c r="H119" s="134">
        <f t="shared" si="9"/>
        <v>100</v>
      </c>
      <c r="I119" s="134">
        <v>0</v>
      </c>
      <c r="J119" s="101">
        <v>43013</v>
      </c>
      <c r="K119" s="66"/>
      <c r="L119" s="68"/>
      <c r="M119" s="68"/>
      <c r="N119" s="68"/>
      <c r="O119" s="68"/>
      <c r="P119" s="68"/>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row>
    <row r="120" spans="1:117" s="48" customFormat="1" ht="18.75" x14ac:dyDescent="0.3">
      <c r="A120" s="68" t="s">
        <v>70</v>
      </c>
      <c r="B120" s="66"/>
      <c r="C120" s="35"/>
      <c r="D120" s="66"/>
      <c r="E120" s="66"/>
      <c r="F120" s="134">
        <f>SUM(F8:F119)</f>
        <v>2696752.7799999993</v>
      </c>
      <c r="G120" s="134"/>
      <c r="H120" s="134"/>
      <c r="I120" s="134">
        <f>SUM(I8:I119)</f>
        <v>177500</v>
      </c>
      <c r="J120" s="101"/>
      <c r="K120" s="66"/>
      <c r="L120" s="68"/>
      <c r="M120" s="68"/>
      <c r="N120" s="68"/>
      <c r="O120" s="68"/>
      <c r="P120" s="68"/>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row>
    <row r="121" spans="1:117" s="48" customFormat="1" ht="18.75" x14ac:dyDescent="0.3">
      <c r="A121" s="68"/>
      <c r="B121" s="66"/>
      <c r="C121" s="35"/>
      <c r="D121" s="66"/>
      <c r="E121" s="66"/>
      <c r="F121" s="86"/>
      <c r="G121" s="89"/>
      <c r="H121" s="89"/>
      <c r="I121" s="86"/>
      <c r="J121" s="101"/>
      <c r="K121" s="66"/>
      <c r="L121" s="68"/>
      <c r="M121" s="68"/>
      <c r="N121" s="68"/>
      <c r="O121" s="68"/>
      <c r="P121" s="68"/>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c r="CA121" s="59"/>
      <c r="CB121" s="59"/>
      <c r="CC121" s="59"/>
      <c r="CD121" s="59"/>
      <c r="CE121" s="59"/>
      <c r="CF121" s="59"/>
      <c r="CG121" s="59"/>
      <c r="CH121" s="59"/>
      <c r="CI121" s="59"/>
      <c r="CJ121" s="59"/>
      <c r="CK121" s="59"/>
      <c r="CL121" s="59"/>
      <c r="CM121" s="59"/>
      <c r="CN121" s="59"/>
      <c r="CO121" s="59"/>
      <c r="CP121" s="59"/>
      <c r="CQ121" s="59"/>
      <c r="CR121" s="59"/>
      <c r="CS121" s="59"/>
      <c r="CT121" s="59"/>
      <c r="CU121" s="59"/>
      <c r="CV121" s="59"/>
      <c r="CW121" s="59"/>
      <c r="CX121" s="59"/>
      <c r="CY121" s="59"/>
      <c r="CZ121" s="59"/>
      <c r="DA121" s="59"/>
      <c r="DB121" s="59"/>
      <c r="DC121" s="59"/>
      <c r="DD121" s="59"/>
      <c r="DE121" s="59"/>
      <c r="DF121" s="59"/>
      <c r="DG121" s="59"/>
      <c r="DH121" s="59"/>
      <c r="DI121" s="59"/>
      <c r="DJ121" s="59"/>
      <c r="DK121" s="59"/>
      <c r="DL121" s="59"/>
      <c r="DM121" s="59"/>
    </row>
    <row r="122" spans="1:117" s="1" customFormat="1" ht="63" x14ac:dyDescent="0.3">
      <c r="A122" s="68"/>
      <c r="B122" s="376" t="s">
        <v>2063</v>
      </c>
      <c r="C122" s="35" t="s">
        <v>1365</v>
      </c>
      <c r="D122" s="66" t="s">
        <v>155</v>
      </c>
      <c r="E122" s="66" t="s">
        <v>1364</v>
      </c>
      <c r="F122" s="134">
        <v>21500</v>
      </c>
      <c r="G122" s="134">
        <f>F122-I122</f>
        <v>21500</v>
      </c>
      <c r="H122" s="134">
        <f t="shared" ref="H122:H133" si="10">G122/F122*100</f>
        <v>100</v>
      </c>
      <c r="I122" s="134">
        <v>0</v>
      </c>
      <c r="J122" s="101">
        <v>2008</v>
      </c>
      <c r="K122" s="66"/>
      <c r="L122" s="68"/>
      <c r="M122" s="68"/>
      <c r="N122" s="68"/>
      <c r="O122" s="68"/>
      <c r="P122" s="68"/>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A122" s="59"/>
      <c r="CB122" s="59"/>
      <c r="CC122" s="59"/>
      <c r="CD122" s="59"/>
      <c r="CE122" s="59"/>
      <c r="CF122" s="59"/>
      <c r="CG122" s="59"/>
      <c r="CH122" s="59"/>
      <c r="CI122" s="59"/>
      <c r="CJ122" s="59"/>
      <c r="CK122" s="59"/>
      <c r="CL122" s="59"/>
      <c r="CM122" s="59"/>
      <c r="CN122" s="59"/>
      <c r="CO122" s="59"/>
      <c r="CP122" s="59"/>
      <c r="CQ122" s="59"/>
      <c r="CR122" s="59"/>
      <c r="CS122" s="59"/>
      <c r="CT122" s="59"/>
      <c r="CU122" s="59"/>
      <c r="CV122" s="59"/>
      <c r="CW122" s="59"/>
      <c r="CX122" s="59"/>
      <c r="CY122" s="59"/>
      <c r="CZ122" s="59"/>
      <c r="DA122" s="59"/>
      <c r="DB122" s="59"/>
      <c r="DC122" s="59"/>
      <c r="DD122" s="59"/>
      <c r="DE122" s="59"/>
      <c r="DF122" s="59"/>
      <c r="DG122" s="59"/>
      <c r="DH122" s="59"/>
      <c r="DI122" s="59"/>
      <c r="DJ122" s="59"/>
      <c r="DK122" s="59"/>
      <c r="DL122" s="59"/>
      <c r="DM122" s="59"/>
    </row>
    <row r="123" spans="1:117" s="1" customFormat="1" ht="63" x14ac:dyDescent="0.3">
      <c r="A123" s="68"/>
      <c r="B123" s="376" t="s">
        <v>2064</v>
      </c>
      <c r="C123" s="35" t="s">
        <v>1366</v>
      </c>
      <c r="D123" s="66" t="s">
        <v>155</v>
      </c>
      <c r="E123" s="66" t="s">
        <v>1364</v>
      </c>
      <c r="F123" s="134">
        <v>22300</v>
      </c>
      <c r="G123" s="134">
        <f t="shared" ref="G123:G133" si="11">F123-I123</f>
        <v>22300</v>
      </c>
      <c r="H123" s="134">
        <f t="shared" si="10"/>
        <v>100</v>
      </c>
      <c r="I123" s="134">
        <v>0</v>
      </c>
      <c r="J123" s="101">
        <v>40850</v>
      </c>
      <c r="K123" s="66"/>
      <c r="L123" s="68"/>
      <c r="M123" s="68"/>
      <c r="N123" s="68"/>
      <c r="O123" s="68"/>
      <c r="P123" s="68"/>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A123" s="59"/>
      <c r="CB123" s="59"/>
      <c r="CC123" s="59"/>
      <c r="CD123" s="59"/>
      <c r="CE123" s="59"/>
      <c r="CF123" s="59"/>
      <c r="CG123" s="59"/>
      <c r="CH123" s="59"/>
      <c r="CI123" s="59"/>
      <c r="CJ123" s="59"/>
      <c r="CK123" s="59"/>
      <c r="CL123" s="59"/>
      <c r="CM123" s="59"/>
      <c r="CN123" s="59"/>
      <c r="CO123" s="59"/>
      <c r="CP123" s="59"/>
      <c r="CQ123" s="59"/>
      <c r="CR123" s="59"/>
      <c r="CS123" s="59"/>
      <c r="CT123" s="59"/>
      <c r="CU123" s="59"/>
      <c r="CV123" s="59"/>
      <c r="CW123" s="59"/>
      <c r="CX123" s="59"/>
      <c r="CY123" s="59"/>
      <c r="CZ123" s="59"/>
      <c r="DA123" s="59"/>
      <c r="DB123" s="59"/>
      <c r="DC123" s="59"/>
      <c r="DD123" s="59"/>
      <c r="DE123" s="59"/>
      <c r="DF123" s="59"/>
      <c r="DG123" s="59"/>
      <c r="DH123" s="59"/>
      <c r="DI123" s="59"/>
      <c r="DJ123" s="59"/>
      <c r="DK123" s="59"/>
      <c r="DL123" s="59"/>
      <c r="DM123" s="59"/>
    </row>
    <row r="124" spans="1:117" s="1" customFormat="1" ht="63" x14ac:dyDescent="0.3">
      <c r="A124" s="68"/>
      <c r="B124" s="376" t="s">
        <v>2065</v>
      </c>
      <c r="C124" s="35" t="s">
        <v>1367</v>
      </c>
      <c r="D124" s="66" t="s">
        <v>155</v>
      </c>
      <c r="E124" s="66" t="s">
        <v>1364</v>
      </c>
      <c r="F124" s="134">
        <v>4500</v>
      </c>
      <c r="G124" s="134">
        <f t="shared" si="11"/>
        <v>4500</v>
      </c>
      <c r="H124" s="134">
        <f t="shared" si="10"/>
        <v>100</v>
      </c>
      <c r="I124" s="134">
        <v>0</v>
      </c>
      <c r="J124" s="101">
        <v>2008</v>
      </c>
      <c r="K124" s="66"/>
      <c r="L124" s="68"/>
      <c r="M124" s="68"/>
      <c r="N124" s="68"/>
      <c r="O124" s="68"/>
      <c r="P124" s="68"/>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c r="CA124" s="59"/>
      <c r="CB124" s="59"/>
      <c r="CC124" s="59"/>
      <c r="CD124" s="59"/>
      <c r="CE124" s="59"/>
      <c r="CF124" s="59"/>
      <c r="CG124" s="59"/>
      <c r="CH124" s="59"/>
      <c r="CI124" s="59"/>
      <c r="CJ124" s="59"/>
      <c r="CK124" s="59"/>
      <c r="CL124" s="59"/>
      <c r="CM124" s="59"/>
      <c r="CN124" s="59"/>
      <c r="CO124" s="59"/>
      <c r="CP124" s="59"/>
      <c r="CQ124" s="59"/>
      <c r="CR124" s="59"/>
      <c r="CS124" s="59"/>
      <c r="CT124" s="59"/>
      <c r="CU124" s="59"/>
      <c r="CV124" s="59"/>
      <c r="CW124" s="59"/>
      <c r="CX124" s="59"/>
      <c r="CY124" s="59"/>
      <c r="CZ124" s="59"/>
      <c r="DA124" s="59"/>
      <c r="DB124" s="59"/>
      <c r="DC124" s="59"/>
      <c r="DD124" s="59"/>
      <c r="DE124" s="59"/>
      <c r="DF124" s="59"/>
      <c r="DG124" s="59"/>
      <c r="DH124" s="59"/>
      <c r="DI124" s="59"/>
      <c r="DJ124" s="59"/>
      <c r="DK124" s="59"/>
      <c r="DL124" s="59"/>
      <c r="DM124" s="59"/>
    </row>
    <row r="125" spans="1:117" s="1" customFormat="1" ht="141.75" x14ac:dyDescent="0.3">
      <c r="A125" s="68"/>
      <c r="B125" s="376" t="s">
        <v>2066</v>
      </c>
      <c r="C125" s="35" t="s">
        <v>1368</v>
      </c>
      <c r="D125" s="66" t="s">
        <v>155</v>
      </c>
      <c r="E125" s="66" t="s">
        <v>1364</v>
      </c>
      <c r="F125" s="134">
        <v>30000</v>
      </c>
      <c r="G125" s="134">
        <f t="shared" si="11"/>
        <v>30000</v>
      </c>
      <c r="H125" s="134">
        <f t="shared" si="10"/>
        <v>100</v>
      </c>
      <c r="I125" s="134">
        <v>0</v>
      </c>
      <c r="J125" s="101">
        <v>39448</v>
      </c>
      <c r="K125" s="66" t="s">
        <v>1378</v>
      </c>
      <c r="L125" s="68"/>
      <c r="M125" s="68"/>
      <c r="N125" s="68"/>
      <c r="O125" s="68"/>
      <c r="P125" s="68"/>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59"/>
      <c r="BV125" s="59"/>
      <c r="BW125" s="59"/>
      <c r="BX125" s="59"/>
      <c r="BY125" s="59"/>
      <c r="BZ125" s="59"/>
      <c r="CA125" s="59"/>
      <c r="CB125" s="59"/>
      <c r="CC125" s="59"/>
      <c r="CD125" s="59"/>
      <c r="CE125" s="59"/>
      <c r="CF125" s="59"/>
      <c r="CG125" s="59"/>
      <c r="CH125" s="59"/>
      <c r="CI125" s="59"/>
      <c r="CJ125" s="59"/>
      <c r="CK125" s="59"/>
      <c r="CL125" s="59"/>
      <c r="CM125" s="59"/>
      <c r="CN125" s="59"/>
      <c r="CO125" s="59"/>
      <c r="CP125" s="59"/>
      <c r="CQ125" s="59"/>
      <c r="CR125" s="59"/>
      <c r="CS125" s="59"/>
      <c r="CT125" s="59"/>
      <c r="CU125" s="59"/>
      <c r="CV125" s="59"/>
      <c r="CW125" s="59"/>
      <c r="CX125" s="59"/>
      <c r="CY125" s="59"/>
      <c r="CZ125" s="59"/>
      <c r="DA125" s="59"/>
      <c r="DB125" s="59"/>
      <c r="DC125" s="59"/>
      <c r="DD125" s="59"/>
      <c r="DE125" s="59"/>
      <c r="DF125" s="59"/>
      <c r="DG125" s="59"/>
      <c r="DH125" s="59"/>
      <c r="DI125" s="59"/>
      <c r="DJ125" s="59"/>
      <c r="DK125" s="59"/>
      <c r="DL125" s="59"/>
      <c r="DM125" s="59"/>
    </row>
    <row r="126" spans="1:117" s="1" customFormat="1" ht="63" x14ac:dyDescent="0.3">
      <c r="A126" s="68"/>
      <c r="B126" s="376" t="s">
        <v>2067</v>
      </c>
      <c r="C126" s="35" t="s">
        <v>1369</v>
      </c>
      <c r="D126" s="66" t="s">
        <v>155</v>
      </c>
      <c r="E126" s="66" t="s">
        <v>1364</v>
      </c>
      <c r="F126" s="134">
        <v>15000</v>
      </c>
      <c r="G126" s="134">
        <f t="shared" si="11"/>
        <v>15000</v>
      </c>
      <c r="H126" s="134">
        <f t="shared" si="10"/>
        <v>100</v>
      </c>
      <c r="I126" s="134">
        <v>0</v>
      </c>
      <c r="J126" s="101">
        <v>40819</v>
      </c>
      <c r="K126" s="66"/>
      <c r="L126" s="68"/>
      <c r="M126" s="68"/>
      <c r="N126" s="68"/>
      <c r="O126" s="68"/>
      <c r="P126" s="68"/>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59"/>
      <c r="CC126" s="59"/>
      <c r="CD126" s="59"/>
      <c r="CE126" s="59"/>
      <c r="CF126" s="59"/>
      <c r="CG126" s="59"/>
      <c r="CH126" s="59"/>
      <c r="CI126" s="59"/>
      <c r="CJ126" s="59"/>
      <c r="CK126" s="59"/>
      <c r="CL126" s="59"/>
      <c r="CM126" s="59"/>
      <c r="CN126" s="59"/>
      <c r="CO126" s="59"/>
      <c r="CP126" s="59"/>
      <c r="CQ126" s="59"/>
      <c r="CR126" s="59"/>
      <c r="CS126" s="59"/>
      <c r="CT126" s="59"/>
      <c r="CU126" s="59"/>
      <c r="CV126" s="59"/>
      <c r="CW126" s="59"/>
      <c r="CX126" s="59"/>
      <c r="CY126" s="59"/>
      <c r="CZ126" s="59"/>
      <c r="DA126" s="59"/>
      <c r="DB126" s="59"/>
      <c r="DC126" s="59"/>
      <c r="DD126" s="59"/>
      <c r="DE126" s="59"/>
      <c r="DF126" s="59"/>
      <c r="DG126" s="59"/>
      <c r="DH126" s="59"/>
      <c r="DI126" s="59"/>
      <c r="DJ126" s="59"/>
      <c r="DK126" s="59"/>
      <c r="DL126" s="59"/>
      <c r="DM126" s="59"/>
    </row>
    <row r="127" spans="1:117" s="1" customFormat="1" ht="63" x14ac:dyDescent="0.3">
      <c r="A127" s="68"/>
      <c r="B127" s="376" t="s">
        <v>2068</v>
      </c>
      <c r="C127" s="35" t="s">
        <v>1370</v>
      </c>
      <c r="D127" s="66" t="s">
        <v>155</v>
      </c>
      <c r="E127" s="66" t="s">
        <v>1364</v>
      </c>
      <c r="F127" s="134">
        <v>12990</v>
      </c>
      <c r="G127" s="134">
        <f t="shared" si="11"/>
        <v>12990</v>
      </c>
      <c r="H127" s="134">
        <f t="shared" si="10"/>
        <v>100</v>
      </c>
      <c r="I127" s="134">
        <v>0</v>
      </c>
      <c r="J127" s="101">
        <v>40120</v>
      </c>
      <c r="K127" s="66"/>
      <c r="L127" s="68"/>
      <c r="M127" s="68"/>
      <c r="N127" s="68"/>
      <c r="O127" s="68"/>
      <c r="P127" s="68"/>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A127" s="59"/>
      <c r="CB127" s="59"/>
      <c r="CC127" s="59"/>
      <c r="CD127" s="59"/>
      <c r="CE127" s="59"/>
      <c r="CF127" s="59"/>
      <c r="CG127" s="59"/>
      <c r="CH127" s="59"/>
      <c r="CI127" s="59"/>
      <c r="CJ127" s="59"/>
      <c r="CK127" s="59"/>
      <c r="CL127" s="59"/>
      <c r="CM127" s="59"/>
      <c r="CN127" s="59"/>
      <c r="CO127" s="59"/>
      <c r="CP127" s="59"/>
      <c r="CQ127" s="59"/>
      <c r="CR127" s="59"/>
      <c r="CS127" s="59"/>
      <c r="CT127" s="59"/>
      <c r="CU127" s="59"/>
      <c r="CV127" s="59"/>
      <c r="CW127" s="59"/>
      <c r="CX127" s="59"/>
      <c r="CY127" s="59"/>
      <c r="CZ127" s="59"/>
      <c r="DA127" s="59"/>
      <c r="DB127" s="59"/>
      <c r="DC127" s="59"/>
      <c r="DD127" s="59"/>
      <c r="DE127" s="59"/>
      <c r="DF127" s="59"/>
      <c r="DG127" s="59"/>
      <c r="DH127" s="59"/>
      <c r="DI127" s="59"/>
      <c r="DJ127" s="59"/>
      <c r="DK127" s="59"/>
      <c r="DL127" s="59"/>
      <c r="DM127" s="59"/>
    </row>
    <row r="128" spans="1:117" s="1" customFormat="1" ht="63" x14ac:dyDescent="0.3">
      <c r="A128" s="68"/>
      <c r="B128" s="376" t="s">
        <v>2069</v>
      </c>
      <c r="C128" s="35" t="s">
        <v>1371</v>
      </c>
      <c r="D128" s="66" t="s">
        <v>155</v>
      </c>
      <c r="E128" s="66" t="s">
        <v>1364</v>
      </c>
      <c r="F128" s="134">
        <v>10750</v>
      </c>
      <c r="G128" s="134">
        <f t="shared" si="11"/>
        <v>10750</v>
      </c>
      <c r="H128" s="134">
        <f t="shared" si="10"/>
        <v>100</v>
      </c>
      <c r="I128" s="134">
        <v>0</v>
      </c>
      <c r="J128" s="101">
        <v>40725</v>
      </c>
      <c r="K128" s="66"/>
      <c r="L128" s="68"/>
      <c r="M128" s="68"/>
      <c r="N128" s="68"/>
      <c r="O128" s="68"/>
      <c r="P128" s="68"/>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c r="CA128" s="59"/>
      <c r="CB128" s="59"/>
      <c r="CC128" s="59"/>
      <c r="CD128" s="59"/>
      <c r="CE128" s="59"/>
      <c r="CF128" s="59"/>
      <c r="CG128" s="59"/>
      <c r="CH128" s="59"/>
      <c r="CI128" s="59"/>
      <c r="CJ128" s="59"/>
      <c r="CK128" s="59"/>
      <c r="CL128" s="59"/>
      <c r="CM128" s="59"/>
      <c r="CN128" s="59"/>
      <c r="CO128" s="59"/>
      <c r="CP128" s="59"/>
      <c r="CQ128" s="59"/>
      <c r="CR128" s="59"/>
      <c r="CS128" s="59"/>
      <c r="CT128" s="59"/>
      <c r="CU128" s="59"/>
      <c r="CV128" s="59"/>
      <c r="CW128" s="59"/>
      <c r="CX128" s="59"/>
      <c r="CY128" s="59"/>
      <c r="CZ128" s="59"/>
      <c r="DA128" s="59"/>
      <c r="DB128" s="59"/>
      <c r="DC128" s="59"/>
      <c r="DD128" s="59"/>
      <c r="DE128" s="59"/>
      <c r="DF128" s="59"/>
      <c r="DG128" s="59"/>
      <c r="DH128" s="59"/>
      <c r="DI128" s="59"/>
      <c r="DJ128" s="59"/>
      <c r="DK128" s="59"/>
      <c r="DL128" s="59"/>
      <c r="DM128" s="59"/>
    </row>
    <row r="129" spans="1:117" s="1" customFormat="1" ht="63" x14ac:dyDescent="0.3">
      <c r="A129" s="68"/>
      <c r="B129" s="376" t="s">
        <v>2070</v>
      </c>
      <c r="C129" s="35" t="s">
        <v>1372</v>
      </c>
      <c r="D129" s="66" t="s">
        <v>155</v>
      </c>
      <c r="E129" s="66" t="s">
        <v>1364</v>
      </c>
      <c r="F129" s="134">
        <v>26990</v>
      </c>
      <c r="G129" s="134">
        <f t="shared" si="11"/>
        <v>26990</v>
      </c>
      <c r="H129" s="134">
        <f t="shared" si="10"/>
        <v>100</v>
      </c>
      <c r="I129" s="134">
        <v>0</v>
      </c>
      <c r="J129" s="101">
        <v>41263</v>
      </c>
      <c r="K129" s="66"/>
      <c r="L129" s="68"/>
      <c r="M129" s="68"/>
      <c r="N129" s="68"/>
      <c r="O129" s="68"/>
      <c r="P129" s="68"/>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c r="CF129" s="59"/>
      <c r="CG129" s="59"/>
      <c r="CH129" s="59"/>
      <c r="CI129" s="59"/>
      <c r="CJ129" s="59"/>
      <c r="CK129" s="59"/>
      <c r="CL129" s="59"/>
      <c r="CM129" s="59"/>
      <c r="CN129" s="59"/>
      <c r="CO129" s="59"/>
      <c r="CP129" s="59"/>
      <c r="CQ129" s="59"/>
      <c r="CR129" s="59"/>
      <c r="CS129" s="59"/>
      <c r="CT129" s="59"/>
      <c r="CU129" s="59"/>
      <c r="CV129" s="59"/>
      <c r="CW129" s="59"/>
      <c r="CX129" s="59"/>
      <c r="CY129" s="59"/>
      <c r="CZ129" s="59"/>
      <c r="DA129" s="59"/>
      <c r="DB129" s="59"/>
      <c r="DC129" s="59"/>
      <c r="DD129" s="59"/>
      <c r="DE129" s="59"/>
      <c r="DF129" s="59"/>
      <c r="DG129" s="59"/>
      <c r="DH129" s="59"/>
      <c r="DI129" s="59"/>
      <c r="DJ129" s="59"/>
      <c r="DK129" s="59"/>
      <c r="DL129" s="59"/>
      <c r="DM129" s="59"/>
    </row>
    <row r="130" spans="1:117" s="1" customFormat="1" ht="63" x14ac:dyDescent="0.3">
      <c r="A130" s="68"/>
      <c r="B130" s="376" t="s">
        <v>2071</v>
      </c>
      <c r="C130" s="35" t="s">
        <v>1373</v>
      </c>
      <c r="D130" s="66" t="s">
        <v>155</v>
      </c>
      <c r="E130" s="66" t="s">
        <v>1364</v>
      </c>
      <c r="F130" s="134">
        <v>26340</v>
      </c>
      <c r="G130" s="134">
        <f t="shared" si="11"/>
        <v>26340</v>
      </c>
      <c r="H130" s="134">
        <f t="shared" si="10"/>
        <v>100</v>
      </c>
      <c r="I130" s="134">
        <v>0</v>
      </c>
      <c r="J130" s="101">
        <v>41263</v>
      </c>
      <c r="K130" s="66"/>
      <c r="L130" s="68"/>
      <c r="M130" s="68"/>
      <c r="N130" s="68"/>
      <c r="O130" s="68"/>
      <c r="P130" s="68"/>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c r="CA130" s="59"/>
      <c r="CB130" s="59"/>
      <c r="CC130" s="59"/>
      <c r="CD130" s="59"/>
      <c r="CE130" s="59"/>
      <c r="CF130" s="59"/>
      <c r="CG130" s="59"/>
      <c r="CH130" s="59"/>
      <c r="CI130" s="59"/>
      <c r="CJ130" s="59"/>
      <c r="CK130" s="59"/>
      <c r="CL130" s="59"/>
      <c r="CM130" s="59"/>
      <c r="CN130" s="59"/>
      <c r="CO130" s="59"/>
      <c r="CP130" s="59"/>
      <c r="CQ130" s="59"/>
      <c r="CR130" s="59"/>
      <c r="CS130" s="59"/>
      <c r="CT130" s="59"/>
      <c r="CU130" s="59"/>
      <c r="CV130" s="59"/>
      <c r="CW130" s="59"/>
      <c r="CX130" s="59"/>
      <c r="CY130" s="59"/>
      <c r="CZ130" s="59"/>
      <c r="DA130" s="59"/>
      <c r="DB130" s="59"/>
      <c r="DC130" s="59"/>
      <c r="DD130" s="59"/>
      <c r="DE130" s="59"/>
      <c r="DF130" s="59"/>
      <c r="DG130" s="59"/>
      <c r="DH130" s="59"/>
      <c r="DI130" s="59"/>
      <c r="DJ130" s="59"/>
      <c r="DK130" s="59"/>
      <c r="DL130" s="59"/>
      <c r="DM130" s="59"/>
    </row>
    <row r="131" spans="1:117" s="1" customFormat="1" ht="63" x14ac:dyDescent="0.3">
      <c r="A131" s="68"/>
      <c r="B131" s="376" t="s">
        <v>2072</v>
      </c>
      <c r="C131" s="35" t="s">
        <v>1374</v>
      </c>
      <c r="D131" s="66" t="s">
        <v>155</v>
      </c>
      <c r="E131" s="66" t="s">
        <v>1364</v>
      </c>
      <c r="F131" s="134">
        <v>3581</v>
      </c>
      <c r="G131" s="134">
        <f t="shared" si="11"/>
        <v>3581</v>
      </c>
      <c r="H131" s="134">
        <f t="shared" si="10"/>
        <v>100</v>
      </c>
      <c r="I131" s="134">
        <v>0</v>
      </c>
      <c r="J131" s="101">
        <v>41267</v>
      </c>
      <c r="K131" s="66"/>
      <c r="L131" s="68"/>
      <c r="M131" s="68"/>
      <c r="N131" s="68"/>
      <c r="O131" s="68"/>
      <c r="P131" s="68"/>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59"/>
      <c r="CC131" s="59"/>
      <c r="CD131" s="59"/>
      <c r="CE131" s="59"/>
      <c r="CF131" s="59"/>
      <c r="CG131" s="59"/>
      <c r="CH131" s="59"/>
      <c r="CI131" s="59"/>
      <c r="CJ131" s="59"/>
      <c r="CK131" s="59"/>
      <c r="CL131" s="59"/>
      <c r="CM131" s="59"/>
      <c r="CN131" s="59"/>
      <c r="CO131" s="59"/>
      <c r="CP131" s="59"/>
      <c r="CQ131" s="59"/>
      <c r="CR131" s="59"/>
      <c r="CS131" s="59"/>
      <c r="CT131" s="59"/>
      <c r="CU131" s="59"/>
      <c r="CV131" s="59"/>
      <c r="CW131" s="59"/>
      <c r="CX131" s="59"/>
      <c r="CY131" s="59"/>
      <c r="CZ131" s="59"/>
      <c r="DA131" s="59"/>
      <c r="DB131" s="59"/>
      <c r="DC131" s="59"/>
      <c r="DD131" s="59"/>
      <c r="DE131" s="59"/>
      <c r="DF131" s="59"/>
      <c r="DG131" s="59"/>
      <c r="DH131" s="59"/>
      <c r="DI131" s="59"/>
      <c r="DJ131" s="59"/>
      <c r="DK131" s="59"/>
      <c r="DL131" s="59"/>
      <c r="DM131" s="59"/>
    </row>
    <row r="132" spans="1:117" s="1" customFormat="1" ht="63" x14ac:dyDescent="0.3">
      <c r="A132" s="68"/>
      <c r="B132" s="376" t="s">
        <v>2073</v>
      </c>
      <c r="C132" s="35" t="s">
        <v>1375</v>
      </c>
      <c r="D132" s="66" t="s">
        <v>155</v>
      </c>
      <c r="E132" s="66" t="s">
        <v>1364</v>
      </c>
      <c r="F132" s="134">
        <v>16190</v>
      </c>
      <c r="G132" s="134">
        <f t="shared" si="11"/>
        <v>16190</v>
      </c>
      <c r="H132" s="134">
        <f t="shared" si="10"/>
        <v>100</v>
      </c>
      <c r="I132" s="134">
        <v>0</v>
      </c>
      <c r="J132" s="101">
        <v>41550</v>
      </c>
      <c r="K132" s="66"/>
      <c r="L132" s="68"/>
      <c r="M132" s="68"/>
      <c r="N132" s="68"/>
      <c r="O132" s="68"/>
      <c r="P132" s="68"/>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c r="BX132" s="59"/>
      <c r="BY132" s="59"/>
      <c r="BZ132" s="59"/>
      <c r="CA132" s="59"/>
      <c r="CB132" s="59"/>
      <c r="CC132" s="59"/>
      <c r="CD132" s="59"/>
      <c r="CE132" s="59"/>
      <c r="CF132" s="59"/>
      <c r="CG132" s="59"/>
      <c r="CH132" s="59"/>
      <c r="CI132" s="59"/>
      <c r="CJ132" s="59"/>
      <c r="CK132" s="59"/>
      <c r="CL132" s="59"/>
      <c r="CM132" s="59"/>
      <c r="CN132" s="59"/>
      <c r="CO132" s="59"/>
      <c r="CP132" s="59"/>
      <c r="CQ132" s="59"/>
      <c r="CR132" s="59"/>
      <c r="CS132" s="59"/>
      <c r="CT132" s="59"/>
      <c r="CU132" s="59"/>
      <c r="CV132" s="59"/>
      <c r="CW132" s="59"/>
      <c r="CX132" s="59"/>
      <c r="CY132" s="59"/>
      <c r="CZ132" s="59"/>
      <c r="DA132" s="59"/>
      <c r="DB132" s="59"/>
      <c r="DC132" s="59"/>
      <c r="DD132" s="59"/>
      <c r="DE132" s="59"/>
      <c r="DF132" s="59"/>
      <c r="DG132" s="59"/>
      <c r="DH132" s="59"/>
      <c r="DI132" s="59"/>
      <c r="DJ132" s="59"/>
      <c r="DK132" s="59"/>
      <c r="DL132" s="59"/>
      <c r="DM132" s="59"/>
    </row>
    <row r="133" spans="1:117" s="1" customFormat="1" ht="63" x14ac:dyDescent="0.3">
      <c r="A133" s="68"/>
      <c r="B133" s="376" t="s">
        <v>2074</v>
      </c>
      <c r="C133" s="35" t="s">
        <v>1376</v>
      </c>
      <c r="D133" s="66" t="s">
        <v>155</v>
      </c>
      <c r="E133" s="66" t="s">
        <v>1364</v>
      </c>
      <c r="F133" s="134">
        <v>7485</v>
      </c>
      <c r="G133" s="134">
        <f t="shared" si="11"/>
        <v>7485</v>
      </c>
      <c r="H133" s="134">
        <f t="shared" si="10"/>
        <v>100</v>
      </c>
      <c r="I133" s="134">
        <v>0</v>
      </c>
      <c r="J133" s="101">
        <v>41627</v>
      </c>
      <c r="K133" s="66"/>
      <c r="L133" s="68"/>
      <c r="M133" s="68"/>
      <c r="N133" s="68"/>
      <c r="O133" s="68"/>
      <c r="P133" s="68"/>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c r="CA133" s="59"/>
      <c r="CB133" s="59"/>
      <c r="CC133" s="59"/>
      <c r="CD133" s="59"/>
      <c r="CE133" s="59"/>
      <c r="CF133" s="59"/>
      <c r="CG133" s="59"/>
      <c r="CH133" s="59"/>
      <c r="CI133" s="59"/>
      <c r="CJ133" s="59"/>
      <c r="CK133" s="59"/>
      <c r="CL133" s="59"/>
      <c r="CM133" s="59"/>
      <c r="CN133" s="59"/>
      <c r="CO133" s="59"/>
      <c r="CP133" s="59"/>
      <c r="CQ133" s="59"/>
      <c r="CR133" s="59"/>
      <c r="CS133" s="59"/>
      <c r="CT133" s="59"/>
      <c r="CU133" s="59"/>
      <c r="CV133" s="59"/>
      <c r="CW133" s="59"/>
      <c r="CX133" s="59"/>
      <c r="CY133" s="59"/>
      <c r="CZ133" s="59"/>
      <c r="DA133" s="59"/>
      <c r="DB133" s="59"/>
      <c r="DC133" s="59"/>
      <c r="DD133" s="59"/>
      <c r="DE133" s="59"/>
      <c r="DF133" s="59"/>
      <c r="DG133" s="59"/>
      <c r="DH133" s="59"/>
      <c r="DI133" s="59"/>
      <c r="DJ133" s="59"/>
      <c r="DK133" s="59"/>
      <c r="DL133" s="59"/>
      <c r="DM133" s="59"/>
    </row>
    <row r="134" spans="1:117" s="1" customFormat="1" ht="18.75" x14ac:dyDescent="0.3">
      <c r="A134" s="68" t="s">
        <v>70</v>
      </c>
      <c r="B134" s="66"/>
      <c r="C134" s="35"/>
      <c r="D134" s="66"/>
      <c r="E134" s="66"/>
      <c r="F134" s="134">
        <f>SUM(F122:F133)</f>
        <v>197626</v>
      </c>
      <c r="G134" s="134"/>
      <c r="H134" s="134"/>
      <c r="I134" s="134">
        <f>SUM(I122:I133)</f>
        <v>0</v>
      </c>
      <c r="J134" s="101"/>
      <c r="K134" s="66"/>
      <c r="L134" s="68"/>
      <c r="M134" s="68"/>
      <c r="N134" s="68"/>
      <c r="O134" s="68"/>
      <c r="P134" s="68"/>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c r="CC134" s="59"/>
      <c r="CD134" s="59"/>
      <c r="CE134" s="59"/>
      <c r="CF134" s="59"/>
      <c r="CG134" s="59"/>
      <c r="CH134" s="59"/>
      <c r="CI134" s="59"/>
      <c r="CJ134" s="59"/>
      <c r="CK134" s="59"/>
      <c r="CL134" s="59"/>
      <c r="CM134" s="59"/>
      <c r="CN134" s="59"/>
      <c r="CO134" s="59"/>
      <c r="CP134" s="59"/>
      <c r="CQ134" s="59"/>
      <c r="CR134" s="59"/>
      <c r="CS134" s="59"/>
      <c r="CT134" s="59"/>
      <c r="CU134" s="59"/>
      <c r="CV134" s="59"/>
      <c r="CW134" s="59"/>
      <c r="CX134" s="59"/>
      <c r="CY134" s="59"/>
      <c r="CZ134" s="59"/>
      <c r="DA134" s="59"/>
      <c r="DB134" s="59"/>
      <c r="DC134" s="59"/>
      <c r="DD134" s="59"/>
      <c r="DE134" s="59"/>
      <c r="DF134" s="59"/>
      <c r="DG134" s="59"/>
      <c r="DH134" s="59"/>
      <c r="DI134" s="59"/>
      <c r="DJ134" s="59"/>
      <c r="DK134" s="59"/>
      <c r="DL134" s="59"/>
      <c r="DM134" s="59"/>
    </row>
    <row r="135" spans="1:117" s="1" customFormat="1" ht="18.75" x14ac:dyDescent="0.3">
      <c r="A135" s="68"/>
      <c r="B135" s="66"/>
      <c r="C135" s="35"/>
      <c r="D135" s="66"/>
      <c r="E135" s="66"/>
      <c r="F135" s="89"/>
      <c r="G135" s="89"/>
      <c r="H135" s="89"/>
      <c r="I135" s="86"/>
      <c r="J135" s="101"/>
      <c r="K135" s="66"/>
      <c r="L135" s="68"/>
      <c r="M135" s="68"/>
      <c r="N135" s="68"/>
      <c r="O135" s="68"/>
      <c r="P135" s="68"/>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A135" s="59"/>
      <c r="CB135" s="59"/>
      <c r="CC135" s="59"/>
      <c r="CD135" s="59"/>
      <c r="CE135" s="59"/>
      <c r="CF135" s="59"/>
      <c r="CG135" s="59"/>
      <c r="CH135" s="59"/>
      <c r="CI135" s="59"/>
      <c r="CJ135" s="59"/>
      <c r="CK135" s="59"/>
      <c r="CL135" s="59"/>
      <c r="CM135" s="59"/>
      <c r="CN135" s="59"/>
      <c r="CO135" s="59"/>
      <c r="CP135" s="59"/>
      <c r="CQ135" s="59"/>
      <c r="CR135" s="59"/>
      <c r="CS135" s="59"/>
      <c r="CT135" s="59"/>
      <c r="CU135" s="59"/>
      <c r="CV135" s="59"/>
      <c r="CW135" s="59"/>
      <c r="CX135" s="59"/>
      <c r="CY135" s="59"/>
      <c r="CZ135" s="59"/>
      <c r="DA135" s="59"/>
      <c r="DB135" s="59"/>
      <c r="DC135" s="59"/>
      <c r="DD135" s="59"/>
      <c r="DE135" s="59"/>
      <c r="DF135" s="59"/>
      <c r="DG135" s="59"/>
      <c r="DH135" s="59"/>
      <c r="DI135" s="59"/>
      <c r="DJ135" s="59"/>
      <c r="DK135" s="59"/>
      <c r="DL135" s="59"/>
      <c r="DM135" s="59"/>
    </row>
    <row r="136" spans="1:117" s="49" customFormat="1" ht="78.75" x14ac:dyDescent="0.3">
      <c r="A136" s="68"/>
      <c r="B136" s="376" t="s">
        <v>2075</v>
      </c>
      <c r="C136" s="35" t="s">
        <v>1379</v>
      </c>
      <c r="D136" s="66" t="s">
        <v>155</v>
      </c>
      <c r="E136" s="66" t="s">
        <v>1467</v>
      </c>
      <c r="F136" s="134">
        <v>4500</v>
      </c>
      <c r="G136" s="134">
        <f t="shared" ref="G136:G144" si="12">F136-I136</f>
        <v>4500</v>
      </c>
      <c r="H136" s="134">
        <f t="shared" ref="H136:H144" si="13">G136/F136*100</f>
        <v>100</v>
      </c>
      <c r="I136" s="134">
        <v>0</v>
      </c>
      <c r="J136" s="101">
        <v>39448</v>
      </c>
      <c r="K136" s="66" t="s">
        <v>1377</v>
      </c>
      <c r="L136" s="68"/>
      <c r="M136" s="68"/>
      <c r="N136" s="68"/>
      <c r="O136" s="68"/>
      <c r="P136" s="68"/>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c r="CA136" s="59"/>
      <c r="CB136" s="59"/>
      <c r="CC136" s="59"/>
      <c r="CD136" s="59"/>
      <c r="CE136" s="59"/>
      <c r="CF136" s="59"/>
      <c r="CG136" s="59"/>
      <c r="CH136" s="59"/>
      <c r="CI136" s="59"/>
      <c r="CJ136" s="59"/>
      <c r="CK136" s="59"/>
      <c r="CL136" s="59"/>
      <c r="CM136" s="59"/>
      <c r="CN136" s="59"/>
      <c r="CO136" s="59"/>
      <c r="CP136" s="59"/>
      <c r="CQ136" s="59"/>
      <c r="CR136" s="59"/>
      <c r="CS136" s="59"/>
      <c r="CT136" s="59"/>
      <c r="CU136" s="59"/>
      <c r="CV136" s="59"/>
      <c r="CW136" s="59"/>
      <c r="CX136" s="59"/>
      <c r="CY136" s="59"/>
      <c r="CZ136" s="59"/>
      <c r="DA136" s="59"/>
      <c r="DB136" s="59"/>
      <c r="DC136" s="59"/>
      <c r="DD136" s="59"/>
      <c r="DE136" s="59"/>
      <c r="DF136" s="59"/>
      <c r="DG136" s="59"/>
      <c r="DH136" s="59"/>
      <c r="DI136" s="59"/>
      <c r="DJ136" s="59"/>
      <c r="DK136" s="59"/>
      <c r="DL136" s="59"/>
      <c r="DM136" s="59"/>
    </row>
    <row r="137" spans="1:117" s="49" customFormat="1" ht="78.75" x14ac:dyDescent="0.3">
      <c r="A137" s="68"/>
      <c r="B137" s="376" t="s">
        <v>2076</v>
      </c>
      <c r="C137" s="35" t="s">
        <v>1380</v>
      </c>
      <c r="D137" s="66" t="s">
        <v>1504</v>
      </c>
      <c r="E137" s="66" t="s">
        <v>1467</v>
      </c>
      <c r="F137" s="134">
        <v>53220</v>
      </c>
      <c r="G137" s="134">
        <f t="shared" si="12"/>
        <v>35931.58</v>
      </c>
      <c r="H137" s="134">
        <f t="shared" si="13"/>
        <v>67.515182262307405</v>
      </c>
      <c r="I137" s="134">
        <v>17288.419999999998</v>
      </c>
      <c r="J137" s="101">
        <v>40714</v>
      </c>
      <c r="K137" s="66"/>
      <c r="L137" s="68"/>
      <c r="M137" s="68"/>
      <c r="N137" s="68"/>
      <c r="O137" s="68"/>
      <c r="P137" s="68"/>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59"/>
      <c r="BZ137" s="59"/>
      <c r="CA137" s="59"/>
      <c r="CB137" s="59"/>
      <c r="CC137" s="59"/>
      <c r="CD137" s="59"/>
      <c r="CE137" s="59"/>
      <c r="CF137" s="59"/>
      <c r="CG137" s="59"/>
      <c r="CH137" s="59"/>
      <c r="CI137" s="59"/>
      <c r="CJ137" s="59"/>
      <c r="CK137" s="59"/>
      <c r="CL137" s="59"/>
      <c r="CM137" s="59"/>
      <c r="CN137" s="59"/>
      <c r="CO137" s="59"/>
      <c r="CP137" s="59"/>
      <c r="CQ137" s="59"/>
      <c r="CR137" s="59"/>
      <c r="CS137" s="59"/>
      <c r="CT137" s="59"/>
      <c r="CU137" s="59"/>
      <c r="CV137" s="59"/>
      <c r="CW137" s="59"/>
      <c r="CX137" s="59"/>
      <c r="CY137" s="59"/>
      <c r="CZ137" s="59"/>
      <c r="DA137" s="59"/>
      <c r="DB137" s="59"/>
      <c r="DC137" s="59"/>
      <c r="DD137" s="59"/>
      <c r="DE137" s="59"/>
      <c r="DF137" s="59"/>
      <c r="DG137" s="59"/>
      <c r="DH137" s="59"/>
      <c r="DI137" s="59"/>
      <c r="DJ137" s="59"/>
      <c r="DK137" s="59"/>
      <c r="DL137" s="59"/>
      <c r="DM137" s="59"/>
    </row>
    <row r="138" spans="1:117" s="1" customFormat="1" ht="78.75" x14ac:dyDescent="0.3">
      <c r="A138" s="68"/>
      <c r="B138" s="376" t="s">
        <v>2077</v>
      </c>
      <c r="C138" s="35" t="s">
        <v>1381</v>
      </c>
      <c r="D138" s="66" t="s">
        <v>1504</v>
      </c>
      <c r="E138" s="66" t="s">
        <v>1467</v>
      </c>
      <c r="F138" s="134">
        <v>30200</v>
      </c>
      <c r="G138" s="134">
        <f t="shared" si="12"/>
        <v>30200</v>
      </c>
      <c r="H138" s="134">
        <f t="shared" si="13"/>
        <v>100</v>
      </c>
      <c r="I138" s="134">
        <v>0</v>
      </c>
      <c r="J138" s="101">
        <v>40714</v>
      </c>
      <c r="K138" s="66"/>
      <c r="L138" s="68"/>
      <c r="M138" s="68"/>
      <c r="N138" s="68"/>
      <c r="O138" s="68"/>
      <c r="P138" s="68"/>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c r="CA138" s="59"/>
      <c r="CB138" s="59"/>
      <c r="CC138" s="59"/>
      <c r="CD138" s="59"/>
      <c r="CE138" s="59"/>
      <c r="CF138" s="59"/>
      <c r="CG138" s="59"/>
      <c r="CH138" s="59"/>
      <c r="CI138" s="59"/>
      <c r="CJ138" s="59"/>
      <c r="CK138" s="59"/>
      <c r="CL138" s="59"/>
      <c r="CM138" s="59"/>
      <c r="CN138" s="59"/>
      <c r="CO138" s="59"/>
      <c r="CP138" s="59"/>
      <c r="CQ138" s="59"/>
      <c r="CR138" s="59"/>
      <c r="CS138" s="59"/>
      <c r="CT138" s="59"/>
      <c r="CU138" s="59"/>
      <c r="CV138" s="59"/>
      <c r="CW138" s="59"/>
      <c r="CX138" s="59"/>
      <c r="CY138" s="59"/>
      <c r="CZ138" s="59"/>
      <c r="DA138" s="59"/>
      <c r="DB138" s="59"/>
      <c r="DC138" s="59"/>
      <c r="DD138" s="59"/>
      <c r="DE138" s="59"/>
      <c r="DF138" s="59"/>
      <c r="DG138" s="59"/>
      <c r="DH138" s="59"/>
      <c r="DI138" s="59"/>
      <c r="DJ138" s="59"/>
      <c r="DK138" s="59"/>
      <c r="DL138" s="59"/>
      <c r="DM138" s="59"/>
    </row>
    <row r="139" spans="1:117" s="49" customFormat="1" ht="78.75" x14ac:dyDescent="0.3">
      <c r="A139" s="68"/>
      <c r="B139" s="376" t="s">
        <v>2078</v>
      </c>
      <c r="C139" s="35" t="s">
        <v>1382</v>
      </c>
      <c r="D139" s="66" t="s">
        <v>95</v>
      </c>
      <c r="E139" s="66" t="s">
        <v>1467</v>
      </c>
      <c r="F139" s="134">
        <v>25000</v>
      </c>
      <c r="G139" s="134">
        <f t="shared" si="12"/>
        <v>25000</v>
      </c>
      <c r="H139" s="134">
        <f t="shared" si="13"/>
        <v>100</v>
      </c>
      <c r="I139" s="134">
        <v>0</v>
      </c>
      <c r="J139" s="101">
        <v>2007</v>
      </c>
      <c r="K139" s="66" t="s">
        <v>1377</v>
      </c>
      <c r="L139" s="68"/>
      <c r="M139" s="68"/>
      <c r="N139" s="68"/>
      <c r="O139" s="68"/>
      <c r="P139" s="68"/>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c r="CA139" s="59"/>
      <c r="CB139" s="59"/>
      <c r="CC139" s="59"/>
      <c r="CD139" s="59"/>
      <c r="CE139" s="59"/>
      <c r="CF139" s="59"/>
      <c r="CG139" s="59"/>
      <c r="CH139" s="59"/>
      <c r="CI139" s="59"/>
      <c r="CJ139" s="59"/>
      <c r="CK139" s="59"/>
      <c r="CL139" s="59"/>
      <c r="CM139" s="59"/>
      <c r="CN139" s="59"/>
      <c r="CO139" s="59"/>
      <c r="CP139" s="59"/>
      <c r="CQ139" s="59"/>
      <c r="CR139" s="59"/>
      <c r="CS139" s="59"/>
      <c r="CT139" s="59"/>
      <c r="CU139" s="59"/>
      <c r="CV139" s="59"/>
      <c r="CW139" s="59"/>
      <c r="CX139" s="59"/>
      <c r="CY139" s="59"/>
      <c r="CZ139" s="59"/>
      <c r="DA139" s="59"/>
      <c r="DB139" s="59"/>
      <c r="DC139" s="59"/>
      <c r="DD139" s="59"/>
      <c r="DE139" s="59"/>
      <c r="DF139" s="59"/>
      <c r="DG139" s="59"/>
      <c r="DH139" s="59"/>
      <c r="DI139" s="59"/>
      <c r="DJ139" s="59"/>
      <c r="DK139" s="59"/>
      <c r="DL139" s="59"/>
      <c r="DM139" s="59"/>
    </row>
    <row r="140" spans="1:117" s="49" customFormat="1" ht="78.75" x14ac:dyDescent="0.3">
      <c r="A140" s="68"/>
      <c r="B140" s="376" t="s">
        <v>2079</v>
      </c>
      <c r="C140" s="35" t="s">
        <v>1383</v>
      </c>
      <c r="D140" s="66" t="s">
        <v>155</v>
      </c>
      <c r="E140" s="66" t="s">
        <v>1467</v>
      </c>
      <c r="F140" s="134">
        <v>36330</v>
      </c>
      <c r="G140" s="134">
        <f t="shared" si="12"/>
        <v>36330</v>
      </c>
      <c r="H140" s="134">
        <f t="shared" si="13"/>
        <v>100</v>
      </c>
      <c r="I140" s="134">
        <v>0</v>
      </c>
      <c r="J140" s="101"/>
      <c r="K140" s="66"/>
      <c r="L140" s="68"/>
      <c r="M140" s="68"/>
      <c r="N140" s="68"/>
      <c r="O140" s="68"/>
      <c r="P140" s="68"/>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A140" s="59"/>
      <c r="CB140" s="59"/>
      <c r="CC140" s="59"/>
      <c r="CD140" s="59"/>
      <c r="CE140" s="59"/>
      <c r="CF140" s="59"/>
      <c r="CG140" s="59"/>
      <c r="CH140" s="59"/>
      <c r="CI140" s="59"/>
      <c r="CJ140" s="59"/>
      <c r="CK140" s="59"/>
      <c r="CL140" s="59"/>
      <c r="CM140" s="59"/>
      <c r="CN140" s="59"/>
      <c r="CO140" s="59"/>
      <c r="CP140" s="59"/>
      <c r="CQ140" s="59"/>
      <c r="CR140" s="59"/>
      <c r="CS140" s="59"/>
      <c r="CT140" s="59"/>
      <c r="CU140" s="59"/>
      <c r="CV140" s="59"/>
      <c r="CW140" s="59"/>
      <c r="CX140" s="59"/>
      <c r="CY140" s="59"/>
      <c r="CZ140" s="59"/>
      <c r="DA140" s="59"/>
      <c r="DB140" s="59"/>
      <c r="DC140" s="59"/>
      <c r="DD140" s="59"/>
      <c r="DE140" s="59"/>
      <c r="DF140" s="59"/>
      <c r="DG140" s="59"/>
      <c r="DH140" s="59"/>
      <c r="DI140" s="59"/>
      <c r="DJ140" s="59"/>
      <c r="DK140" s="59"/>
      <c r="DL140" s="59"/>
      <c r="DM140" s="59"/>
    </row>
    <row r="141" spans="1:117" s="49" customFormat="1" ht="78.75" x14ac:dyDescent="0.3">
      <c r="A141" s="68"/>
      <c r="B141" s="376" t="s">
        <v>2080</v>
      </c>
      <c r="C141" s="35" t="s">
        <v>1384</v>
      </c>
      <c r="D141" s="66" t="s">
        <v>95</v>
      </c>
      <c r="E141" s="66" t="s">
        <v>1467</v>
      </c>
      <c r="F141" s="134">
        <v>4990</v>
      </c>
      <c r="G141" s="134">
        <f t="shared" si="12"/>
        <v>4990</v>
      </c>
      <c r="H141" s="134">
        <f t="shared" si="13"/>
        <v>100</v>
      </c>
      <c r="I141" s="134">
        <v>0</v>
      </c>
      <c r="J141" s="101">
        <v>39875</v>
      </c>
      <c r="K141" s="66"/>
      <c r="L141" s="68"/>
      <c r="M141" s="68"/>
      <c r="N141" s="68"/>
      <c r="O141" s="68"/>
      <c r="P141" s="68"/>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c r="CA141" s="59"/>
      <c r="CB141" s="59"/>
      <c r="CC141" s="59"/>
      <c r="CD141" s="59"/>
      <c r="CE141" s="59"/>
      <c r="CF141" s="59"/>
      <c r="CG141" s="59"/>
      <c r="CH141" s="59"/>
      <c r="CI141" s="59"/>
      <c r="CJ141" s="59"/>
      <c r="CK141" s="59"/>
      <c r="CL141" s="59"/>
      <c r="CM141" s="59"/>
      <c r="CN141" s="59"/>
      <c r="CO141" s="59"/>
      <c r="CP141" s="59"/>
      <c r="CQ141" s="59"/>
      <c r="CR141" s="59"/>
      <c r="CS141" s="59"/>
      <c r="CT141" s="59"/>
      <c r="CU141" s="59"/>
      <c r="CV141" s="59"/>
      <c r="CW141" s="59"/>
      <c r="CX141" s="59"/>
      <c r="CY141" s="59"/>
      <c r="CZ141" s="59"/>
      <c r="DA141" s="59"/>
      <c r="DB141" s="59"/>
      <c r="DC141" s="59"/>
      <c r="DD141" s="59"/>
      <c r="DE141" s="59"/>
      <c r="DF141" s="59"/>
      <c r="DG141" s="59"/>
      <c r="DH141" s="59"/>
      <c r="DI141" s="59"/>
      <c r="DJ141" s="59"/>
      <c r="DK141" s="59"/>
      <c r="DL141" s="59"/>
      <c r="DM141" s="59"/>
    </row>
    <row r="142" spans="1:117" s="49" customFormat="1" ht="78.75" x14ac:dyDescent="0.3">
      <c r="A142" s="68"/>
      <c r="B142" s="376" t="s">
        <v>2081</v>
      </c>
      <c r="C142" s="35" t="s">
        <v>1385</v>
      </c>
      <c r="D142" s="66" t="s">
        <v>155</v>
      </c>
      <c r="E142" s="66" t="s">
        <v>1467</v>
      </c>
      <c r="F142" s="134">
        <v>5350</v>
      </c>
      <c r="G142" s="134">
        <f t="shared" si="12"/>
        <v>5350</v>
      </c>
      <c r="H142" s="134">
        <f t="shared" si="13"/>
        <v>100</v>
      </c>
      <c r="I142" s="134">
        <v>0</v>
      </c>
      <c r="J142" s="101"/>
      <c r="K142" s="66"/>
      <c r="L142" s="68"/>
      <c r="M142" s="68"/>
      <c r="N142" s="68"/>
      <c r="O142" s="68"/>
      <c r="P142" s="68"/>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c r="CA142" s="59"/>
      <c r="CB142" s="59"/>
      <c r="CC142" s="59"/>
      <c r="CD142" s="59"/>
      <c r="CE142" s="59"/>
      <c r="CF142" s="59"/>
      <c r="CG142" s="59"/>
      <c r="CH142" s="59"/>
      <c r="CI142" s="59"/>
      <c r="CJ142" s="59"/>
      <c r="CK142" s="59"/>
      <c r="CL142" s="59"/>
      <c r="CM142" s="59"/>
      <c r="CN142" s="59"/>
      <c r="CO142" s="59"/>
      <c r="CP142" s="59"/>
      <c r="CQ142" s="59"/>
      <c r="CR142" s="59"/>
      <c r="CS142" s="59"/>
      <c r="CT142" s="59"/>
      <c r="CU142" s="59"/>
      <c r="CV142" s="59"/>
      <c r="CW142" s="59"/>
      <c r="CX142" s="59"/>
      <c r="CY142" s="59"/>
      <c r="CZ142" s="59"/>
      <c r="DA142" s="59"/>
      <c r="DB142" s="59"/>
      <c r="DC142" s="59"/>
      <c r="DD142" s="59"/>
      <c r="DE142" s="59"/>
      <c r="DF142" s="59"/>
      <c r="DG142" s="59"/>
      <c r="DH142" s="59"/>
      <c r="DI142" s="59"/>
      <c r="DJ142" s="59"/>
      <c r="DK142" s="59"/>
      <c r="DL142" s="59"/>
      <c r="DM142" s="59"/>
    </row>
    <row r="143" spans="1:117" s="49" customFormat="1" ht="78.75" x14ac:dyDescent="0.3">
      <c r="A143" s="68"/>
      <c r="B143" s="376" t="s">
        <v>2082</v>
      </c>
      <c r="C143" s="35" t="s">
        <v>1386</v>
      </c>
      <c r="D143" s="66" t="s">
        <v>155</v>
      </c>
      <c r="E143" s="66" t="s">
        <v>1467</v>
      </c>
      <c r="F143" s="134">
        <v>7966.2</v>
      </c>
      <c r="G143" s="134">
        <f t="shared" si="12"/>
        <v>7966.2</v>
      </c>
      <c r="H143" s="134">
        <f t="shared" si="13"/>
        <v>100</v>
      </c>
      <c r="I143" s="134">
        <v>0</v>
      </c>
      <c r="J143" s="101">
        <v>38868</v>
      </c>
      <c r="K143" s="66" t="s">
        <v>1377</v>
      </c>
      <c r="L143" s="68"/>
      <c r="M143" s="68"/>
      <c r="N143" s="68"/>
      <c r="O143" s="68"/>
      <c r="P143" s="68"/>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c r="CA143" s="59"/>
      <c r="CB143" s="59"/>
      <c r="CC143" s="59"/>
      <c r="CD143" s="59"/>
      <c r="CE143" s="59"/>
      <c r="CF143" s="59"/>
      <c r="CG143" s="59"/>
      <c r="CH143" s="59"/>
      <c r="CI143" s="59"/>
      <c r="CJ143" s="59"/>
      <c r="CK143" s="59"/>
      <c r="CL143" s="59"/>
      <c r="CM143" s="59"/>
      <c r="CN143" s="59"/>
      <c r="CO143" s="59"/>
      <c r="CP143" s="59"/>
      <c r="CQ143" s="59"/>
      <c r="CR143" s="59"/>
      <c r="CS143" s="59"/>
      <c r="CT143" s="59"/>
      <c r="CU143" s="59"/>
      <c r="CV143" s="59"/>
      <c r="CW143" s="59"/>
      <c r="CX143" s="59"/>
      <c r="CY143" s="59"/>
      <c r="CZ143" s="59"/>
      <c r="DA143" s="59"/>
      <c r="DB143" s="59"/>
      <c r="DC143" s="59"/>
      <c r="DD143" s="59"/>
      <c r="DE143" s="59"/>
      <c r="DF143" s="59"/>
      <c r="DG143" s="59"/>
      <c r="DH143" s="59"/>
      <c r="DI143" s="59"/>
      <c r="DJ143" s="59"/>
      <c r="DK143" s="59"/>
      <c r="DL143" s="59"/>
      <c r="DM143" s="59"/>
    </row>
    <row r="144" spans="1:117" s="49" customFormat="1" ht="78.75" x14ac:dyDescent="0.3">
      <c r="A144" s="68"/>
      <c r="B144" s="376" t="s">
        <v>2083</v>
      </c>
      <c r="C144" s="35" t="s">
        <v>1387</v>
      </c>
      <c r="D144" s="66" t="s">
        <v>155</v>
      </c>
      <c r="E144" s="66" t="s">
        <v>1467</v>
      </c>
      <c r="F144" s="134">
        <v>3800</v>
      </c>
      <c r="G144" s="134">
        <f t="shared" si="12"/>
        <v>3800</v>
      </c>
      <c r="H144" s="134">
        <f t="shared" si="13"/>
        <v>100</v>
      </c>
      <c r="I144" s="134">
        <v>0</v>
      </c>
      <c r="J144" s="101">
        <v>39440</v>
      </c>
      <c r="K144" s="66" t="s">
        <v>1377</v>
      </c>
      <c r="L144" s="68"/>
      <c r="M144" s="68"/>
      <c r="N144" s="68"/>
      <c r="O144" s="68"/>
      <c r="P144" s="68"/>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c r="CA144" s="59"/>
      <c r="CB144" s="59"/>
      <c r="CC144" s="59"/>
      <c r="CD144" s="59"/>
      <c r="CE144" s="59"/>
      <c r="CF144" s="59"/>
      <c r="CG144" s="59"/>
      <c r="CH144" s="59"/>
      <c r="CI144" s="59"/>
      <c r="CJ144" s="59"/>
      <c r="CK144" s="59"/>
      <c r="CL144" s="59"/>
      <c r="CM144" s="59"/>
      <c r="CN144" s="59"/>
      <c r="CO144" s="59"/>
      <c r="CP144" s="59"/>
      <c r="CQ144" s="59"/>
      <c r="CR144" s="59"/>
      <c r="CS144" s="59"/>
      <c r="CT144" s="59"/>
      <c r="CU144" s="59"/>
      <c r="CV144" s="59"/>
      <c r="CW144" s="59"/>
      <c r="CX144" s="59"/>
      <c r="CY144" s="59"/>
      <c r="CZ144" s="59"/>
      <c r="DA144" s="59"/>
      <c r="DB144" s="59"/>
      <c r="DC144" s="59"/>
      <c r="DD144" s="59"/>
      <c r="DE144" s="59"/>
      <c r="DF144" s="59"/>
      <c r="DG144" s="59"/>
      <c r="DH144" s="59"/>
      <c r="DI144" s="59"/>
      <c r="DJ144" s="59"/>
      <c r="DK144" s="59"/>
      <c r="DL144" s="59"/>
      <c r="DM144" s="59"/>
    </row>
    <row r="145" spans="1:117" s="49" customFormat="1" ht="78.75" x14ac:dyDescent="0.3">
      <c r="A145" s="68"/>
      <c r="B145" s="376" t="s">
        <v>2084</v>
      </c>
      <c r="C145" s="35" t="s">
        <v>1368</v>
      </c>
      <c r="D145" s="66" t="s">
        <v>155</v>
      </c>
      <c r="E145" s="66" t="s">
        <v>1467</v>
      </c>
      <c r="F145" s="134">
        <v>23978.7</v>
      </c>
      <c r="G145" s="134">
        <f t="shared" ref="G145:G153" si="14">F145-I145</f>
        <v>23978.7</v>
      </c>
      <c r="H145" s="134">
        <f t="shared" ref="H145:H153" si="15">G145/F145*100</f>
        <v>100</v>
      </c>
      <c r="I145" s="134">
        <v>0</v>
      </c>
      <c r="J145" s="101">
        <v>38673</v>
      </c>
      <c r="K145" s="66" t="s">
        <v>1377</v>
      </c>
      <c r="L145" s="68"/>
      <c r="M145" s="68"/>
      <c r="N145" s="68"/>
      <c r="O145" s="68"/>
      <c r="P145" s="68"/>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A145" s="59"/>
      <c r="CB145" s="59"/>
      <c r="CC145" s="59"/>
      <c r="CD145" s="59"/>
      <c r="CE145" s="59"/>
      <c r="CF145" s="59"/>
      <c r="CG145" s="59"/>
      <c r="CH145" s="59"/>
      <c r="CI145" s="59"/>
      <c r="CJ145" s="59"/>
      <c r="CK145" s="59"/>
      <c r="CL145" s="59"/>
      <c r="CM145" s="59"/>
      <c r="CN145" s="59"/>
      <c r="CO145" s="59"/>
      <c r="CP145" s="59"/>
      <c r="CQ145" s="59"/>
      <c r="CR145" s="59"/>
      <c r="CS145" s="59"/>
      <c r="CT145" s="59"/>
      <c r="CU145" s="59"/>
      <c r="CV145" s="59"/>
      <c r="CW145" s="59"/>
      <c r="CX145" s="59"/>
      <c r="CY145" s="59"/>
      <c r="CZ145" s="59"/>
      <c r="DA145" s="59"/>
      <c r="DB145" s="59"/>
      <c r="DC145" s="59"/>
      <c r="DD145" s="59"/>
      <c r="DE145" s="59"/>
      <c r="DF145" s="59"/>
      <c r="DG145" s="59"/>
      <c r="DH145" s="59"/>
      <c r="DI145" s="59"/>
      <c r="DJ145" s="59"/>
      <c r="DK145" s="59"/>
      <c r="DL145" s="59"/>
      <c r="DM145" s="59"/>
    </row>
    <row r="146" spans="1:117" s="49" customFormat="1" ht="78.75" x14ac:dyDescent="0.3">
      <c r="A146" s="68"/>
      <c r="B146" s="376" t="s">
        <v>2085</v>
      </c>
      <c r="C146" s="35" t="s">
        <v>1368</v>
      </c>
      <c r="D146" s="66" t="s">
        <v>155</v>
      </c>
      <c r="E146" s="66" t="s">
        <v>1467</v>
      </c>
      <c r="F146" s="134">
        <v>25500</v>
      </c>
      <c r="G146" s="134">
        <f t="shared" si="14"/>
        <v>25500</v>
      </c>
      <c r="H146" s="134">
        <f t="shared" si="15"/>
        <v>100</v>
      </c>
      <c r="I146" s="134">
        <v>0</v>
      </c>
      <c r="J146" s="101">
        <v>38876</v>
      </c>
      <c r="K146" s="66" t="s">
        <v>1377</v>
      </c>
      <c r="L146" s="68"/>
      <c r="M146" s="68"/>
      <c r="N146" s="68"/>
      <c r="O146" s="68"/>
      <c r="P146" s="68"/>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59"/>
      <c r="BZ146" s="59"/>
      <c r="CA146" s="59"/>
      <c r="CB146" s="59"/>
      <c r="CC146" s="59"/>
      <c r="CD146" s="59"/>
      <c r="CE146" s="59"/>
      <c r="CF146" s="59"/>
      <c r="CG146" s="59"/>
      <c r="CH146" s="59"/>
      <c r="CI146" s="59"/>
      <c r="CJ146" s="59"/>
      <c r="CK146" s="59"/>
      <c r="CL146" s="59"/>
      <c r="CM146" s="59"/>
      <c r="CN146" s="59"/>
      <c r="CO146" s="59"/>
      <c r="CP146" s="59"/>
      <c r="CQ146" s="59"/>
      <c r="CR146" s="59"/>
      <c r="CS146" s="59"/>
      <c r="CT146" s="59"/>
      <c r="CU146" s="59"/>
      <c r="CV146" s="59"/>
      <c r="CW146" s="59"/>
      <c r="CX146" s="59"/>
      <c r="CY146" s="59"/>
      <c r="CZ146" s="59"/>
      <c r="DA146" s="59"/>
      <c r="DB146" s="59"/>
      <c r="DC146" s="59"/>
      <c r="DD146" s="59"/>
      <c r="DE146" s="59"/>
      <c r="DF146" s="59"/>
      <c r="DG146" s="59"/>
      <c r="DH146" s="59"/>
      <c r="DI146" s="59"/>
      <c r="DJ146" s="59"/>
      <c r="DK146" s="59"/>
      <c r="DL146" s="59"/>
      <c r="DM146" s="59"/>
    </row>
    <row r="147" spans="1:117" s="49" customFormat="1" ht="78.75" x14ac:dyDescent="0.3">
      <c r="A147" s="68"/>
      <c r="B147" s="376" t="s">
        <v>2086</v>
      </c>
      <c r="C147" s="35" t="s">
        <v>1368</v>
      </c>
      <c r="D147" s="66" t="s">
        <v>155</v>
      </c>
      <c r="E147" s="66" t="s">
        <v>1467</v>
      </c>
      <c r="F147" s="134">
        <v>21200</v>
      </c>
      <c r="G147" s="134">
        <f t="shared" si="14"/>
        <v>21200</v>
      </c>
      <c r="H147" s="134">
        <f t="shared" si="15"/>
        <v>100</v>
      </c>
      <c r="I147" s="134">
        <v>0</v>
      </c>
      <c r="J147" s="101">
        <v>39440</v>
      </c>
      <c r="K147" s="66" t="s">
        <v>1377</v>
      </c>
      <c r="L147" s="68"/>
      <c r="M147" s="68"/>
      <c r="N147" s="68"/>
      <c r="O147" s="68"/>
      <c r="P147" s="68"/>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c r="BT147" s="59"/>
      <c r="BU147" s="59"/>
      <c r="BV147" s="59"/>
      <c r="BW147" s="59"/>
      <c r="BX147" s="59"/>
      <c r="BY147" s="59"/>
      <c r="BZ147" s="59"/>
      <c r="CA147" s="59"/>
      <c r="CB147" s="59"/>
      <c r="CC147" s="59"/>
      <c r="CD147" s="59"/>
      <c r="CE147" s="59"/>
      <c r="CF147" s="59"/>
      <c r="CG147" s="59"/>
      <c r="CH147" s="59"/>
      <c r="CI147" s="59"/>
      <c r="CJ147" s="59"/>
      <c r="CK147" s="59"/>
      <c r="CL147" s="59"/>
      <c r="CM147" s="59"/>
      <c r="CN147" s="59"/>
      <c r="CO147" s="59"/>
      <c r="CP147" s="59"/>
      <c r="CQ147" s="59"/>
      <c r="CR147" s="59"/>
      <c r="CS147" s="59"/>
      <c r="CT147" s="59"/>
      <c r="CU147" s="59"/>
      <c r="CV147" s="59"/>
      <c r="CW147" s="59"/>
      <c r="CX147" s="59"/>
      <c r="CY147" s="59"/>
      <c r="CZ147" s="59"/>
      <c r="DA147" s="59"/>
      <c r="DB147" s="59"/>
      <c r="DC147" s="59"/>
      <c r="DD147" s="59"/>
      <c r="DE147" s="59"/>
      <c r="DF147" s="59"/>
      <c r="DG147" s="59"/>
      <c r="DH147" s="59"/>
      <c r="DI147" s="59"/>
      <c r="DJ147" s="59"/>
      <c r="DK147" s="59"/>
      <c r="DL147" s="59"/>
      <c r="DM147" s="59"/>
    </row>
    <row r="148" spans="1:117" s="49" customFormat="1" ht="78.75" x14ac:dyDescent="0.3">
      <c r="A148" s="68"/>
      <c r="B148" s="376" t="s">
        <v>2087</v>
      </c>
      <c r="C148" s="35" t="s">
        <v>1388</v>
      </c>
      <c r="D148" s="66" t="s">
        <v>155</v>
      </c>
      <c r="E148" s="66" t="s">
        <v>1467</v>
      </c>
      <c r="F148" s="134">
        <v>17766</v>
      </c>
      <c r="G148" s="134">
        <f t="shared" si="14"/>
        <v>17766</v>
      </c>
      <c r="H148" s="134">
        <f t="shared" si="15"/>
        <v>100</v>
      </c>
      <c r="I148" s="134">
        <v>0</v>
      </c>
      <c r="J148" s="101">
        <v>39757</v>
      </c>
      <c r="K148" s="66"/>
      <c r="L148" s="68"/>
      <c r="M148" s="68"/>
      <c r="N148" s="68"/>
      <c r="O148" s="68"/>
      <c r="P148" s="68"/>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c r="CA148" s="59"/>
      <c r="CB148" s="59"/>
      <c r="CC148" s="59"/>
      <c r="CD148" s="59"/>
      <c r="CE148" s="59"/>
      <c r="CF148" s="59"/>
      <c r="CG148" s="59"/>
      <c r="CH148" s="59"/>
      <c r="CI148" s="59"/>
      <c r="CJ148" s="59"/>
      <c r="CK148" s="59"/>
      <c r="CL148" s="59"/>
      <c r="CM148" s="59"/>
      <c r="CN148" s="59"/>
      <c r="CO148" s="59"/>
      <c r="CP148" s="59"/>
      <c r="CQ148" s="59"/>
      <c r="CR148" s="59"/>
      <c r="CS148" s="59"/>
      <c r="CT148" s="59"/>
      <c r="CU148" s="59"/>
      <c r="CV148" s="59"/>
      <c r="CW148" s="59"/>
      <c r="CX148" s="59"/>
      <c r="CY148" s="59"/>
      <c r="CZ148" s="59"/>
      <c r="DA148" s="59"/>
      <c r="DB148" s="59"/>
      <c r="DC148" s="59"/>
      <c r="DD148" s="59"/>
      <c r="DE148" s="59"/>
      <c r="DF148" s="59"/>
      <c r="DG148" s="59"/>
      <c r="DH148" s="59"/>
      <c r="DI148" s="59"/>
      <c r="DJ148" s="59"/>
      <c r="DK148" s="59"/>
      <c r="DL148" s="59"/>
      <c r="DM148" s="59"/>
    </row>
    <row r="149" spans="1:117" s="49" customFormat="1" ht="78.75" x14ac:dyDescent="0.3">
      <c r="A149" s="68"/>
      <c r="B149" s="376" t="s">
        <v>2088</v>
      </c>
      <c r="C149" s="35" t="s">
        <v>1388</v>
      </c>
      <c r="D149" s="66" t="s">
        <v>155</v>
      </c>
      <c r="E149" s="66" t="s">
        <v>1467</v>
      </c>
      <c r="F149" s="134">
        <v>17766</v>
      </c>
      <c r="G149" s="134">
        <f t="shared" si="14"/>
        <v>17766</v>
      </c>
      <c r="H149" s="134">
        <f t="shared" si="15"/>
        <v>100</v>
      </c>
      <c r="I149" s="134">
        <v>0</v>
      </c>
      <c r="J149" s="101">
        <v>39757</v>
      </c>
      <c r="K149" s="66"/>
      <c r="L149" s="68"/>
      <c r="M149" s="68"/>
      <c r="N149" s="68"/>
      <c r="O149" s="68"/>
      <c r="P149" s="68"/>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A149" s="59"/>
      <c r="CB149" s="59"/>
      <c r="CC149" s="59"/>
      <c r="CD149" s="59"/>
      <c r="CE149" s="59"/>
      <c r="CF149" s="59"/>
      <c r="CG149" s="59"/>
      <c r="CH149" s="59"/>
      <c r="CI149" s="59"/>
      <c r="CJ149" s="59"/>
      <c r="CK149" s="59"/>
      <c r="CL149" s="59"/>
      <c r="CM149" s="59"/>
      <c r="CN149" s="59"/>
      <c r="CO149" s="59"/>
      <c r="CP149" s="59"/>
      <c r="CQ149" s="59"/>
      <c r="CR149" s="59"/>
      <c r="CS149" s="59"/>
      <c r="CT149" s="59"/>
      <c r="CU149" s="59"/>
      <c r="CV149" s="59"/>
      <c r="CW149" s="59"/>
      <c r="CX149" s="59"/>
      <c r="CY149" s="59"/>
      <c r="CZ149" s="59"/>
      <c r="DA149" s="59"/>
      <c r="DB149" s="59"/>
      <c r="DC149" s="59"/>
      <c r="DD149" s="59"/>
      <c r="DE149" s="59"/>
      <c r="DF149" s="59"/>
      <c r="DG149" s="59"/>
      <c r="DH149" s="59"/>
      <c r="DI149" s="59"/>
      <c r="DJ149" s="59"/>
      <c r="DK149" s="59"/>
      <c r="DL149" s="59"/>
      <c r="DM149" s="59"/>
    </row>
    <row r="150" spans="1:117" s="49" customFormat="1" ht="78.75" x14ac:dyDescent="0.3">
      <c r="A150" s="68"/>
      <c r="B150" s="376" t="s">
        <v>2089</v>
      </c>
      <c r="C150" s="35" t="s">
        <v>1389</v>
      </c>
      <c r="D150" s="66" t="s">
        <v>155</v>
      </c>
      <c r="E150" s="66" t="s">
        <v>1467</v>
      </c>
      <c r="F150" s="134">
        <v>41670.76</v>
      </c>
      <c r="G150" s="134">
        <f t="shared" si="14"/>
        <v>41670.76</v>
      </c>
      <c r="H150" s="134">
        <f t="shared" si="15"/>
        <v>100</v>
      </c>
      <c r="I150" s="134">
        <v>0</v>
      </c>
      <c r="J150" s="101">
        <v>40140</v>
      </c>
      <c r="K150" s="66"/>
      <c r="L150" s="68"/>
      <c r="M150" s="68"/>
      <c r="N150" s="68"/>
      <c r="O150" s="68"/>
      <c r="P150" s="68"/>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59"/>
      <c r="CZ150" s="59"/>
      <c r="DA150" s="59"/>
      <c r="DB150" s="59"/>
      <c r="DC150" s="59"/>
      <c r="DD150" s="59"/>
      <c r="DE150" s="59"/>
      <c r="DF150" s="59"/>
      <c r="DG150" s="59"/>
      <c r="DH150" s="59"/>
      <c r="DI150" s="59"/>
      <c r="DJ150" s="59"/>
      <c r="DK150" s="59"/>
      <c r="DL150" s="59"/>
      <c r="DM150" s="59"/>
    </row>
    <row r="151" spans="1:117" s="49" customFormat="1" ht="95.25" customHeight="1" x14ac:dyDescent="0.3">
      <c r="A151" s="68"/>
      <c r="B151" s="376" t="s">
        <v>2090</v>
      </c>
      <c r="C151" s="35" t="s">
        <v>1390</v>
      </c>
      <c r="D151" s="66" t="s">
        <v>155</v>
      </c>
      <c r="E151" s="66" t="s">
        <v>1467</v>
      </c>
      <c r="F151" s="134">
        <v>18010</v>
      </c>
      <c r="G151" s="134">
        <f t="shared" si="14"/>
        <v>18010</v>
      </c>
      <c r="H151" s="134">
        <f t="shared" si="15"/>
        <v>100</v>
      </c>
      <c r="I151" s="134">
        <v>0</v>
      </c>
      <c r="J151" s="101">
        <v>40246</v>
      </c>
      <c r="K151" s="66" t="s">
        <v>1391</v>
      </c>
      <c r="L151" s="68"/>
      <c r="M151" s="68"/>
      <c r="N151" s="68"/>
      <c r="O151" s="68"/>
      <c r="P151" s="68"/>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c r="CA151" s="59"/>
      <c r="CB151" s="59"/>
      <c r="CC151" s="59"/>
      <c r="CD151" s="59"/>
      <c r="CE151" s="59"/>
      <c r="CF151" s="59"/>
      <c r="CG151" s="59"/>
      <c r="CH151" s="59"/>
      <c r="CI151" s="59"/>
      <c r="CJ151" s="59"/>
      <c r="CK151" s="59"/>
      <c r="CL151" s="59"/>
      <c r="CM151" s="59"/>
      <c r="CN151" s="59"/>
      <c r="CO151" s="59"/>
      <c r="CP151" s="59"/>
      <c r="CQ151" s="59"/>
      <c r="CR151" s="59"/>
      <c r="CS151" s="59"/>
      <c r="CT151" s="59"/>
      <c r="CU151" s="59"/>
      <c r="CV151" s="59"/>
      <c r="CW151" s="59"/>
      <c r="CX151" s="59"/>
      <c r="CY151" s="59"/>
      <c r="CZ151" s="59"/>
      <c r="DA151" s="59"/>
      <c r="DB151" s="59"/>
      <c r="DC151" s="59"/>
      <c r="DD151" s="59"/>
      <c r="DE151" s="59"/>
      <c r="DF151" s="59"/>
      <c r="DG151" s="59"/>
      <c r="DH151" s="59"/>
      <c r="DI151" s="59"/>
      <c r="DJ151" s="59"/>
      <c r="DK151" s="59"/>
      <c r="DL151" s="59"/>
      <c r="DM151" s="59"/>
    </row>
    <row r="152" spans="1:117" s="49" customFormat="1" ht="78.75" x14ac:dyDescent="0.3">
      <c r="A152" s="68"/>
      <c r="B152" s="376" t="s">
        <v>2091</v>
      </c>
      <c r="C152" s="35" t="s">
        <v>1392</v>
      </c>
      <c r="D152" s="66" t="s">
        <v>155</v>
      </c>
      <c r="E152" s="66" t="s">
        <v>1467</v>
      </c>
      <c r="F152" s="134">
        <v>12500</v>
      </c>
      <c r="G152" s="89">
        <f t="shared" si="14"/>
        <v>12500</v>
      </c>
      <c r="H152" s="89">
        <f t="shared" si="15"/>
        <v>100</v>
      </c>
      <c r="I152" s="86">
        <v>0</v>
      </c>
      <c r="J152" s="101">
        <v>39687</v>
      </c>
      <c r="K152" s="66"/>
      <c r="L152" s="68"/>
      <c r="M152" s="68"/>
      <c r="N152" s="68"/>
      <c r="O152" s="68"/>
      <c r="P152" s="68"/>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c r="CA152" s="59"/>
      <c r="CB152" s="59"/>
      <c r="CC152" s="59"/>
      <c r="CD152" s="59"/>
      <c r="CE152" s="59"/>
      <c r="CF152" s="59"/>
      <c r="CG152" s="59"/>
      <c r="CH152" s="59"/>
      <c r="CI152" s="59"/>
      <c r="CJ152" s="59"/>
      <c r="CK152" s="59"/>
      <c r="CL152" s="59"/>
      <c r="CM152" s="59"/>
      <c r="CN152" s="59"/>
      <c r="CO152" s="59"/>
      <c r="CP152" s="59"/>
      <c r="CQ152" s="59"/>
      <c r="CR152" s="59"/>
      <c r="CS152" s="59"/>
      <c r="CT152" s="59"/>
      <c r="CU152" s="59"/>
      <c r="CV152" s="59"/>
      <c r="CW152" s="59"/>
      <c r="CX152" s="59"/>
      <c r="CY152" s="59"/>
      <c r="CZ152" s="59"/>
      <c r="DA152" s="59"/>
      <c r="DB152" s="59"/>
      <c r="DC152" s="59"/>
      <c r="DD152" s="59"/>
      <c r="DE152" s="59"/>
      <c r="DF152" s="59"/>
      <c r="DG152" s="59"/>
      <c r="DH152" s="59"/>
      <c r="DI152" s="59"/>
      <c r="DJ152" s="59"/>
      <c r="DK152" s="59"/>
      <c r="DL152" s="59"/>
      <c r="DM152" s="59"/>
    </row>
    <row r="153" spans="1:117" s="49" customFormat="1" ht="78.75" x14ac:dyDescent="0.3">
      <c r="A153" s="68"/>
      <c r="B153" s="376" t="s">
        <v>2092</v>
      </c>
      <c r="C153" s="35" t="s">
        <v>1392</v>
      </c>
      <c r="D153" s="66" t="s">
        <v>155</v>
      </c>
      <c r="E153" s="66" t="s">
        <v>1467</v>
      </c>
      <c r="F153" s="134">
        <v>12500</v>
      </c>
      <c r="G153" s="89">
        <f t="shared" si="14"/>
        <v>12500</v>
      </c>
      <c r="H153" s="89">
        <f t="shared" si="15"/>
        <v>100</v>
      </c>
      <c r="I153" s="86">
        <v>0</v>
      </c>
      <c r="J153" s="101">
        <v>39687</v>
      </c>
      <c r="K153" s="66"/>
      <c r="L153" s="68"/>
      <c r="M153" s="68"/>
      <c r="N153" s="68"/>
      <c r="O153" s="68"/>
      <c r="P153" s="68"/>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A153" s="59"/>
      <c r="CB153" s="59"/>
      <c r="CC153" s="59"/>
      <c r="CD153" s="59"/>
      <c r="CE153" s="59"/>
      <c r="CF153" s="59"/>
      <c r="CG153" s="59"/>
      <c r="CH153" s="59"/>
      <c r="CI153" s="59"/>
      <c r="CJ153" s="59"/>
      <c r="CK153" s="59"/>
      <c r="CL153" s="59"/>
      <c r="CM153" s="59"/>
      <c r="CN153" s="59"/>
      <c r="CO153" s="59"/>
      <c r="CP153" s="59"/>
      <c r="CQ153" s="59"/>
      <c r="CR153" s="59"/>
      <c r="CS153" s="59"/>
      <c r="CT153" s="59"/>
      <c r="CU153" s="59"/>
      <c r="CV153" s="59"/>
      <c r="CW153" s="59"/>
      <c r="CX153" s="59"/>
      <c r="CY153" s="59"/>
      <c r="CZ153" s="59"/>
      <c r="DA153" s="59"/>
      <c r="DB153" s="59"/>
      <c r="DC153" s="59"/>
      <c r="DD153" s="59"/>
      <c r="DE153" s="59"/>
      <c r="DF153" s="59"/>
      <c r="DG153" s="59"/>
      <c r="DH153" s="59"/>
      <c r="DI153" s="59"/>
      <c r="DJ153" s="59"/>
      <c r="DK153" s="59"/>
      <c r="DL153" s="59"/>
      <c r="DM153" s="59"/>
    </row>
    <row r="154" spans="1:117" s="49" customFormat="1" ht="78.75" x14ac:dyDescent="0.3">
      <c r="A154" s="68"/>
      <c r="B154" s="376" t="s">
        <v>2093</v>
      </c>
      <c r="C154" s="35" t="s">
        <v>1393</v>
      </c>
      <c r="D154" s="66" t="s">
        <v>1394</v>
      </c>
      <c r="E154" s="66" t="s">
        <v>1467</v>
      </c>
      <c r="F154" s="134">
        <v>13860</v>
      </c>
      <c r="G154" s="89">
        <f t="shared" ref="G154:G182" si="16">F154-I154</f>
        <v>13860</v>
      </c>
      <c r="H154" s="89">
        <f t="shared" ref="H154:H182" si="17">G154/F154*100</f>
        <v>100</v>
      </c>
      <c r="I154" s="89">
        <v>0</v>
      </c>
      <c r="J154" s="101">
        <v>40714</v>
      </c>
      <c r="K154" s="66"/>
      <c r="L154" s="68"/>
      <c r="M154" s="68"/>
      <c r="N154" s="68"/>
      <c r="O154" s="68"/>
      <c r="P154" s="68"/>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A154" s="59"/>
      <c r="CB154" s="59"/>
      <c r="CC154" s="59"/>
      <c r="CD154" s="59"/>
      <c r="CE154" s="59"/>
      <c r="CF154" s="59"/>
      <c r="CG154" s="59"/>
      <c r="CH154" s="59"/>
      <c r="CI154" s="59"/>
      <c r="CJ154" s="59"/>
      <c r="CK154" s="59"/>
      <c r="CL154" s="59"/>
      <c r="CM154" s="59"/>
      <c r="CN154" s="59"/>
      <c r="CO154" s="59"/>
      <c r="CP154" s="59"/>
      <c r="CQ154" s="59"/>
      <c r="CR154" s="59"/>
      <c r="CS154" s="59"/>
      <c r="CT154" s="59"/>
      <c r="CU154" s="59"/>
      <c r="CV154" s="59"/>
      <c r="CW154" s="59"/>
      <c r="CX154" s="59"/>
      <c r="CY154" s="59"/>
      <c r="CZ154" s="59"/>
      <c r="DA154" s="59"/>
      <c r="DB154" s="59"/>
      <c r="DC154" s="59"/>
      <c r="DD154" s="59"/>
      <c r="DE154" s="59"/>
      <c r="DF154" s="59"/>
      <c r="DG154" s="59"/>
      <c r="DH154" s="59"/>
      <c r="DI154" s="59"/>
      <c r="DJ154" s="59"/>
      <c r="DK154" s="59"/>
      <c r="DL154" s="59"/>
      <c r="DM154" s="59"/>
    </row>
    <row r="155" spans="1:117" s="49" customFormat="1" ht="78.75" x14ac:dyDescent="0.3">
      <c r="A155" s="68"/>
      <c r="B155" s="376" t="s">
        <v>2094</v>
      </c>
      <c r="C155" s="35" t="s">
        <v>1395</v>
      </c>
      <c r="D155" s="66" t="s">
        <v>155</v>
      </c>
      <c r="E155" s="66" t="s">
        <v>1467</v>
      </c>
      <c r="F155" s="134">
        <v>5430</v>
      </c>
      <c r="G155" s="89">
        <f t="shared" si="16"/>
        <v>5430</v>
      </c>
      <c r="H155" s="89">
        <f t="shared" si="17"/>
        <v>100</v>
      </c>
      <c r="I155" s="89">
        <v>0</v>
      </c>
      <c r="J155" s="101">
        <v>40057</v>
      </c>
      <c r="K155" s="66"/>
      <c r="L155" s="68"/>
      <c r="M155" s="68"/>
      <c r="N155" s="68"/>
      <c r="O155" s="68"/>
      <c r="P155" s="68"/>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c r="CA155" s="59"/>
      <c r="CB155" s="59"/>
      <c r="CC155" s="59"/>
      <c r="CD155" s="59"/>
      <c r="CE155" s="59"/>
      <c r="CF155" s="59"/>
      <c r="CG155" s="59"/>
      <c r="CH155" s="59"/>
      <c r="CI155" s="59"/>
      <c r="CJ155" s="59"/>
      <c r="CK155" s="59"/>
      <c r="CL155" s="59"/>
      <c r="CM155" s="59"/>
      <c r="CN155" s="59"/>
      <c r="CO155" s="59"/>
      <c r="CP155" s="59"/>
      <c r="CQ155" s="59"/>
      <c r="CR155" s="59"/>
      <c r="CS155" s="59"/>
      <c r="CT155" s="59"/>
      <c r="CU155" s="59"/>
      <c r="CV155" s="59"/>
      <c r="CW155" s="59"/>
      <c r="CX155" s="59"/>
      <c r="CY155" s="59"/>
      <c r="CZ155" s="59"/>
      <c r="DA155" s="59"/>
      <c r="DB155" s="59"/>
      <c r="DC155" s="59"/>
      <c r="DD155" s="59"/>
      <c r="DE155" s="59"/>
      <c r="DF155" s="59"/>
      <c r="DG155" s="59"/>
      <c r="DH155" s="59"/>
      <c r="DI155" s="59"/>
      <c r="DJ155" s="59"/>
      <c r="DK155" s="59"/>
      <c r="DL155" s="59"/>
      <c r="DM155" s="59"/>
    </row>
    <row r="156" spans="1:117" s="49" customFormat="1" ht="78.75" x14ac:dyDescent="0.3">
      <c r="A156" s="68"/>
      <c r="B156" s="376" t="s">
        <v>2095</v>
      </c>
      <c r="C156" s="35" t="s">
        <v>1396</v>
      </c>
      <c r="D156" s="66" t="s">
        <v>155</v>
      </c>
      <c r="E156" s="66" t="s">
        <v>1467</v>
      </c>
      <c r="F156" s="134">
        <v>6398.59</v>
      </c>
      <c r="G156" s="89">
        <f t="shared" si="16"/>
        <v>6398.59</v>
      </c>
      <c r="H156" s="89">
        <f t="shared" si="17"/>
        <v>100</v>
      </c>
      <c r="I156" s="89">
        <v>0</v>
      </c>
      <c r="J156" s="101">
        <v>39448</v>
      </c>
      <c r="K156" s="66" t="s">
        <v>1377</v>
      </c>
      <c r="L156" s="68"/>
      <c r="M156" s="68"/>
      <c r="N156" s="68"/>
      <c r="O156" s="68"/>
      <c r="P156" s="68"/>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59"/>
      <c r="CZ156" s="59"/>
      <c r="DA156" s="59"/>
      <c r="DB156" s="59"/>
      <c r="DC156" s="59"/>
      <c r="DD156" s="59"/>
      <c r="DE156" s="59"/>
      <c r="DF156" s="59"/>
      <c r="DG156" s="59"/>
      <c r="DH156" s="59"/>
      <c r="DI156" s="59"/>
      <c r="DJ156" s="59"/>
      <c r="DK156" s="59"/>
      <c r="DL156" s="59"/>
      <c r="DM156" s="59"/>
    </row>
    <row r="157" spans="1:117" s="49" customFormat="1" ht="78.75" x14ac:dyDescent="0.3">
      <c r="A157" s="68"/>
      <c r="B157" s="376" t="s">
        <v>2096</v>
      </c>
      <c r="C157" s="35" t="s">
        <v>1397</v>
      </c>
      <c r="D157" s="66" t="s">
        <v>155</v>
      </c>
      <c r="E157" s="66" t="s">
        <v>1467</v>
      </c>
      <c r="F157" s="134">
        <v>5977</v>
      </c>
      <c r="G157" s="89">
        <f t="shared" si="16"/>
        <v>5977</v>
      </c>
      <c r="H157" s="89">
        <f t="shared" si="17"/>
        <v>100</v>
      </c>
      <c r="I157" s="89">
        <v>0</v>
      </c>
      <c r="J157" s="101">
        <v>39981</v>
      </c>
      <c r="K157" s="66" t="s">
        <v>1398</v>
      </c>
      <c r="L157" s="68"/>
      <c r="M157" s="68"/>
      <c r="N157" s="68"/>
      <c r="O157" s="68"/>
      <c r="P157" s="68"/>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c r="CA157" s="59"/>
      <c r="CB157" s="59"/>
      <c r="CC157" s="59"/>
      <c r="CD157" s="59"/>
      <c r="CE157" s="59"/>
      <c r="CF157" s="59"/>
      <c r="CG157" s="59"/>
      <c r="CH157" s="59"/>
      <c r="CI157" s="59"/>
      <c r="CJ157" s="59"/>
      <c r="CK157" s="59"/>
      <c r="CL157" s="59"/>
      <c r="CM157" s="59"/>
      <c r="CN157" s="59"/>
      <c r="CO157" s="59"/>
      <c r="CP157" s="59"/>
      <c r="CQ157" s="59"/>
      <c r="CR157" s="59"/>
      <c r="CS157" s="59"/>
      <c r="CT157" s="59"/>
      <c r="CU157" s="59"/>
      <c r="CV157" s="59"/>
      <c r="CW157" s="59"/>
      <c r="CX157" s="59"/>
      <c r="CY157" s="59"/>
      <c r="CZ157" s="59"/>
      <c r="DA157" s="59"/>
      <c r="DB157" s="59"/>
      <c r="DC157" s="59"/>
      <c r="DD157" s="59"/>
      <c r="DE157" s="59"/>
      <c r="DF157" s="59"/>
      <c r="DG157" s="59"/>
      <c r="DH157" s="59"/>
      <c r="DI157" s="59"/>
      <c r="DJ157" s="59"/>
      <c r="DK157" s="59"/>
      <c r="DL157" s="59"/>
      <c r="DM157" s="59"/>
    </row>
    <row r="158" spans="1:117" s="49" customFormat="1" ht="78.75" x14ac:dyDescent="0.3">
      <c r="A158" s="68"/>
      <c r="B158" s="376" t="s">
        <v>2097</v>
      </c>
      <c r="C158" s="35" t="s">
        <v>1399</v>
      </c>
      <c r="D158" s="66" t="s">
        <v>155</v>
      </c>
      <c r="E158" s="66" t="s">
        <v>1467</v>
      </c>
      <c r="F158" s="134">
        <v>3400</v>
      </c>
      <c r="G158" s="89">
        <f t="shared" si="16"/>
        <v>3400</v>
      </c>
      <c r="H158" s="89">
        <f t="shared" si="17"/>
        <v>100</v>
      </c>
      <c r="I158" s="89">
        <v>0</v>
      </c>
      <c r="J158" s="101">
        <v>40206</v>
      </c>
      <c r="K158" s="66" t="s">
        <v>1468</v>
      </c>
      <c r="L158" s="68"/>
      <c r="M158" s="68"/>
      <c r="N158" s="68"/>
      <c r="O158" s="68"/>
      <c r="P158" s="68"/>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c r="CN158" s="59"/>
      <c r="CO158" s="59"/>
      <c r="CP158" s="59"/>
      <c r="CQ158" s="59"/>
      <c r="CR158" s="59"/>
      <c r="CS158" s="59"/>
      <c r="CT158" s="59"/>
      <c r="CU158" s="59"/>
      <c r="CV158" s="59"/>
      <c r="CW158" s="59"/>
      <c r="CX158" s="59"/>
      <c r="CY158" s="59"/>
      <c r="CZ158" s="59"/>
      <c r="DA158" s="59"/>
      <c r="DB158" s="59"/>
      <c r="DC158" s="59"/>
      <c r="DD158" s="59"/>
      <c r="DE158" s="59"/>
      <c r="DF158" s="59"/>
      <c r="DG158" s="59"/>
      <c r="DH158" s="59"/>
      <c r="DI158" s="59"/>
      <c r="DJ158" s="59"/>
      <c r="DK158" s="59"/>
      <c r="DL158" s="59"/>
      <c r="DM158" s="59"/>
    </row>
    <row r="159" spans="1:117" s="49" customFormat="1" ht="78.75" x14ac:dyDescent="0.3">
      <c r="A159" s="68"/>
      <c r="B159" s="376" t="s">
        <v>2098</v>
      </c>
      <c r="C159" s="35" t="s">
        <v>1400</v>
      </c>
      <c r="D159" s="66" t="s">
        <v>155</v>
      </c>
      <c r="E159" s="66" t="s">
        <v>1467</v>
      </c>
      <c r="F159" s="134">
        <v>47509</v>
      </c>
      <c r="G159" s="89">
        <f t="shared" si="16"/>
        <v>47509</v>
      </c>
      <c r="H159" s="89">
        <f t="shared" si="17"/>
        <v>100</v>
      </c>
      <c r="I159" s="89">
        <v>0</v>
      </c>
      <c r="J159" s="101">
        <v>2012</v>
      </c>
      <c r="K159" s="66"/>
      <c r="L159" s="68"/>
      <c r="M159" s="68"/>
      <c r="N159" s="68"/>
      <c r="O159" s="68"/>
      <c r="P159" s="68"/>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A159" s="59"/>
      <c r="CB159" s="59"/>
      <c r="CC159" s="59"/>
      <c r="CD159" s="59"/>
      <c r="CE159" s="59"/>
      <c r="CF159" s="59"/>
      <c r="CG159" s="59"/>
      <c r="CH159" s="59"/>
      <c r="CI159" s="59"/>
      <c r="CJ159" s="59"/>
      <c r="CK159" s="59"/>
      <c r="CL159" s="59"/>
      <c r="CM159" s="59"/>
      <c r="CN159" s="59"/>
      <c r="CO159" s="59"/>
      <c r="CP159" s="59"/>
      <c r="CQ159" s="59"/>
      <c r="CR159" s="59"/>
      <c r="CS159" s="59"/>
      <c r="CT159" s="59"/>
      <c r="CU159" s="59"/>
      <c r="CV159" s="59"/>
      <c r="CW159" s="59"/>
      <c r="CX159" s="59"/>
      <c r="CY159" s="59"/>
      <c r="CZ159" s="59"/>
      <c r="DA159" s="59"/>
      <c r="DB159" s="59"/>
      <c r="DC159" s="59"/>
      <c r="DD159" s="59"/>
      <c r="DE159" s="59"/>
      <c r="DF159" s="59"/>
      <c r="DG159" s="59"/>
      <c r="DH159" s="59"/>
      <c r="DI159" s="59"/>
      <c r="DJ159" s="59"/>
      <c r="DK159" s="59"/>
      <c r="DL159" s="59"/>
      <c r="DM159" s="59"/>
    </row>
    <row r="160" spans="1:117" s="49" customFormat="1" ht="78.75" x14ac:dyDescent="0.3">
      <c r="A160" s="68"/>
      <c r="B160" s="376" t="s">
        <v>2099</v>
      </c>
      <c r="C160" s="35" t="s">
        <v>1401</v>
      </c>
      <c r="D160" s="66" t="s">
        <v>155</v>
      </c>
      <c r="E160" s="66" t="s">
        <v>1467</v>
      </c>
      <c r="F160" s="134">
        <v>14000</v>
      </c>
      <c r="G160" s="89">
        <f t="shared" si="16"/>
        <v>14000</v>
      </c>
      <c r="H160" s="89">
        <f t="shared" si="17"/>
        <v>100</v>
      </c>
      <c r="I160" s="86">
        <v>0</v>
      </c>
      <c r="J160" s="101">
        <v>2012</v>
      </c>
      <c r="K160" s="66"/>
      <c r="L160" s="68"/>
      <c r="M160" s="68"/>
      <c r="N160" s="68"/>
      <c r="O160" s="68"/>
      <c r="P160" s="68"/>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A160" s="59"/>
      <c r="CB160" s="59"/>
      <c r="CC160" s="59"/>
      <c r="CD160" s="59"/>
      <c r="CE160" s="59"/>
      <c r="CF160" s="59"/>
      <c r="CG160" s="59"/>
      <c r="CH160" s="59"/>
      <c r="CI160" s="59"/>
      <c r="CJ160" s="59"/>
      <c r="CK160" s="59"/>
      <c r="CL160" s="59"/>
      <c r="CM160" s="59"/>
      <c r="CN160" s="59"/>
      <c r="CO160" s="59"/>
      <c r="CP160" s="59"/>
      <c r="CQ160" s="59"/>
      <c r="CR160" s="59"/>
      <c r="CS160" s="59"/>
      <c r="CT160" s="59"/>
      <c r="CU160" s="59"/>
      <c r="CV160" s="59"/>
      <c r="CW160" s="59"/>
      <c r="CX160" s="59"/>
      <c r="CY160" s="59"/>
      <c r="CZ160" s="59"/>
      <c r="DA160" s="59"/>
      <c r="DB160" s="59"/>
      <c r="DC160" s="59"/>
      <c r="DD160" s="59"/>
      <c r="DE160" s="59"/>
      <c r="DF160" s="59"/>
      <c r="DG160" s="59"/>
      <c r="DH160" s="59"/>
      <c r="DI160" s="59"/>
      <c r="DJ160" s="59"/>
      <c r="DK160" s="59"/>
      <c r="DL160" s="59"/>
      <c r="DM160" s="59"/>
    </row>
    <row r="161" spans="1:117" s="49" customFormat="1" ht="78.75" x14ac:dyDescent="0.3">
      <c r="A161" s="68"/>
      <c r="B161" s="376" t="s">
        <v>2100</v>
      </c>
      <c r="C161" s="35" t="s">
        <v>1401</v>
      </c>
      <c r="D161" s="66" t="s">
        <v>155</v>
      </c>
      <c r="E161" s="66" t="s">
        <v>1467</v>
      </c>
      <c r="F161" s="134">
        <v>14000</v>
      </c>
      <c r="G161" s="89">
        <f t="shared" si="16"/>
        <v>14000</v>
      </c>
      <c r="H161" s="89">
        <f t="shared" si="17"/>
        <v>100</v>
      </c>
      <c r="I161" s="86">
        <v>0</v>
      </c>
      <c r="J161" s="101">
        <v>2012</v>
      </c>
      <c r="K161" s="66"/>
      <c r="L161" s="68"/>
      <c r="M161" s="68"/>
      <c r="N161" s="68"/>
      <c r="O161" s="68"/>
      <c r="P161" s="68"/>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A161" s="59"/>
      <c r="CB161" s="59"/>
      <c r="CC161" s="59"/>
      <c r="CD161" s="59"/>
      <c r="CE161" s="59"/>
      <c r="CF161" s="59"/>
      <c r="CG161" s="59"/>
      <c r="CH161" s="59"/>
      <c r="CI161" s="59"/>
      <c r="CJ161" s="59"/>
      <c r="CK161" s="59"/>
      <c r="CL161" s="59"/>
      <c r="CM161" s="59"/>
      <c r="CN161" s="59"/>
      <c r="CO161" s="59"/>
      <c r="CP161" s="59"/>
      <c r="CQ161" s="59"/>
      <c r="CR161" s="59"/>
      <c r="CS161" s="59"/>
      <c r="CT161" s="59"/>
      <c r="CU161" s="59"/>
      <c r="CV161" s="59"/>
      <c r="CW161" s="59"/>
      <c r="CX161" s="59"/>
      <c r="CY161" s="59"/>
      <c r="CZ161" s="59"/>
      <c r="DA161" s="59"/>
      <c r="DB161" s="59"/>
      <c r="DC161" s="59"/>
      <c r="DD161" s="59"/>
      <c r="DE161" s="59"/>
      <c r="DF161" s="59"/>
      <c r="DG161" s="59"/>
      <c r="DH161" s="59"/>
      <c r="DI161" s="59"/>
      <c r="DJ161" s="59"/>
      <c r="DK161" s="59"/>
      <c r="DL161" s="59"/>
      <c r="DM161" s="59"/>
    </row>
    <row r="162" spans="1:117" s="49" customFormat="1" ht="78.75" x14ac:dyDescent="0.3">
      <c r="A162" s="68"/>
      <c r="B162" s="376" t="s">
        <v>2101</v>
      </c>
      <c r="C162" s="35" t="s">
        <v>1401</v>
      </c>
      <c r="D162" s="66" t="s">
        <v>155</v>
      </c>
      <c r="E162" s="66" t="s">
        <v>1467</v>
      </c>
      <c r="F162" s="134">
        <v>14000</v>
      </c>
      <c r="G162" s="89">
        <f t="shared" si="16"/>
        <v>14000</v>
      </c>
      <c r="H162" s="89">
        <f t="shared" si="17"/>
        <v>100</v>
      </c>
      <c r="I162" s="86">
        <v>0</v>
      </c>
      <c r="J162" s="101">
        <v>2012</v>
      </c>
      <c r="K162" s="66"/>
      <c r="L162" s="68"/>
      <c r="M162" s="68"/>
      <c r="N162" s="68"/>
      <c r="O162" s="68"/>
      <c r="P162" s="68"/>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c r="CA162" s="59"/>
      <c r="CB162" s="59"/>
      <c r="CC162" s="59"/>
      <c r="CD162" s="59"/>
      <c r="CE162" s="59"/>
      <c r="CF162" s="59"/>
      <c r="CG162" s="59"/>
      <c r="CH162" s="59"/>
      <c r="CI162" s="59"/>
      <c r="CJ162" s="59"/>
      <c r="CK162" s="59"/>
      <c r="CL162" s="59"/>
      <c r="CM162" s="59"/>
      <c r="CN162" s="59"/>
      <c r="CO162" s="59"/>
      <c r="CP162" s="59"/>
      <c r="CQ162" s="59"/>
      <c r="CR162" s="59"/>
      <c r="CS162" s="59"/>
      <c r="CT162" s="59"/>
      <c r="CU162" s="59"/>
      <c r="CV162" s="59"/>
      <c r="CW162" s="59"/>
      <c r="CX162" s="59"/>
      <c r="CY162" s="59"/>
      <c r="CZ162" s="59"/>
      <c r="DA162" s="59"/>
      <c r="DB162" s="59"/>
      <c r="DC162" s="59"/>
      <c r="DD162" s="59"/>
      <c r="DE162" s="59"/>
      <c r="DF162" s="59"/>
      <c r="DG162" s="59"/>
      <c r="DH162" s="59"/>
      <c r="DI162" s="59"/>
      <c r="DJ162" s="59"/>
      <c r="DK162" s="59"/>
      <c r="DL162" s="59"/>
      <c r="DM162" s="59"/>
    </row>
    <row r="163" spans="1:117" s="49" customFormat="1" ht="78.75" x14ac:dyDescent="0.3">
      <c r="A163" s="68"/>
      <c r="B163" s="376" t="s">
        <v>2102</v>
      </c>
      <c r="C163" s="35" t="s">
        <v>1401</v>
      </c>
      <c r="D163" s="66" t="s">
        <v>155</v>
      </c>
      <c r="E163" s="66" t="s">
        <v>1467</v>
      </c>
      <c r="F163" s="134">
        <v>14000</v>
      </c>
      <c r="G163" s="89">
        <f t="shared" si="16"/>
        <v>14000</v>
      </c>
      <c r="H163" s="89">
        <f t="shared" si="17"/>
        <v>100</v>
      </c>
      <c r="I163" s="86">
        <v>0</v>
      </c>
      <c r="J163" s="101">
        <v>2012</v>
      </c>
      <c r="K163" s="66"/>
      <c r="L163" s="68"/>
      <c r="M163" s="68"/>
      <c r="N163" s="68"/>
      <c r="O163" s="68"/>
      <c r="P163" s="68"/>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c r="CC163" s="59"/>
      <c r="CD163" s="59"/>
      <c r="CE163" s="59"/>
      <c r="CF163" s="59"/>
      <c r="CG163" s="59"/>
      <c r="CH163" s="59"/>
      <c r="CI163" s="59"/>
      <c r="CJ163" s="59"/>
      <c r="CK163" s="59"/>
      <c r="CL163" s="59"/>
      <c r="CM163" s="59"/>
      <c r="CN163" s="59"/>
      <c r="CO163" s="59"/>
      <c r="CP163" s="59"/>
      <c r="CQ163" s="59"/>
      <c r="CR163" s="59"/>
      <c r="CS163" s="59"/>
      <c r="CT163" s="59"/>
      <c r="CU163" s="59"/>
      <c r="CV163" s="59"/>
      <c r="CW163" s="59"/>
      <c r="CX163" s="59"/>
      <c r="CY163" s="59"/>
      <c r="CZ163" s="59"/>
      <c r="DA163" s="59"/>
      <c r="DB163" s="59"/>
      <c r="DC163" s="59"/>
      <c r="DD163" s="59"/>
      <c r="DE163" s="59"/>
      <c r="DF163" s="59"/>
      <c r="DG163" s="59"/>
      <c r="DH163" s="59"/>
      <c r="DI163" s="59"/>
      <c r="DJ163" s="59"/>
      <c r="DK163" s="59"/>
      <c r="DL163" s="59"/>
      <c r="DM163" s="59"/>
    </row>
    <row r="164" spans="1:117" s="49" customFormat="1" ht="78.75" x14ac:dyDescent="0.3">
      <c r="A164" s="68"/>
      <c r="B164" s="376" t="s">
        <v>2103</v>
      </c>
      <c r="C164" s="35" t="s">
        <v>1402</v>
      </c>
      <c r="D164" s="66" t="s">
        <v>1403</v>
      </c>
      <c r="E164" s="66" t="s">
        <v>1467</v>
      </c>
      <c r="F164" s="134">
        <v>21100</v>
      </c>
      <c r="G164" s="89">
        <f t="shared" si="16"/>
        <v>21100</v>
      </c>
      <c r="H164" s="89">
        <f t="shared" si="17"/>
        <v>100</v>
      </c>
      <c r="I164" s="86">
        <v>0</v>
      </c>
      <c r="J164" s="101">
        <v>41205</v>
      </c>
      <c r="K164" s="66"/>
      <c r="L164" s="68"/>
      <c r="M164" s="68"/>
      <c r="N164" s="68"/>
      <c r="O164" s="68"/>
      <c r="P164" s="68"/>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c r="BT164" s="59"/>
      <c r="BU164" s="59"/>
      <c r="BV164" s="59"/>
      <c r="BW164" s="59"/>
      <c r="BX164" s="59"/>
      <c r="BY164" s="59"/>
      <c r="BZ164" s="59"/>
      <c r="CA164" s="59"/>
      <c r="CB164" s="59"/>
      <c r="CC164" s="59"/>
      <c r="CD164" s="59"/>
      <c r="CE164" s="59"/>
      <c r="CF164" s="59"/>
      <c r="CG164" s="59"/>
      <c r="CH164" s="59"/>
      <c r="CI164" s="59"/>
      <c r="CJ164" s="59"/>
      <c r="CK164" s="59"/>
      <c r="CL164" s="59"/>
      <c r="CM164" s="59"/>
      <c r="CN164" s="59"/>
      <c r="CO164" s="59"/>
      <c r="CP164" s="59"/>
      <c r="CQ164" s="59"/>
      <c r="CR164" s="59"/>
      <c r="CS164" s="59"/>
      <c r="CT164" s="59"/>
      <c r="CU164" s="59"/>
      <c r="CV164" s="59"/>
      <c r="CW164" s="59"/>
      <c r="CX164" s="59"/>
      <c r="CY164" s="59"/>
      <c r="CZ164" s="59"/>
      <c r="DA164" s="59"/>
      <c r="DB164" s="59"/>
      <c r="DC164" s="59"/>
      <c r="DD164" s="59"/>
      <c r="DE164" s="59"/>
      <c r="DF164" s="59"/>
      <c r="DG164" s="59"/>
      <c r="DH164" s="59"/>
      <c r="DI164" s="59"/>
      <c r="DJ164" s="59"/>
      <c r="DK164" s="59"/>
      <c r="DL164" s="59"/>
      <c r="DM164" s="59"/>
    </row>
    <row r="165" spans="1:117" s="49" customFormat="1" ht="78.75" x14ac:dyDescent="0.3">
      <c r="A165" s="68"/>
      <c r="B165" s="376" t="s">
        <v>2104</v>
      </c>
      <c r="C165" s="35" t="s">
        <v>1404</v>
      </c>
      <c r="D165" s="66" t="s">
        <v>1403</v>
      </c>
      <c r="E165" s="66" t="s">
        <v>1467</v>
      </c>
      <c r="F165" s="134">
        <v>7800</v>
      </c>
      <c r="G165" s="89">
        <f t="shared" si="16"/>
        <v>7800</v>
      </c>
      <c r="H165" s="89">
        <f t="shared" si="17"/>
        <v>100</v>
      </c>
      <c r="I165" s="86">
        <v>0</v>
      </c>
      <c r="J165" s="101">
        <v>41205</v>
      </c>
      <c r="K165" s="66"/>
      <c r="L165" s="68"/>
      <c r="M165" s="68"/>
      <c r="N165" s="68"/>
      <c r="O165" s="68"/>
      <c r="P165" s="68"/>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c r="CA165" s="59"/>
      <c r="CB165" s="59"/>
      <c r="CC165" s="59"/>
      <c r="CD165" s="59"/>
      <c r="CE165" s="59"/>
      <c r="CF165" s="59"/>
      <c r="CG165" s="59"/>
      <c r="CH165" s="59"/>
      <c r="CI165" s="59"/>
      <c r="CJ165" s="59"/>
      <c r="CK165" s="59"/>
      <c r="CL165" s="59"/>
      <c r="CM165" s="59"/>
      <c r="CN165" s="59"/>
      <c r="CO165" s="59"/>
      <c r="CP165" s="59"/>
      <c r="CQ165" s="59"/>
      <c r="CR165" s="59"/>
      <c r="CS165" s="59"/>
      <c r="CT165" s="59"/>
      <c r="CU165" s="59"/>
      <c r="CV165" s="59"/>
      <c r="CW165" s="59"/>
      <c r="CX165" s="59"/>
      <c r="CY165" s="59"/>
      <c r="CZ165" s="59"/>
      <c r="DA165" s="59"/>
      <c r="DB165" s="59"/>
      <c r="DC165" s="59"/>
      <c r="DD165" s="59"/>
      <c r="DE165" s="59"/>
      <c r="DF165" s="59"/>
      <c r="DG165" s="59"/>
      <c r="DH165" s="59"/>
      <c r="DI165" s="59"/>
      <c r="DJ165" s="59"/>
      <c r="DK165" s="59"/>
      <c r="DL165" s="59"/>
      <c r="DM165" s="59"/>
    </row>
    <row r="166" spans="1:117" s="49" customFormat="1" ht="78.75" x14ac:dyDescent="0.3">
      <c r="A166" s="68"/>
      <c r="B166" s="376" t="s">
        <v>2105</v>
      </c>
      <c r="C166" s="35" t="s">
        <v>1405</v>
      </c>
      <c r="D166" s="66" t="s">
        <v>1403</v>
      </c>
      <c r="E166" s="66" t="s">
        <v>1467</v>
      </c>
      <c r="F166" s="134">
        <v>10300</v>
      </c>
      <c r="G166" s="89">
        <f t="shared" si="16"/>
        <v>10300</v>
      </c>
      <c r="H166" s="89">
        <f t="shared" si="17"/>
        <v>100</v>
      </c>
      <c r="I166" s="86">
        <v>0</v>
      </c>
      <c r="J166" s="101">
        <v>41205</v>
      </c>
      <c r="K166" s="66"/>
      <c r="L166" s="68"/>
      <c r="M166" s="68"/>
      <c r="N166" s="68"/>
      <c r="O166" s="68"/>
      <c r="P166" s="68"/>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c r="CA166" s="59"/>
      <c r="CB166" s="59"/>
      <c r="CC166" s="59"/>
      <c r="CD166" s="59"/>
      <c r="CE166" s="59"/>
      <c r="CF166" s="59"/>
      <c r="CG166" s="59"/>
      <c r="CH166" s="59"/>
      <c r="CI166" s="59"/>
      <c r="CJ166" s="59"/>
      <c r="CK166" s="59"/>
      <c r="CL166" s="59"/>
      <c r="CM166" s="59"/>
      <c r="CN166" s="59"/>
      <c r="CO166" s="59"/>
      <c r="CP166" s="59"/>
      <c r="CQ166" s="59"/>
      <c r="CR166" s="59"/>
      <c r="CS166" s="59"/>
      <c r="CT166" s="59"/>
      <c r="CU166" s="59"/>
      <c r="CV166" s="59"/>
      <c r="CW166" s="59"/>
      <c r="CX166" s="59"/>
      <c r="CY166" s="59"/>
      <c r="CZ166" s="59"/>
      <c r="DA166" s="59"/>
      <c r="DB166" s="59"/>
      <c r="DC166" s="59"/>
      <c r="DD166" s="59"/>
      <c r="DE166" s="59"/>
      <c r="DF166" s="59"/>
      <c r="DG166" s="59"/>
      <c r="DH166" s="59"/>
      <c r="DI166" s="59"/>
      <c r="DJ166" s="59"/>
      <c r="DK166" s="59"/>
      <c r="DL166" s="59"/>
      <c r="DM166" s="59"/>
    </row>
    <row r="167" spans="1:117" s="49" customFormat="1" ht="78.75" x14ac:dyDescent="0.3">
      <c r="A167" s="68"/>
      <c r="B167" s="376" t="s">
        <v>2106</v>
      </c>
      <c r="C167" s="35" t="s">
        <v>1406</v>
      </c>
      <c r="D167" s="66" t="s">
        <v>1403</v>
      </c>
      <c r="E167" s="66" t="s">
        <v>1467</v>
      </c>
      <c r="F167" s="134">
        <v>7000</v>
      </c>
      <c r="G167" s="89">
        <f t="shared" si="16"/>
        <v>7000</v>
      </c>
      <c r="H167" s="89">
        <f t="shared" si="17"/>
        <v>100</v>
      </c>
      <c r="I167" s="86">
        <v>0</v>
      </c>
      <c r="J167" s="101">
        <v>41205</v>
      </c>
      <c r="K167" s="66"/>
      <c r="L167" s="68"/>
      <c r="M167" s="68"/>
      <c r="N167" s="68"/>
      <c r="O167" s="68"/>
      <c r="P167" s="68"/>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c r="CC167" s="59"/>
      <c r="CD167" s="59"/>
      <c r="CE167" s="59"/>
      <c r="CF167" s="59"/>
      <c r="CG167" s="59"/>
      <c r="CH167" s="59"/>
      <c r="CI167" s="59"/>
      <c r="CJ167" s="59"/>
      <c r="CK167" s="59"/>
      <c r="CL167" s="59"/>
      <c r="CM167" s="59"/>
      <c r="CN167" s="59"/>
      <c r="CO167" s="59"/>
      <c r="CP167" s="59"/>
      <c r="CQ167" s="59"/>
      <c r="CR167" s="59"/>
      <c r="CS167" s="59"/>
      <c r="CT167" s="59"/>
      <c r="CU167" s="59"/>
      <c r="CV167" s="59"/>
      <c r="CW167" s="59"/>
      <c r="CX167" s="59"/>
      <c r="CY167" s="59"/>
      <c r="CZ167" s="59"/>
      <c r="DA167" s="59"/>
      <c r="DB167" s="59"/>
      <c r="DC167" s="59"/>
      <c r="DD167" s="59"/>
      <c r="DE167" s="59"/>
      <c r="DF167" s="59"/>
      <c r="DG167" s="59"/>
      <c r="DH167" s="59"/>
      <c r="DI167" s="59"/>
      <c r="DJ167" s="59"/>
      <c r="DK167" s="59"/>
      <c r="DL167" s="59"/>
      <c r="DM167" s="59"/>
    </row>
    <row r="168" spans="1:117" s="49" customFormat="1" ht="78.75" x14ac:dyDescent="0.3">
      <c r="A168" s="68"/>
      <c r="B168" s="376" t="s">
        <v>2107</v>
      </c>
      <c r="C168" s="35" t="s">
        <v>1407</v>
      </c>
      <c r="D168" s="66" t="s">
        <v>1403</v>
      </c>
      <c r="E168" s="66" t="s">
        <v>1467</v>
      </c>
      <c r="F168" s="134">
        <v>5000</v>
      </c>
      <c r="G168" s="89">
        <f t="shared" si="16"/>
        <v>5000</v>
      </c>
      <c r="H168" s="89">
        <f t="shared" si="17"/>
        <v>100</v>
      </c>
      <c r="I168" s="86">
        <v>0</v>
      </c>
      <c r="J168" s="101">
        <v>41205</v>
      </c>
      <c r="K168" s="66"/>
      <c r="L168" s="68"/>
      <c r="M168" s="68"/>
      <c r="N168" s="68"/>
      <c r="O168" s="68"/>
      <c r="P168" s="68"/>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c r="BT168" s="59"/>
      <c r="BU168" s="59"/>
      <c r="BV168" s="59"/>
      <c r="BW168" s="59"/>
      <c r="BX168" s="59"/>
      <c r="BY168" s="59"/>
      <c r="BZ168" s="59"/>
      <c r="CA168" s="59"/>
      <c r="CB168" s="59"/>
      <c r="CC168" s="59"/>
      <c r="CD168" s="59"/>
      <c r="CE168" s="59"/>
      <c r="CF168" s="59"/>
      <c r="CG168" s="59"/>
      <c r="CH168" s="59"/>
      <c r="CI168" s="59"/>
      <c r="CJ168" s="59"/>
      <c r="CK168" s="59"/>
      <c r="CL168" s="59"/>
      <c r="CM168" s="59"/>
      <c r="CN168" s="59"/>
      <c r="CO168" s="59"/>
      <c r="CP168" s="59"/>
      <c r="CQ168" s="59"/>
      <c r="CR168" s="59"/>
      <c r="CS168" s="59"/>
      <c r="CT168" s="59"/>
      <c r="CU168" s="59"/>
      <c r="CV168" s="59"/>
      <c r="CW168" s="59"/>
      <c r="CX168" s="59"/>
      <c r="CY168" s="59"/>
      <c r="CZ168" s="59"/>
      <c r="DA168" s="59"/>
      <c r="DB168" s="59"/>
      <c r="DC168" s="59"/>
      <c r="DD168" s="59"/>
      <c r="DE168" s="59"/>
      <c r="DF168" s="59"/>
      <c r="DG168" s="59"/>
      <c r="DH168" s="59"/>
      <c r="DI168" s="59"/>
      <c r="DJ168" s="59"/>
      <c r="DK168" s="59"/>
      <c r="DL168" s="59"/>
      <c r="DM168" s="59"/>
    </row>
    <row r="169" spans="1:117" s="49" customFormat="1" ht="78.75" x14ac:dyDescent="0.3">
      <c r="A169" s="68"/>
      <c r="B169" s="376" t="s">
        <v>2108</v>
      </c>
      <c r="C169" s="35" t="s">
        <v>1408</v>
      </c>
      <c r="D169" s="66" t="s">
        <v>1403</v>
      </c>
      <c r="E169" s="66" t="s">
        <v>1467</v>
      </c>
      <c r="F169" s="134">
        <v>8300</v>
      </c>
      <c r="G169" s="89">
        <f t="shared" si="16"/>
        <v>8300</v>
      </c>
      <c r="H169" s="89">
        <f t="shared" si="17"/>
        <v>100</v>
      </c>
      <c r="I169" s="86">
        <v>0</v>
      </c>
      <c r="J169" s="101">
        <v>41205</v>
      </c>
      <c r="K169" s="66"/>
      <c r="L169" s="68"/>
      <c r="M169" s="68"/>
      <c r="N169" s="68"/>
      <c r="O169" s="68"/>
      <c r="P169" s="68"/>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c r="CA169" s="59"/>
      <c r="CB169" s="59"/>
      <c r="CC169" s="59"/>
      <c r="CD169" s="59"/>
      <c r="CE169" s="59"/>
      <c r="CF169" s="59"/>
      <c r="CG169" s="59"/>
      <c r="CH169" s="59"/>
      <c r="CI169" s="59"/>
      <c r="CJ169" s="59"/>
      <c r="CK169" s="59"/>
      <c r="CL169" s="59"/>
      <c r="CM169" s="59"/>
      <c r="CN169" s="59"/>
      <c r="CO169" s="59"/>
      <c r="CP169" s="59"/>
      <c r="CQ169" s="59"/>
      <c r="CR169" s="59"/>
      <c r="CS169" s="59"/>
      <c r="CT169" s="59"/>
      <c r="CU169" s="59"/>
      <c r="CV169" s="59"/>
      <c r="CW169" s="59"/>
      <c r="CX169" s="59"/>
      <c r="CY169" s="59"/>
      <c r="CZ169" s="59"/>
      <c r="DA169" s="59"/>
      <c r="DB169" s="59"/>
      <c r="DC169" s="59"/>
      <c r="DD169" s="59"/>
      <c r="DE169" s="59"/>
      <c r="DF169" s="59"/>
      <c r="DG169" s="59"/>
      <c r="DH169" s="59"/>
      <c r="DI169" s="59"/>
      <c r="DJ169" s="59"/>
      <c r="DK169" s="59"/>
      <c r="DL169" s="59"/>
      <c r="DM169" s="59"/>
    </row>
    <row r="170" spans="1:117" s="49" customFormat="1" ht="78.75" x14ac:dyDescent="0.3">
      <c r="A170" s="68"/>
      <c r="B170" s="376" t="s">
        <v>2109</v>
      </c>
      <c r="C170" s="35" t="s">
        <v>1409</v>
      </c>
      <c r="D170" s="66" t="s">
        <v>1403</v>
      </c>
      <c r="E170" s="66" t="s">
        <v>1467</v>
      </c>
      <c r="F170" s="134">
        <v>19900</v>
      </c>
      <c r="G170" s="89">
        <f t="shared" si="16"/>
        <v>19900</v>
      </c>
      <c r="H170" s="89">
        <f t="shared" si="17"/>
        <v>100</v>
      </c>
      <c r="I170" s="86">
        <v>0</v>
      </c>
      <c r="J170" s="101">
        <v>41205</v>
      </c>
      <c r="K170" s="66"/>
      <c r="L170" s="68"/>
      <c r="M170" s="68"/>
      <c r="N170" s="68"/>
      <c r="O170" s="68"/>
      <c r="P170" s="68"/>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c r="CA170" s="59"/>
      <c r="CB170" s="59"/>
      <c r="CC170" s="59"/>
      <c r="CD170" s="59"/>
      <c r="CE170" s="59"/>
      <c r="CF170" s="59"/>
      <c r="CG170" s="59"/>
      <c r="CH170" s="59"/>
      <c r="CI170" s="59"/>
      <c r="CJ170" s="59"/>
      <c r="CK170" s="59"/>
      <c r="CL170" s="59"/>
      <c r="CM170" s="59"/>
      <c r="CN170" s="59"/>
      <c r="CO170" s="59"/>
      <c r="CP170" s="59"/>
      <c r="CQ170" s="59"/>
      <c r="CR170" s="59"/>
      <c r="CS170" s="59"/>
      <c r="CT170" s="59"/>
      <c r="CU170" s="59"/>
      <c r="CV170" s="59"/>
      <c r="CW170" s="59"/>
      <c r="CX170" s="59"/>
      <c r="CY170" s="59"/>
      <c r="CZ170" s="59"/>
      <c r="DA170" s="59"/>
      <c r="DB170" s="59"/>
      <c r="DC170" s="59"/>
      <c r="DD170" s="59"/>
      <c r="DE170" s="59"/>
      <c r="DF170" s="59"/>
      <c r="DG170" s="59"/>
      <c r="DH170" s="59"/>
      <c r="DI170" s="59"/>
      <c r="DJ170" s="59"/>
      <c r="DK170" s="59"/>
      <c r="DL170" s="59"/>
      <c r="DM170" s="59"/>
    </row>
    <row r="171" spans="1:117" s="49" customFormat="1" ht="78.75" x14ac:dyDescent="0.3">
      <c r="A171" s="68"/>
      <c r="B171" s="376" t="s">
        <v>2110</v>
      </c>
      <c r="C171" s="35" t="s">
        <v>1410</v>
      </c>
      <c r="D171" s="66" t="s">
        <v>1403</v>
      </c>
      <c r="E171" s="66" t="s">
        <v>1467</v>
      </c>
      <c r="F171" s="134">
        <v>5500</v>
      </c>
      <c r="G171" s="89">
        <f t="shared" si="16"/>
        <v>5500</v>
      </c>
      <c r="H171" s="89">
        <f t="shared" si="17"/>
        <v>100</v>
      </c>
      <c r="I171" s="86">
        <v>0</v>
      </c>
      <c r="J171" s="101">
        <v>41205</v>
      </c>
      <c r="K171" s="66"/>
      <c r="L171" s="68"/>
      <c r="M171" s="68"/>
      <c r="N171" s="68"/>
      <c r="O171" s="68"/>
      <c r="P171" s="68"/>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c r="BT171" s="59"/>
      <c r="BU171" s="59"/>
      <c r="BV171" s="59"/>
      <c r="BW171" s="59"/>
      <c r="BX171" s="59"/>
      <c r="BY171" s="59"/>
      <c r="BZ171" s="59"/>
      <c r="CA171" s="59"/>
      <c r="CB171" s="59"/>
      <c r="CC171" s="59"/>
      <c r="CD171" s="59"/>
      <c r="CE171" s="59"/>
      <c r="CF171" s="59"/>
      <c r="CG171" s="59"/>
      <c r="CH171" s="59"/>
      <c r="CI171" s="59"/>
      <c r="CJ171" s="59"/>
      <c r="CK171" s="59"/>
      <c r="CL171" s="59"/>
      <c r="CM171" s="59"/>
      <c r="CN171" s="59"/>
      <c r="CO171" s="59"/>
      <c r="CP171" s="59"/>
      <c r="CQ171" s="59"/>
      <c r="CR171" s="59"/>
      <c r="CS171" s="59"/>
      <c r="CT171" s="59"/>
      <c r="CU171" s="59"/>
      <c r="CV171" s="59"/>
      <c r="CW171" s="59"/>
      <c r="CX171" s="59"/>
      <c r="CY171" s="59"/>
      <c r="CZ171" s="59"/>
      <c r="DA171" s="59"/>
      <c r="DB171" s="59"/>
      <c r="DC171" s="59"/>
      <c r="DD171" s="59"/>
      <c r="DE171" s="59"/>
      <c r="DF171" s="59"/>
      <c r="DG171" s="59"/>
      <c r="DH171" s="59"/>
      <c r="DI171" s="59"/>
      <c r="DJ171" s="59"/>
      <c r="DK171" s="59"/>
      <c r="DL171" s="59"/>
      <c r="DM171" s="59"/>
    </row>
    <row r="172" spans="1:117" s="49" customFormat="1" ht="78.75" x14ac:dyDescent="0.3">
      <c r="A172" s="68"/>
      <c r="B172" s="376" t="s">
        <v>2111</v>
      </c>
      <c r="C172" s="35" t="s">
        <v>1411</v>
      </c>
      <c r="D172" s="66" t="s">
        <v>1403</v>
      </c>
      <c r="E172" s="66" t="s">
        <v>1467</v>
      </c>
      <c r="F172" s="134">
        <v>3200</v>
      </c>
      <c r="G172" s="89">
        <f t="shared" si="16"/>
        <v>3200</v>
      </c>
      <c r="H172" s="89">
        <f>G172/F172*100</f>
        <v>100</v>
      </c>
      <c r="I172" s="86">
        <v>0</v>
      </c>
      <c r="J172" s="101">
        <v>41205</v>
      </c>
      <c r="K172" s="66"/>
      <c r="L172" s="68"/>
      <c r="M172" s="68"/>
      <c r="N172" s="68"/>
      <c r="O172" s="68"/>
      <c r="P172" s="68"/>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c r="CA172" s="59"/>
      <c r="CB172" s="59"/>
      <c r="CC172" s="59"/>
      <c r="CD172" s="59"/>
      <c r="CE172" s="59"/>
      <c r="CF172" s="59"/>
      <c r="CG172" s="59"/>
      <c r="CH172" s="59"/>
      <c r="CI172" s="59"/>
      <c r="CJ172" s="59"/>
      <c r="CK172" s="59"/>
      <c r="CL172" s="59"/>
      <c r="CM172" s="59"/>
      <c r="CN172" s="59"/>
      <c r="CO172" s="59"/>
      <c r="CP172" s="59"/>
      <c r="CQ172" s="59"/>
      <c r="CR172" s="59"/>
      <c r="CS172" s="59"/>
      <c r="CT172" s="59"/>
      <c r="CU172" s="59"/>
      <c r="CV172" s="59"/>
      <c r="CW172" s="59"/>
      <c r="CX172" s="59"/>
      <c r="CY172" s="59"/>
      <c r="CZ172" s="59"/>
      <c r="DA172" s="59"/>
      <c r="DB172" s="59"/>
      <c r="DC172" s="59"/>
      <c r="DD172" s="59"/>
      <c r="DE172" s="59"/>
      <c r="DF172" s="59"/>
      <c r="DG172" s="59"/>
      <c r="DH172" s="59"/>
      <c r="DI172" s="59"/>
      <c r="DJ172" s="59"/>
      <c r="DK172" s="59"/>
      <c r="DL172" s="59"/>
      <c r="DM172" s="59"/>
    </row>
    <row r="173" spans="1:117" s="49" customFormat="1" ht="78.75" x14ac:dyDescent="0.3">
      <c r="A173" s="68"/>
      <c r="B173" s="376" t="s">
        <v>2112</v>
      </c>
      <c r="C173" s="35" t="s">
        <v>1412</v>
      </c>
      <c r="D173" s="66" t="s">
        <v>155</v>
      </c>
      <c r="E173" s="66" t="s">
        <v>1467</v>
      </c>
      <c r="F173" s="134">
        <v>55000</v>
      </c>
      <c r="G173" s="89">
        <f t="shared" si="16"/>
        <v>23833.16</v>
      </c>
      <c r="H173" s="89">
        <f t="shared" si="17"/>
        <v>43.333018181818183</v>
      </c>
      <c r="I173" s="86">
        <v>31166.84</v>
      </c>
      <c r="J173" s="101">
        <v>41395</v>
      </c>
      <c r="K173" s="66"/>
      <c r="L173" s="68"/>
      <c r="M173" s="68"/>
      <c r="N173" s="68"/>
      <c r="O173" s="68"/>
      <c r="P173" s="68"/>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A173" s="59"/>
      <c r="CB173" s="59"/>
      <c r="CC173" s="59"/>
      <c r="CD173" s="59"/>
      <c r="CE173" s="59"/>
      <c r="CF173" s="59"/>
      <c r="CG173" s="59"/>
      <c r="CH173" s="59"/>
      <c r="CI173" s="59"/>
      <c r="CJ173" s="59"/>
      <c r="CK173" s="59"/>
      <c r="CL173" s="59"/>
      <c r="CM173" s="59"/>
      <c r="CN173" s="59"/>
      <c r="CO173" s="59"/>
      <c r="CP173" s="59"/>
      <c r="CQ173" s="59"/>
      <c r="CR173" s="59"/>
      <c r="CS173" s="59"/>
      <c r="CT173" s="59"/>
      <c r="CU173" s="59"/>
      <c r="CV173" s="59"/>
      <c r="CW173" s="59"/>
      <c r="CX173" s="59"/>
      <c r="CY173" s="59"/>
      <c r="CZ173" s="59"/>
      <c r="DA173" s="59"/>
      <c r="DB173" s="59"/>
      <c r="DC173" s="59"/>
      <c r="DD173" s="59"/>
      <c r="DE173" s="59"/>
      <c r="DF173" s="59"/>
      <c r="DG173" s="59"/>
      <c r="DH173" s="59"/>
      <c r="DI173" s="59"/>
      <c r="DJ173" s="59"/>
      <c r="DK173" s="59"/>
      <c r="DL173" s="59"/>
      <c r="DM173" s="59"/>
    </row>
    <row r="174" spans="1:117" s="49" customFormat="1" ht="78.75" x14ac:dyDescent="0.3">
      <c r="A174" s="68"/>
      <c r="B174" s="376" t="s">
        <v>2113</v>
      </c>
      <c r="C174" s="35" t="s">
        <v>1413</v>
      </c>
      <c r="D174" s="66" t="s">
        <v>155</v>
      </c>
      <c r="E174" s="66" t="s">
        <v>1467</v>
      </c>
      <c r="F174" s="134">
        <v>5850</v>
      </c>
      <c r="G174" s="89">
        <f t="shared" si="16"/>
        <v>5850</v>
      </c>
      <c r="H174" s="89">
        <f t="shared" si="17"/>
        <v>100</v>
      </c>
      <c r="I174" s="86">
        <v>0</v>
      </c>
      <c r="J174" s="101">
        <v>41458</v>
      </c>
      <c r="K174" s="66"/>
      <c r="L174" s="68"/>
      <c r="M174" s="68"/>
      <c r="N174" s="68"/>
      <c r="O174" s="68"/>
      <c r="P174" s="68"/>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A174" s="59"/>
      <c r="CB174" s="59"/>
      <c r="CC174" s="59"/>
      <c r="CD174" s="59"/>
      <c r="CE174" s="59"/>
      <c r="CF174" s="59"/>
      <c r="CG174" s="59"/>
      <c r="CH174" s="59"/>
      <c r="CI174" s="59"/>
      <c r="CJ174" s="59"/>
      <c r="CK174" s="59"/>
      <c r="CL174" s="59"/>
      <c r="CM174" s="59"/>
      <c r="CN174" s="59"/>
      <c r="CO174" s="59"/>
      <c r="CP174" s="59"/>
      <c r="CQ174" s="59"/>
      <c r="CR174" s="59"/>
      <c r="CS174" s="59"/>
      <c r="CT174" s="59"/>
      <c r="CU174" s="59"/>
      <c r="CV174" s="59"/>
      <c r="CW174" s="59"/>
      <c r="CX174" s="59"/>
      <c r="CY174" s="59"/>
      <c r="CZ174" s="59"/>
      <c r="DA174" s="59"/>
      <c r="DB174" s="59"/>
      <c r="DC174" s="59"/>
      <c r="DD174" s="59"/>
      <c r="DE174" s="59"/>
      <c r="DF174" s="59"/>
      <c r="DG174" s="59"/>
      <c r="DH174" s="59"/>
      <c r="DI174" s="59"/>
      <c r="DJ174" s="59"/>
      <c r="DK174" s="59"/>
      <c r="DL174" s="59"/>
      <c r="DM174" s="59"/>
    </row>
    <row r="175" spans="1:117" s="49" customFormat="1" ht="78.75" x14ac:dyDescent="0.3">
      <c r="A175" s="68"/>
      <c r="B175" s="376" t="s">
        <v>2114</v>
      </c>
      <c r="C175" s="35" t="s">
        <v>1414</v>
      </c>
      <c r="D175" s="66"/>
      <c r="E175" s="66" t="s">
        <v>1467</v>
      </c>
      <c r="F175" s="134">
        <v>9050</v>
      </c>
      <c r="G175" s="89">
        <f t="shared" si="16"/>
        <v>9050</v>
      </c>
      <c r="H175" s="89">
        <f t="shared" si="17"/>
        <v>100</v>
      </c>
      <c r="I175" s="86">
        <v>0</v>
      </c>
      <c r="J175" s="101">
        <v>41556</v>
      </c>
      <c r="K175" s="66"/>
      <c r="L175" s="68"/>
      <c r="M175" s="68"/>
      <c r="N175" s="68"/>
      <c r="O175" s="68"/>
      <c r="P175" s="68"/>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59"/>
      <c r="BZ175" s="59"/>
      <c r="CA175" s="59"/>
      <c r="CB175" s="59"/>
      <c r="CC175" s="59"/>
      <c r="CD175" s="59"/>
      <c r="CE175" s="59"/>
      <c r="CF175" s="59"/>
      <c r="CG175" s="59"/>
      <c r="CH175" s="59"/>
      <c r="CI175" s="59"/>
      <c r="CJ175" s="59"/>
      <c r="CK175" s="59"/>
      <c r="CL175" s="59"/>
      <c r="CM175" s="59"/>
      <c r="CN175" s="59"/>
      <c r="CO175" s="59"/>
      <c r="CP175" s="59"/>
      <c r="CQ175" s="59"/>
      <c r="CR175" s="59"/>
      <c r="CS175" s="59"/>
      <c r="CT175" s="59"/>
      <c r="CU175" s="59"/>
      <c r="CV175" s="59"/>
      <c r="CW175" s="59"/>
      <c r="CX175" s="59"/>
      <c r="CY175" s="59"/>
      <c r="CZ175" s="59"/>
      <c r="DA175" s="59"/>
      <c r="DB175" s="59"/>
      <c r="DC175" s="59"/>
      <c r="DD175" s="59"/>
      <c r="DE175" s="59"/>
      <c r="DF175" s="59"/>
      <c r="DG175" s="59"/>
      <c r="DH175" s="59"/>
      <c r="DI175" s="59"/>
      <c r="DJ175" s="59"/>
      <c r="DK175" s="59"/>
      <c r="DL175" s="59"/>
      <c r="DM175" s="59"/>
    </row>
    <row r="176" spans="1:117" s="49" customFormat="1" ht="78.75" x14ac:dyDescent="0.3">
      <c r="A176" s="68"/>
      <c r="B176" s="376" t="s">
        <v>2115</v>
      </c>
      <c r="C176" s="35" t="s">
        <v>1415</v>
      </c>
      <c r="D176" s="66" t="s">
        <v>1403</v>
      </c>
      <c r="E176" s="66" t="s">
        <v>1467</v>
      </c>
      <c r="F176" s="134">
        <v>26000</v>
      </c>
      <c r="G176" s="89">
        <f t="shared" si="16"/>
        <v>26000</v>
      </c>
      <c r="H176" s="89">
        <f t="shared" si="17"/>
        <v>100</v>
      </c>
      <c r="I176" s="86">
        <v>0</v>
      </c>
      <c r="J176" s="101">
        <v>41556</v>
      </c>
      <c r="K176" s="66"/>
      <c r="L176" s="68"/>
      <c r="M176" s="68"/>
      <c r="N176" s="68"/>
      <c r="O176" s="68"/>
      <c r="P176" s="68"/>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c r="BH176" s="59"/>
      <c r="BI176" s="59"/>
      <c r="BJ176" s="59"/>
      <c r="BK176" s="59"/>
      <c r="BL176" s="59"/>
      <c r="BM176" s="59"/>
      <c r="BN176" s="59"/>
      <c r="BO176" s="59"/>
      <c r="BP176" s="59"/>
      <c r="BQ176" s="59"/>
      <c r="BR176" s="59"/>
      <c r="BS176" s="59"/>
      <c r="BT176" s="59"/>
      <c r="BU176" s="59"/>
      <c r="BV176" s="59"/>
      <c r="BW176" s="59"/>
      <c r="BX176" s="59"/>
      <c r="BY176" s="59"/>
      <c r="BZ176" s="59"/>
      <c r="CA176" s="59"/>
      <c r="CB176" s="59"/>
      <c r="CC176" s="59"/>
      <c r="CD176" s="59"/>
      <c r="CE176" s="59"/>
      <c r="CF176" s="59"/>
      <c r="CG176" s="59"/>
      <c r="CH176" s="59"/>
      <c r="CI176" s="59"/>
      <c r="CJ176" s="59"/>
      <c r="CK176" s="59"/>
      <c r="CL176" s="59"/>
      <c r="CM176" s="59"/>
      <c r="CN176" s="59"/>
      <c r="CO176" s="59"/>
      <c r="CP176" s="59"/>
      <c r="CQ176" s="59"/>
      <c r="CR176" s="59"/>
      <c r="CS176" s="59"/>
      <c r="CT176" s="59"/>
      <c r="CU176" s="59"/>
      <c r="CV176" s="59"/>
      <c r="CW176" s="59"/>
      <c r="CX176" s="59"/>
      <c r="CY176" s="59"/>
      <c r="CZ176" s="59"/>
      <c r="DA176" s="59"/>
      <c r="DB176" s="59"/>
      <c r="DC176" s="59"/>
      <c r="DD176" s="59"/>
      <c r="DE176" s="59"/>
      <c r="DF176" s="59"/>
      <c r="DG176" s="59"/>
      <c r="DH176" s="59"/>
      <c r="DI176" s="59"/>
      <c r="DJ176" s="59"/>
      <c r="DK176" s="59"/>
      <c r="DL176" s="59"/>
      <c r="DM176" s="59"/>
    </row>
    <row r="177" spans="1:117" s="49" customFormat="1" ht="78.75" x14ac:dyDescent="0.3">
      <c r="A177" s="68"/>
      <c r="B177" s="376" t="s">
        <v>2116</v>
      </c>
      <c r="C177" s="35" t="s">
        <v>1381</v>
      </c>
      <c r="D177" s="66" t="s">
        <v>1403</v>
      </c>
      <c r="E177" s="66" t="s">
        <v>1467</v>
      </c>
      <c r="F177" s="134">
        <v>15900</v>
      </c>
      <c r="G177" s="89">
        <f t="shared" si="16"/>
        <v>15900</v>
      </c>
      <c r="H177" s="89">
        <f t="shared" si="17"/>
        <v>100</v>
      </c>
      <c r="I177" s="86">
        <v>0</v>
      </c>
      <c r="J177" s="101">
        <v>41556</v>
      </c>
      <c r="K177" s="66"/>
      <c r="L177" s="68"/>
      <c r="M177" s="68"/>
      <c r="N177" s="68"/>
      <c r="O177" s="68"/>
      <c r="P177" s="68"/>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c r="BT177" s="59"/>
      <c r="BU177" s="59"/>
      <c r="BV177" s="59"/>
      <c r="BW177" s="59"/>
      <c r="BX177" s="59"/>
      <c r="BY177" s="59"/>
      <c r="BZ177" s="59"/>
      <c r="CA177" s="59"/>
      <c r="CB177" s="59"/>
      <c r="CC177" s="59"/>
      <c r="CD177" s="59"/>
      <c r="CE177" s="59"/>
      <c r="CF177" s="59"/>
      <c r="CG177" s="59"/>
      <c r="CH177" s="59"/>
      <c r="CI177" s="59"/>
      <c r="CJ177" s="59"/>
      <c r="CK177" s="59"/>
      <c r="CL177" s="59"/>
      <c r="CM177" s="59"/>
      <c r="CN177" s="59"/>
      <c r="CO177" s="59"/>
      <c r="CP177" s="59"/>
      <c r="CQ177" s="59"/>
      <c r="CR177" s="59"/>
      <c r="CS177" s="59"/>
      <c r="CT177" s="59"/>
      <c r="CU177" s="59"/>
      <c r="CV177" s="59"/>
      <c r="CW177" s="59"/>
      <c r="CX177" s="59"/>
      <c r="CY177" s="59"/>
      <c r="CZ177" s="59"/>
      <c r="DA177" s="59"/>
      <c r="DB177" s="59"/>
      <c r="DC177" s="59"/>
      <c r="DD177" s="59"/>
      <c r="DE177" s="59"/>
      <c r="DF177" s="59"/>
      <c r="DG177" s="59"/>
      <c r="DH177" s="59"/>
      <c r="DI177" s="59"/>
      <c r="DJ177" s="59"/>
      <c r="DK177" s="59"/>
      <c r="DL177" s="59"/>
      <c r="DM177" s="59"/>
    </row>
    <row r="178" spans="1:117" s="49" customFormat="1" ht="78.75" x14ac:dyDescent="0.3">
      <c r="A178" s="68"/>
      <c r="B178" s="376" t="s">
        <v>2117</v>
      </c>
      <c r="C178" s="35" t="s">
        <v>1416</v>
      </c>
      <c r="D178" s="66" t="s">
        <v>1403</v>
      </c>
      <c r="E178" s="66" t="s">
        <v>1467</v>
      </c>
      <c r="F178" s="134">
        <v>49000</v>
      </c>
      <c r="G178" s="89">
        <f t="shared" si="16"/>
        <v>19191.509999999998</v>
      </c>
      <c r="H178" s="89">
        <f t="shared" si="17"/>
        <v>39.166346938775511</v>
      </c>
      <c r="I178" s="86">
        <v>29808.49</v>
      </c>
      <c r="J178" s="101">
        <v>41556</v>
      </c>
      <c r="K178" s="66"/>
      <c r="L178" s="68"/>
      <c r="M178" s="68"/>
      <c r="N178" s="68"/>
      <c r="O178" s="68"/>
      <c r="P178" s="68"/>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59"/>
      <c r="BK178" s="59"/>
      <c r="BL178" s="59"/>
      <c r="BM178" s="59"/>
      <c r="BN178" s="59"/>
      <c r="BO178" s="59"/>
      <c r="BP178" s="59"/>
      <c r="BQ178" s="59"/>
      <c r="BR178" s="59"/>
      <c r="BS178" s="59"/>
      <c r="BT178" s="59"/>
      <c r="BU178" s="59"/>
      <c r="BV178" s="59"/>
      <c r="BW178" s="59"/>
      <c r="BX178" s="59"/>
      <c r="BY178" s="59"/>
      <c r="BZ178" s="59"/>
      <c r="CA178" s="59"/>
      <c r="CB178" s="59"/>
      <c r="CC178" s="59"/>
      <c r="CD178" s="59"/>
      <c r="CE178" s="59"/>
      <c r="CF178" s="59"/>
      <c r="CG178" s="59"/>
      <c r="CH178" s="59"/>
      <c r="CI178" s="59"/>
      <c r="CJ178" s="59"/>
      <c r="CK178" s="59"/>
      <c r="CL178" s="59"/>
      <c r="CM178" s="59"/>
      <c r="CN178" s="59"/>
      <c r="CO178" s="59"/>
      <c r="CP178" s="59"/>
      <c r="CQ178" s="59"/>
      <c r="CR178" s="59"/>
      <c r="CS178" s="59"/>
      <c r="CT178" s="59"/>
      <c r="CU178" s="59"/>
      <c r="CV178" s="59"/>
      <c r="CW178" s="59"/>
      <c r="CX178" s="59"/>
      <c r="CY178" s="59"/>
      <c r="CZ178" s="59"/>
      <c r="DA178" s="59"/>
      <c r="DB178" s="59"/>
      <c r="DC178" s="59"/>
      <c r="DD178" s="59"/>
      <c r="DE178" s="59"/>
      <c r="DF178" s="59"/>
      <c r="DG178" s="59"/>
      <c r="DH178" s="59"/>
      <c r="DI178" s="59"/>
      <c r="DJ178" s="59"/>
      <c r="DK178" s="59"/>
      <c r="DL178" s="59"/>
      <c r="DM178" s="59"/>
    </row>
    <row r="179" spans="1:117" s="49" customFormat="1" ht="78.75" x14ac:dyDescent="0.3">
      <c r="A179" s="68"/>
      <c r="B179" s="376" t="s">
        <v>2118</v>
      </c>
      <c r="C179" s="35" t="s">
        <v>1417</v>
      </c>
      <c r="D179" s="66" t="s">
        <v>155</v>
      </c>
      <c r="E179" s="66" t="s">
        <v>1467</v>
      </c>
      <c r="F179" s="134">
        <v>14477</v>
      </c>
      <c r="G179" s="89">
        <f t="shared" si="16"/>
        <v>14477</v>
      </c>
      <c r="H179" s="89">
        <f t="shared" si="17"/>
        <v>100</v>
      </c>
      <c r="I179" s="86">
        <v>0</v>
      </c>
      <c r="J179" s="101">
        <v>41549</v>
      </c>
      <c r="K179" s="66"/>
      <c r="L179" s="68"/>
      <c r="M179" s="68"/>
      <c r="N179" s="68"/>
      <c r="O179" s="68"/>
      <c r="P179" s="68"/>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c r="BT179" s="59"/>
      <c r="BU179" s="59"/>
      <c r="BV179" s="59"/>
      <c r="BW179" s="59"/>
      <c r="BX179" s="59"/>
      <c r="BY179" s="59"/>
      <c r="BZ179" s="59"/>
      <c r="CA179" s="59"/>
      <c r="CB179" s="59"/>
      <c r="CC179" s="59"/>
      <c r="CD179" s="59"/>
      <c r="CE179" s="59"/>
      <c r="CF179" s="59"/>
      <c r="CG179" s="59"/>
      <c r="CH179" s="59"/>
      <c r="CI179" s="59"/>
      <c r="CJ179" s="59"/>
      <c r="CK179" s="59"/>
      <c r="CL179" s="59"/>
      <c r="CM179" s="59"/>
      <c r="CN179" s="59"/>
      <c r="CO179" s="59"/>
      <c r="CP179" s="59"/>
      <c r="CQ179" s="59"/>
      <c r="CR179" s="59"/>
      <c r="CS179" s="59"/>
      <c r="CT179" s="59"/>
      <c r="CU179" s="59"/>
      <c r="CV179" s="59"/>
      <c r="CW179" s="59"/>
      <c r="CX179" s="59"/>
      <c r="CY179" s="59"/>
      <c r="CZ179" s="59"/>
      <c r="DA179" s="59"/>
      <c r="DB179" s="59"/>
      <c r="DC179" s="59"/>
      <c r="DD179" s="59"/>
      <c r="DE179" s="59"/>
      <c r="DF179" s="59"/>
      <c r="DG179" s="59"/>
      <c r="DH179" s="59"/>
      <c r="DI179" s="59"/>
      <c r="DJ179" s="59"/>
      <c r="DK179" s="59"/>
      <c r="DL179" s="59"/>
      <c r="DM179" s="59"/>
    </row>
    <row r="180" spans="1:117" s="49" customFormat="1" ht="78.75" x14ac:dyDescent="0.3">
      <c r="A180" s="68"/>
      <c r="B180" s="376" t="s">
        <v>2119</v>
      </c>
      <c r="C180" s="35" t="s">
        <v>1418</v>
      </c>
      <c r="D180" s="66" t="s">
        <v>155</v>
      </c>
      <c r="E180" s="66" t="s">
        <v>1467</v>
      </c>
      <c r="F180" s="134">
        <v>15990</v>
      </c>
      <c r="G180" s="89">
        <f t="shared" si="16"/>
        <v>15990</v>
      </c>
      <c r="H180" s="89">
        <f t="shared" si="17"/>
        <v>100</v>
      </c>
      <c r="I180" s="86">
        <v>0</v>
      </c>
      <c r="J180" s="101">
        <v>41395</v>
      </c>
      <c r="K180" s="66"/>
      <c r="L180" s="68"/>
      <c r="M180" s="68"/>
      <c r="N180" s="68"/>
      <c r="O180" s="68"/>
      <c r="P180" s="68"/>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c r="CA180" s="59"/>
      <c r="CB180" s="59"/>
      <c r="CC180" s="59"/>
      <c r="CD180" s="59"/>
      <c r="CE180" s="59"/>
      <c r="CF180" s="59"/>
      <c r="CG180" s="59"/>
      <c r="CH180" s="59"/>
      <c r="CI180" s="59"/>
      <c r="CJ180" s="59"/>
      <c r="CK180" s="59"/>
      <c r="CL180" s="59"/>
      <c r="CM180" s="59"/>
      <c r="CN180" s="59"/>
      <c r="CO180" s="59"/>
      <c r="CP180" s="59"/>
      <c r="CQ180" s="59"/>
      <c r="CR180" s="59"/>
      <c r="CS180" s="59"/>
      <c r="CT180" s="59"/>
      <c r="CU180" s="59"/>
      <c r="CV180" s="59"/>
      <c r="CW180" s="59"/>
      <c r="CX180" s="59"/>
      <c r="CY180" s="59"/>
      <c r="CZ180" s="59"/>
      <c r="DA180" s="59"/>
      <c r="DB180" s="59"/>
      <c r="DC180" s="59"/>
      <c r="DD180" s="59"/>
      <c r="DE180" s="59"/>
      <c r="DF180" s="59"/>
      <c r="DG180" s="59"/>
      <c r="DH180" s="59"/>
      <c r="DI180" s="59"/>
      <c r="DJ180" s="59"/>
      <c r="DK180" s="59"/>
      <c r="DL180" s="59"/>
      <c r="DM180" s="59"/>
    </row>
    <row r="181" spans="1:117" s="49" customFormat="1" ht="78.75" x14ac:dyDescent="0.3">
      <c r="A181" s="68"/>
      <c r="B181" s="376" t="s">
        <v>2120</v>
      </c>
      <c r="C181" s="35" t="s">
        <v>1419</v>
      </c>
      <c r="D181" s="66"/>
      <c r="E181" s="66" t="s">
        <v>1467</v>
      </c>
      <c r="F181" s="134">
        <v>5620</v>
      </c>
      <c r="G181" s="89">
        <f t="shared" si="16"/>
        <v>5620</v>
      </c>
      <c r="H181" s="89">
        <f t="shared" si="17"/>
        <v>100</v>
      </c>
      <c r="I181" s="86">
        <v>0</v>
      </c>
      <c r="J181" s="101">
        <v>41774</v>
      </c>
      <c r="K181" s="66" t="s">
        <v>1420</v>
      </c>
      <c r="L181" s="68"/>
      <c r="M181" s="68"/>
      <c r="N181" s="68"/>
      <c r="O181" s="68"/>
      <c r="P181" s="68"/>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59"/>
      <c r="CC181" s="59"/>
      <c r="CD181" s="59"/>
      <c r="CE181" s="59"/>
      <c r="CF181" s="59"/>
      <c r="CG181" s="59"/>
      <c r="CH181" s="59"/>
      <c r="CI181" s="59"/>
      <c r="CJ181" s="59"/>
      <c r="CK181" s="59"/>
      <c r="CL181" s="59"/>
      <c r="CM181" s="59"/>
      <c r="CN181" s="59"/>
      <c r="CO181" s="59"/>
      <c r="CP181" s="59"/>
      <c r="CQ181" s="59"/>
      <c r="CR181" s="59"/>
      <c r="CS181" s="59"/>
      <c r="CT181" s="59"/>
      <c r="CU181" s="59"/>
      <c r="CV181" s="59"/>
      <c r="CW181" s="59"/>
      <c r="CX181" s="59"/>
      <c r="CY181" s="59"/>
      <c r="CZ181" s="59"/>
      <c r="DA181" s="59"/>
      <c r="DB181" s="59"/>
      <c r="DC181" s="59"/>
      <c r="DD181" s="59"/>
      <c r="DE181" s="59"/>
      <c r="DF181" s="59"/>
      <c r="DG181" s="59"/>
      <c r="DH181" s="59"/>
      <c r="DI181" s="59"/>
      <c r="DJ181" s="59"/>
      <c r="DK181" s="59"/>
      <c r="DL181" s="59"/>
      <c r="DM181" s="59"/>
    </row>
    <row r="182" spans="1:117" s="49" customFormat="1" ht="78.75" x14ac:dyDescent="0.3">
      <c r="A182" s="68"/>
      <c r="B182" s="376" t="s">
        <v>2121</v>
      </c>
      <c r="C182" s="35" t="s">
        <v>1419</v>
      </c>
      <c r="D182" s="66"/>
      <c r="E182" s="66" t="s">
        <v>1467</v>
      </c>
      <c r="F182" s="134">
        <v>5620</v>
      </c>
      <c r="G182" s="89">
        <f t="shared" si="16"/>
        <v>5620</v>
      </c>
      <c r="H182" s="89">
        <f t="shared" si="17"/>
        <v>100</v>
      </c>
      <c r="I182" s="86">
        <v>0</v>
      </c>
      <c r="J182" s="101">
        <v>41774</v>
      </c>
      <c r="K182" s="66" t="s">
        <v>1420</v>
      </c>
      <c r="L182" s="68"/>
      <c r="M182" s="68"/>
      <c r="N182" s="68"/>
      <c r="O182" s="68"/>
      <c r="P182" s="68"/>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c r="CA182" s="59"/>
      <c r="CB182" s="59"/>
      <c r="CC182" s="59"/>
      <c r="CD182" s="59"/>
      <c r="CE182" s="59"/>
      <c r="CF182" s="59"/>
      <c r="CG182" s="59"/>
      <c r="CH182" s="59"/>
      <c r="CI182" s="59"/>
      <c r="CJ182" s="59"/>
      <c r="CK182" s="59"/>
      <c r="CL182" s="59"/>
      <c r="CM182" s="59"/>
      <c r="CN182" s="59"/>
      <c r="CO182" s="59"/>
      <c r="CP182" s="59"/>
      <c r="CQ182" s="59"/>
      <c r="CR182" s="59"/>
      <c r="CS182" s="59"/>
      <c r="CT182" s="59"/>
      <c r="CU182" s="59"/>
      <c r="CV182" s="59"/>
      <c r="CW182" s="59"/>
      <c r="CX182" s="59"/>
      <c r="CY182" s="59"/>
      <c r="CZ182" s="59"/>
      <c r="DA182" s="59"/>
      <c r="DB182" s="59"/>
      <c r="DC182" s="59"/>
      <c r="DD182" s="59"/>
      <c r="DE182" s="59"/>
      <c r="DF182" s="59"/>
      <c r="DG182" s="59"/>
      <c r="DH182" s="59"/>
      <c r="DI182" s="59"/>
      <c r="DJ182" s="59"/>
      <c r="DK182" s="59"/>
      <c r="DL182" s="59"/>
      <c r="DM182" s="59"/>
    </row>
    <row r="183" spans="1:117" s="49" customFormat="1" ht="78.75" x14ac:dyDescent="0.3">
      <c r="A183" s="68"/>
      <c r="B183" s="376" t="s">
        <v>2122</v>
      </c>
      <c r="C183" s="35" t="s">
        <v>1419</v>
      </c>
      <c r="D183" s="66"/>
      <c r="E183" s="66" t="s">
        <v>1467</v>
      </c>
      <c r="F183" s="134">
        <v>5620</v>
      </c>
      <c r="G183" s="89">
        <f t="shared" ref="G183:G205" si="18">F183-I183</f>
        <v>5620</v>
      </c>
      <c r="H183" s="89">
        <f t="shared" ref="H183:H205" si="19">G183/F183*100</f>
        <v>100</v>
      </c>
      <c r="I183" s="86">
        <v>0</v>
      </c>
      <c r="J183" s="101">
        <v>41774</v>
      </c>
      <c r="K183" s="66" t="s">
        <v>1420</v>
      </c>
      <c r="L183" s="68"/>
      <c r="M183" s="68"/>
      <c r="N183" s="68"/>
      <c r="O183" s="68"/>
      <c r="P183" s="68"/>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c r="CA183" s="59"/>
      <c r="CB183" s="59"/>
      <c r="CC183" s="59"/>
      <c r="CD183" s="59"/>
      <c r="CE183" s="59"/>
      <c r="CF183" s="59"/>
      <c r="CG183" s="59"/>
      <c r="CH183" s="59"/>
      <c r="CI183" s="59"/>
      <c r="CJ183" s="59"/>
      <c r="CK183" s="59"/>
      <c r="CL183" s="59"/>
      <c r="CM183" s="59"/>
      <c r="CN183" s="59"/>
      <c r="CO183" s="59"/>
      <c r="CP183" s="59"/>
      <c r="CQ183" s="59"/>
      <c r="CR183" s="59"/>
      <c r="CS183" s="59"/>
      <c r="CT183" s="59"/>
      <c r="CU183" s="59"/>
      <c r="CV183" s="59"/>
      <c r="CW183" s="59"/>
      <c r="CX183" s="59"/>
      <c r="CY183" s="59"/>
      <c r="CZ183" s="59"/>
      <c r="DA183" s="59"/>
      <c r="DB183" s="59"/>
      <c r="DC183" s="59"/>
      <c r="DD183" s="59"/>
      <c r="DE183" s="59"/>
      <c r="DF183" s="59"/>
      <c r="DG183" s="59"/>
      <c r="DH183" s="59"/>
      <c r="DI183" s="59"/>
      <c r="DJ183" s="59"/>
      <c r="DK183" s="59"/>
      <c r="DL183" s="59"/>
      <c r="DM183" s="59"/>
    </row>
    <row r="184" spans="1:117" s="49" customFormat="1" ht="78.75" x14ac:dyDescent="0.3">
      <c r="A184" s="68"/>
      <c r="B184" s="376" t="s">
        <v>2123</v>
      </c>
      <c r="C184" s="35" t="s">
        <v>1421</v>
      </c>
      <c r="D184" s="66"/>
      <c r="E184" s="66" t="s">
        <v>1467</v>
      </c>
      <c r="F184" s="134">
        <v>3650</v>
      </c>
      <c r="G184" s="89">
        <f t="shared" si="18"/>
        <v>3650</v>
      </c>
      <c r="H184" s="89">
        <f t="shared" si="19"/>
        <v>100</v>
      </c>
      <c r="I184" s="86">
        <v>0</v>
      </c>
      <c r="J184" s="101">
        <v>41774</v>
      </c>
      <c r="K184" s="66" t="s">
        <v>1420</v>
      </c>
      <c r="L184" s="68"/>
      <c r="M184" s="68"/>
      <c r="N184" s="68"/>
      <c r="O184" s="68"/>
      <c r="P184" s="68"/>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A184" s="59"/>
      <c r="CB184" s="59"/>
      <c r="CC184" s="59"/>
      <c r="CD184" s="59"/>
      <c r="CE184" s="59"/>
      <c r="CF184" s="59"/>
      <c r="CG184" s="59"/>
      <c r="CH184" s="59"/>
      <c r="CI184" s="59"/>
      <c r="CJ184" s="59"/>
      <c r="CK184" s="59"/>
      <c r="CL184" s="59"/>
      <c r="CM184" s="59"/>
      <c r="CN184" s="59"/>
      <c r="CO184" s="59"/>
      <c r="CP184" s="59"/>
      <c r="CQ184" s="59"/>
      <c r="CR184" s="59"/>
      <c r="CS184" s="59"/>
      <c r="CT184" s="59"/>
      <c r="CU184" s="59"/>
      <c r="CV184" s="59"/>
      <c r="CW184" s="59"/>
      <c r="CX184" s="59"/>
      <c r="CY184" s="59"/>
      <c r="CZ184" s="59"/>
      <c r="DA184" s="59"/>
      <c r="DB184" s="59"/>
      <c r="DC184" s="59"/>
      <c r="DD184" s="59"/>
      <c r="DE184" s="59"/>
      <c r="DF184" s="59"/>
      <c r="DG184" s="59"/>
      <c r="DH184" s="59"/>
      <c r="DI184" s="59"/>
      <c r="DJ184" s="59"/>
      <c r="DK184" s="59"/>
      <c r="DL184" s="59"/>
      <c r="DM184" s="59"/>
    </row>
    <row r="185" spans="1:117" s="49" customFormat="1" ht="78.75" x14ac:dyDescent="0.3">
      <c r="A185" s="68"/>
      <c r="B185" s="376" t="s">
        <v>2124</v>
      </c>
      <c r="C185" s="35" t="s">
        <v>1421</v>
      </c>
      <c r="D185" s="66"/>
      <c r="E185" s="66" t="s">
        <v>1467</v>
      </c>
      <c r="F185" s="134">
        <v>3650</v>
      </c>
      <c r="G185" s="89">
        <f t="shared" si="18"/>
        <v>3650</v>
      </c>
      <c r="H185" s="89">
        <f t="shared" si="19"/>
        <v>100</v>
      </c>
      <c r="I185" s="86">
        <v>0</v>
      </c>
      <c r="J185" s="101">
        <v>41774</v>
      </c>
      <c r="K185" s="66" t="s">
        <v>1420</v>
      </c>
      <c r="L185" s="68"/>
      <c r="M185" s="68"/>
      <c r="N185" s="68"/>
      <c r="O185" s="68"/>
      <c r="P185" s="68"/>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A185" s="59"/>
      <c r="CB185" s="59"/>
      <c r="CC185" s="59"/>
      <c r="CD185" s="59"/>
      <c r="CE185" s="59"/>
      <c r="CF185" s="59"/>
      <c r="CG185" s="59"/>
      <c r="CH185" s="59"/>
      <c r="CI185" s="59"/>
      <c r="CJ185" s="59"/>
      <c r="CK185" s="59"/>
      <c r="CL185" s="59"/>
      <c r="CM185" s="59"/>
      <c r="CN185" s="59"/>
      <c r="CO185" s="59"/>
      <c r="CP185" s="59"/>
      <c r="CQ185" s="59"/>
      <c r="CR185" s="59"/>
      <c r="CS185" s="59"/>
      <c r="CT185" s="59"/>
      <c r="CU185" s="59"/>
      <c r="CV185" s="59"/>
      <c r="CW185" s="59"/>
      <c r="CX185" s="59"/>
      <c r="CY185" s="59"/>
      <c r="CZ185" s="59"/>
      <c r="DA185" s="59"/>
      <c r="DB185" s="59"/>
      <c r="DC185" s="59"/>
      <c r="DD185" s="59"/>
      <c r="DE185" s="59"/>
      <c r="DF185" s="59"/>
      <c r="DG185" s="59"/>
      <c r="DH185" s="59"/>
      <c r="DI185" s="59"/>
      <c r="DJ185" s="59"/>
      <c r="DK185" s="59"/>
      <c r="DL185" s="59"/>
      <c r="DM185" s="59"/>
    </row>
    <row r="186" spans="1:117" s="49" customFormat="1" ht="78.75" x14ac:dyDescent="0.3">
      <c r="A186" s="68"/>
      <c r="B186" s="376" t="s">
        <v>2125</v>
      </c>
      <c r="C186" s="35" t="s">
        <v>1421</v>
      </c>
      <c r="D186" s="66"/>
      <c r="E186" s="66" t="s">
        <v>1467</v>
      </c>
      <c r="F186" s="134">
        <v>3650</v>
      </c>
      <c r="G186" s="89">
        <f t="shared" si="18"/>
        <v>3650</v>
      </c>
      <c r="H186" s="89">
        <f t="shared" si="19"/>
        <v>100</v>
      </c>
      <c r="I186" s="86">
        <v>0</v>
      </c>
      <c r="J186" s="101">
        <v>41774</v>
      </c>
      <c r="K186" s="66" t="s">
        <v>1420</v>
      </c>
      <c r="L186" s="68"/>
      <c r="M186" s="68"/>
      <c r="N186" s="68"/>
      <c r="O186" s="68"/>
      <c r="P186" s="68"/>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c r="CA186" s="59"/>
      <c r="CB186" s="59"/>
      <c r="CC186" s="59"/>
      <c r="CD186" s="59"/>
      <c r="CE186" s="59"/>
      <c r="CF186" s="59"/>
      <c r="CG186" s="59"/>
      <c r="CH186" s="59"/>
      <c r="CI186" s="59"/>
      <c r="CJ186" s="59"/>
      <c r="CK186" s="59"/>
      <c r="CL186" s="59"/>
      <c r="CM186" s="59"/>
      <c r="CN186" s="59"/>
      <c r="CO186" s="59"/>
      <c r="CP186" s="59"/>
      <c r="CQ186" s="59"/>
      <c r="CR186" s="59"/>
      <c r="CS186" s="59"/>
      <c r="CT186" s="59"/>
      <c r="CU186" s="59"/>
      <c r="CV186" s="59"/>
      <c r="CW186" s="59"/>
      <c r="CX186" s="59"/>
      <c r="CY186" s="59"/>
      <c r="CZ186" s="59"/>
      <c r="DA186" s="59"/>
      <c r="DB186" s="59"/>
      <c r="DC186" s="59"/>
      <c r="DD186" s="59"/>
      <c r="DE186" s="59"/>
      <c r="DF186" s="59"/>
      <c r="DG186" s="59"/>
      <c r="DH186" s="59"/>
      <c r="DI186" s="59"/>
      <c r="DJ186" s="59"/>
      <c r="DK186" s="59"/>
      <c r="DL186" s="59"/>
      <c r="DM186" s="59"/>
    </row>
    <row r="187" spans="1:117" s="49" customFormat="1" ht="78.75" x14ac:dyDescent="0.3">
      <c r="A187" s="68"/>
      <c r="B187" s="376" t="s">
        <v>2126</v>
      </c>
      <c r="C187" s="35" t="s">
        <v>1422</v>
      </c>
      <c r="D187" s="66" t="s">
        <v>1423</v>
      </c>
      <c r="E187" s="66" t="s">
        <v>1467</v>
      </c>
      <c r="F187" s="134">
        <v>6000</v>
      </c>
      <c r="G187" s="89">
        <f t="shared" si="18"/>
        <v>6000</v>
      </c>
      <c r="H187" s="89">
        <f t="shared" si="19"/>
        <v>100</v>
      </c>
      <c r="I187" s="86">
        <v>0</v>
      </c>
      <c r="J187" s="101">
        <v>42109</v>
      </c>
      <c r="K187" s="66" t="s">
        <v>1424</v>
      </c>
      <c r="L187" s="68"/>
      <c r="M187" s="68"/>
      <c r="N187" s="68"/>
      <c r="O187" s="68"/>
      <c r="P187" s="68"/>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c r="BH187" s="59"/>
      <c r="BI187" s="59"/>
      <c r="BJ187" s="59"/>
      <c r="BK187" s="59"/>
      <c r="BL187" s="59"/>
      <c r="BM187" s="59"/>
      <c r="BN187" s="59"/>
      <c r="BO187" s="59"/>
      <c r="BP187" s="59"/>
      <c r="BQ187" s="59"/>
      <c r="BR187" s="59"/>
      <c r="BS187" s="59"/>
      <c r="BT187" s="59"/>
      <c r="BU187" s="59"/>
      <c r="BV187" s="59"/>
      <c r="BW187" s="59"/>
      <c r="BX187" s="59"/>
      <c r="BY187" s="59"/>
      <c r="BZ187" s="59"/>
      <c r="CA187" s="59"/>
      <c r="CB187" s="59"/>
      <c r="CC187" s="59"/>
      <c r="CD187" s="59"/>
      <c r="CE187" s="59"/>
      <c r="CF187" s="59"/>
      <c r="CG187" s="59"/>
      <c r="CH187" s="59"/>
      <c r="CI187" s="59"/>
      <c r="CJ187" s="59"/>
      <c r="CK187" s="59"/>
      <c r="CL187" s="59"/>
      <c r="CM187" s="59"/>
      <c r="CN187" s="59"/>
      <c r="CO187" s="59"/>
      <c r="CP187" s="59"/>
      <c r="CQ187" s="59"/>
      <c r="CR187" s="59"/>
      <c r="CS187" s="59"/>
      <c r="CT187" s="59"/>
      <c r="CU187" s="59"/>
      <c r="CV187" s="59"/>
      <c r="CW187" s="59"/>
      <c r="CX187" s="59"/>
      <c r="CY187" s="59"/>
      <c r="CZ187" s="59"/>
      <c r="DA187" s="59"/>
      <c r="DB187" s="59"/>
      <c r="DC187" s="59"/>
      <c r="DD187" s="59"/>
      <c r="DE187" s="59"/>
      <c r="DF187" s="59"/>
      <c r="DG187" s="59"/>
      <c r="DH187" s="59"/>
      <c r="DI187" s="59"/>
      <c r="DJ187" s="59"/>
      <c r="DK187" s="59"/>
      <c r="DL187" s="59"/>
      <c r="DM187" s="59"/>
    </row>
    <row r="188" spans="1:117" s="49" customFormat="1" ht="78.75" x14ac:dyDescent="0.3">
      <c r="A188" s="68"/>
      <c r="B188" s="376" t="s">
        <v>2127</v>
      </c>
      <c r="C188" s="35" t="s">
        <v>1422</v>
      </c>
      <c r="D188" s="66" t="s">
        <v>1423</v>
      </c>
      <c r="E188" s="66" t="s">
        <v>1467</v>
      </c>
      <c r="F188" s="134">
        <v>6000</v>
      </c>
      <c r="G188" s="89">
        <f t="shared" si="18"/>
        <v>6000</v>
      </c>
      <c r="H188" s="89">
        <f t="shared" si="19"/>
        <v>100</v>
      </c>
      <c r="I188" s="86">
        <v>0</v>
      </c>
      <c r="J188" s="101">
        <v>42109</v>
      </c>
      <c r="K188" s="66" t="s">
        <v>1425</v>
      </c>
      <c r="L188" s="68"/>
      <c r="M188" s="68"/>
      <c r="N188" s="68"/>
      <c r="O188" s="68"/>
      <c r="P188" s="68"/>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59"/>
      <c r="BU188" s="59"/>
      <c r="BV188" s="59"/>
      <c r="BW188" s="59"/>
      <c r="BX188" s="59"/>
      <c r="BY188" s="59"/>
      <c r="BZ188" s="59"/>
      <c r="CA188" s="59"/>
      <c r="CB188" s="59"/>
      <c r="CC188" s="59"/>
      <c r="CD188" s="59"/>
      <c r="CE188" s="59"/>
      <c r="CF188" s="59"/>
      <c r="CG188" s="59"/>
      <c r="CH188" s="59"/>
      <c r="CI188" s="59"/>
      <c r="CJ188" s="59"/>
      <c r="CK188" s="59"/>
      <c r="CL188" s="59"/>
      <c r="CM188" s="59"/>
      <c r="CN188" s="59"/>
      <c r="CO188" s="59"/>
      <c r="CP188" s="59"/>
      <c r="CQ188" s="59"/>
      <c r="CR188" s="59"/>
      <c r="CS188" s="59"/>
      <c r="CT188" s="59"/>
      <c r="CU188" s="59"/>
      <c r="CV188" s="59"/>
      <c r="CW188" s="59"/>
      <c r="CX188" s="59"/>
      <c r="CY188" s="59"/>
      <c r="CZ188" s="59"/>
      <c r="DA188" s="59"/>
      <c r="DB188" s="59"/>
      <c r="DC188" s="59"/>
      <c r="DD188" s="59"/>
      <c r="DE188" s="59"/>
      <c r="DF188" s="59"/>
      <c r="DG188" s="59"/>
      <c r="DH188" s="59"/>
      <c r="DI188" s="59"/>
      <c r="DJ188" s="59"/>
      <c r="DK188" s="59"/>
      <c r="DL188" s="59"/>
      <c r="DM188" s="59"/>
    </row>
    <row r="189" spans="1:117" s="49" customFormat="1" ht="78.75" x14ac:dyDescent="0.3">
      <c r="A189" s="68"/>
      <c r="B189" s="376" t="s">
        <v>2128</v>
      </c>
      <c r="C189" s="35" t="s">
        <v>1422</v>
      </c>
      <c r="D189" s="66" t="s">
        <v>1423</v>
      </c>
      <c r="E189" s="66" t="s">
        <v>1467</v>
      </c>
      <c r="F189" s="134">
        <v>6000</v>
      </c>
      <c r="G189" s="89">
        <f t="shared" si="18"/>
        <v>6000</v>
      </c>
      <c r="H189" s="89">
        <f t="shared" si="19"/>
        <v>100</v>
      </c>
      <c r="I189" s="89">
        <v>0</v>
      </c>
      <c r="J189" s="101">
        <v>42109</v>
      </c>
      <c r="K189" s="66" t="s">
        <v>1426</v>
      </c>
      <c r="L189" s="68"/>
      <c r="M189" s="68"/>
      <c r="N189" s="68"/>
      <c r="O189" s="68"/>
      <c r="P189" s="68"/>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c r="CA189" s="59"/>
      <c r="CB189" s="59"/>
      <c r="CC189" s="59"/>
      <c r="CD189" s="59"/>
      <c r="CE189" s="59"/>
      <c r="CF189" s="59"/>
      <c r="CG189" s="59"/>
      <c r="CH189" s="59"/>
      <c r="CI189" s="59"/>
      <c r="CJ189" s="59"/>
      <c r="CK189" s="59"/>
      <c r="CL189" s="59"/>
      <c r="CM189" s="59"/>
      <c r="CN189" s="59"/>
      <c r="CO189" s="59"/>
      <c r="CP189" s="59"/>
      <c r="CQ189" s="59"/>
      <c r="CR189" s="59"/>
      <c r="CS189" s="59"/>
      <c r="CT189" s="59"/>
      <c r="CU189" s="59"/>
      <c r="CV189" s="59"/>
      <c r="CW189" s="59"/>
      <c r="CX189" s="59"/>
      <c r="CY189" s="59"/>
      <c r="CZ189" s="59"/>
      <c r="DA189" s="59"/>
      <c r="DB189" s="59"/>
      <c r="DC189" s="59"/>
      <c r="DD189" s="59"/>
      <c r="DE189" s="59"/>
      <c r="DF189" s="59"/>
      <c r="DG189" s="59"/>
      <c r="DH189" s="59"/>
      <c r="DI189" s="59"/>
      <c r="DJ189" s="59"/>
      <c r="DK189" s="59"/>
      <c r="DL189" s="59"/>
      <c r="DM189" s="59"/>
    </row>
    <row r="190" spans="1:117" s="49" customFormat="1" ht="78.75" x14ac:dyDescent="0.3">
      <c r="A190" s="68"/>
      <c r="B190" s="376" t="s">
        <v>2129</v>
      </c>
      <c r="C190" s="35" t="s">
        <v>1422</v>
      </c>
      <c r="D190" s="66" t="s">
        <v>1423</v>
      </c>
      <c r="E190" s="66" t="s">
        <v>1467</v>
      </c>
      <c r="F190" s="134">
        <v>6000</v>
      </c>
      <c r="G190" s="89">
        <f t="shared" si="18"/>
        <v>6000</v>
      </c>
      <c r="H190" s="89">
        <f t="shared" si="19"/>
        <v>100</v>
      </c>
      <c r="I190" s="89">
        <v>0</v>
      </c>
      <c r="J190" s="101">
        <v>42109</v>
      </c>
      <c r="K190" s="66" t="s">
        <v>1427</v>
      </c>
      <c r="L190" s="68"/>
      <c r="M190" s="68"/>
      <c r="N190" s="68"/>
      <c r="O190" s="68"/>
      <c r="P190" s="68"/>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59"/>
      <c r="BG190" s="59"/>
      <c r="BH190" s="59"/>
      <c r="BI190" s="59"/>
      <c r="BJ190" s="59"/>
      <c r="BK190" s="59"/>
      <c r="BL190" s="59"/>
      <c r="BM190" s="59"/>
      <c r="BN190" s="59"/>
      <c r="BO190" s="59"/>
      <c r="BP190" s="59"/>
      <c r="BQ190" s="59"/>
      <c r="BR190" s="59"/>
      <c r="BS190" s="59"/>
      <c r="BT190" s="59"/>
      <c r="BU190" s="59"/>
      <c r="BV190" s="59"/>
      <c r="BW190" s="59"/>
      <c r="BX190" s="59"/>
      <c r="BY190" s="59"/>
      <c r="BZ190" s="59"/>
      <c r="CA190" s="59"/>
      <c r="CB190" s="59"/>
      <c r="CC190" s="59"/>
      <c r="CD190" s="59"/>
      <c r="CE190" s="59"/>
      <c r="CF190" s="59"/>
      <c r="CG190" s="59"/>
      <c r="CH190" s="59"/>
      <c r="CI190" s="59"/>
      <c r="CJ190" s="59"/>
      <c r="CK190" s="59"/>
      <c r="CL190" s="59"/>
      <c r="CM190" s="59"/>
      <c r="CN190" s="59"/>
      <c r="CO190" s="59"/>
      <c r="CP190" s="59"/>
      <c r="CQ190" s="59"/>
      <c r="CR190" s="59"/>
      <c r="CS190" s="59"/>
      <c r="CT190" s="59"/>
      <c r="CU190" s="59"/>
      <c r="CV190" s="59"/>
      <c r="CW190" s="59"/>
      <c r="CX190" s="59"/>
      <c r="CY190" s="59"/>
      <c r="CZ190" s="59"/>
      <c r="DA190" s="59"/>
      <c r="DB190" s="59"/>
      <c r="DC190" s="59"/>
      <c r="DD190" s="59"/>
      <c r="DE190" s="59"/>
      <c r="DF190" s="59"/>
      <c r="DG190" s="59"/>
      <c r="DH190" s="59"/>
      <c r="DI190" s="59"/>
      <c r="DJ190" s="59"/>
      <c r="DK190" s="59"/>
      <c r="DL190" s="59"/>
      <c r="DM190" s="59"/>
    </row>
    <row r="191" spans="1:117" s="49" customFormat="1" ht="78.75" x14ac:dyDescent="0.3">
      <c r="A191" s="68"/>
      <c r="B191" s="376" t="s">
        <v>2130</v>
      </c>
      <c r="C191" s="35" t="s">
        <v>1428</v>
      </c>
      <c r="D191" s="66" t="s">
        <v>1423</v>
      </c>
      <c r="E191" s="66" t="s">
        <v>1467</v>
      </c>
      <c r="F191" s="134">
        <v>3450</v>
      </c>
      <c r="G191" s="89">
        <f t="shared" si="18"/>
        <v>3450</v>
      </c>
      <c r="H191" s="89">
        <f t="shared" si="19"/>
        <v>100</v>
      </c>
      <c r="I191" s="86">
        <v>0</v>
      </c>
      <c r="J191" s="101">
        <v>42109</v>
      </c>
      <c r="K191" s="66" t="s">
        <v>1429</v>
      </c>
      <c r="L191" s="68"/>
      <c r="M191" s="68"/>
      <c r="N191" s="68"/>
      <c r="O191" s="68"/>
      <c r="P191" s="68"/>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c r="CA191" s="59"/>
      <c r="CB191" s="59"/>
      <c r="CC191" s="59"/>
      <c r="CD191" s="59"/>
      <c r="CE191" s="59"/>
      <c r="CF191" s="59"/>
      <c r="CG191" s="59"/>
      <c r="CH191" s="59"/>
      <c r="CI191" s="59"/>
      <c r="CJ191" s="59"/>
      <c r="CK191" s="59"/>
      <c r="CL191" s="59"/>
      <c r="CM191" s="59"/>
      <c r="CN191" s="59"/>
      <c r="CO191" s="59"/>
      <c r="CP191" s="59"/>
      <c r="CQ191" s="59"/>
      <c r="CR191" s="59"/>
      <c r="CS191" s="59"/>
      <c r="CT191" s="59"/>
      <c r="CU191" s="59"/>
      <c r="CV191" s="59"/>
      <c r="CW191" s="59"/>
      <c r="CX191" s="59"/>
      <c r="CY191" s="59"/>
      <c r="CZ191" s="59"/>
      <c r="DA191" s="59"/>
      <c r="DB191" s="59"/>
      <c r="DC191" s="59"/>
      <c r="DD191" s="59"/>
      <c r="DE191" s="59"/>
      <c r="DF191" s="59"/>
      <c r="DG191" s="59"/>
      <c r="DH191" s="59"/>
      <c r="DI191" s="59"/>
      <c r="DJ191" s="59"/>
      <c r="DK191" s="59"/>
      <c r="DL191" s="59"/>
      <c r="DM191" s="59"/>
    </row>
    <row r="192" spans="1:117" s="49" customFormat="1" ht="78.75" x14ac:dyDescent="0.3">
      <c r="A192" s="68"/>
      <c r="B192" s="376" t="s">
        <v>2131</v>
      </c>
      <c r="C192" s="35" t="s">
        <v>1428</v>
      </c>
      <c r="D192" s="66" t="s">
        <v>1423</v>
      </c>
      <c r="E192" s="66" t="s">
        <v>1467</v>
      </c>
      <c r="F192" s="134">
        <v>3450</v>
      </c>
      <c r="G192" s="89">
        <f t="shared" si="18"/>
        <v>3450</v>
      </c>
      <c r="H192" s="89">
        <f t="shared" si="19"/>
        <v>100</v>
      </c>
      <c r="I192" s="86">
        <v>0</v>
      </c>
      <c r="J192" s="101">
        <v>42109</v>
      </c>
      <c r="K192" s="66" t="s">
        <v>1430</v>
      </c>
      <c r="L192" s="68"/>
      <c r="M192" s="68"/>
      <c r="N192" s="68"/>
      <c r="O192" s="68"/>
      <c r="P192" s="68"/>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c r="BT192" s="59"/>
      <c r="BU192" s="59"/>
      <c r="BV192" s="59"/>
      <c r="BW192" s="59"/>
      <c r="BX192" s="59"/>
      <c r="BY192" s="59"/>
      <c r="BZ192" s="59"/>
      <c r="CA192" s="59"/>
      <c r="CB192" s="59"/>
      <c r="CC192" s="59"/>
      <c r="CD192" s="59"/>
      <c r="CE192" s="59"/>
      <c r="CF192" s="59"/>
      <c r="CG192" s="59"/>
      <c r="CH192" s="59"/>
      <c r="CI192" s="59"/>
      <c r="CJ192" s="59"/>
      <c r="CK192" s="59"/>
      <c r="CL192" s="59"/>
      <c r="CM192" s="59"/>
      <c r="CN192" s="59"/>
      <c r="CO192" s="59"/>
      <c r="CP192" s="59"/>
      <c r="CQ192" s="59"/>
      <c r="CR192" s="59"/>
      <c r="CS192" s="59"/>
      <c r="CT192" s="59"/>
      <c r="CU192" s="59"/>
      <c r="CV192" s="59"/>
      <c r="CW192" s="59"/>
      <c r="CX192" s="59"/>
      <c r="CY192" s="59"/>
      <c r="CZ192" s="59"/>
      <c r="DA192" s="59"/>
      <c r="DB192" s="59"/>
      <c r="DC192" s="59"/>
      <c r="DD192" s="59"/>
      <c r="DE192" s="59"/>
      <c r="DF192" s="59"/>
      <c r="DG192" s="59"/>
      <c r="DH192" s="59"/>
      <c r="DI192" s="59"/>
      <c r="DJ192" s="59"/>
      <c r="DK192" s="59"/>
      <c r="DL192" s="59"/>
      <c r="DM192" s="59"/>
    </row>
    <row r="193" spans="1:117" s="49" customFormat="1" ht="78.75" x14ac:dyDescent="0.3">
      <c r="A193" s="68"/>
      <c r="B193" s="376" t="s">
        <v>2132</v>
      </c>
      <c r="C193" s="35" t="s">
        <v>1431</v>
      </c>
      <c r="D193" s="66" t="s">
        <v>155</v>
      </c>
      <c r="E193" s="66" t="s">
        <v>1467</v>
      </c>
      <c r="F193" s="134">
        <v>3799.6</v>
      </c>
      <c r="G193" s="89">
        <f t="shared" si="18"/>
        <v>3799.6</v>
      </c>
      <c r="H193" s="89">
        <f t="shared" si="19"/>
        <v>100</v>
      </c>
      <c r="I193" s="86">
        <v>0</v>
      </c>
      <c r="J193" s="101">
        <v>42352</v>
      </c>
      <c r="K193" s="66"/>
      <c r="L193" s="68"/>
      <c r="M193" s="68"/>
      <c r="N193" s="68"/>
      <c r="O193" s="68"/>
      <c r="P193" s="68"/>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59"/>
      <c r="BU193" s="59"/>
      <c r="BV193" s="59"/>
      <c r="BW193" s="59"/>
      <c r="BX193" s="59"/>
      <c r="BY193" s="59"/>
      <c r="BZ193" s="59"/>
      <c r="CA193" s="59"/>
      <c r="CB193" s="59"/>
      <c r="CC193" s="59"/>
      <c r="CD193" s="59"/>
      <c r="CE193" s="59"/>
      <c r="CF193" s="59"/>
      <c r="CG193" s="59"/>
      <c r="CH193" s="59"/>
      <c r="CI193" s="59"/>
      <c r="CJ193" s="59"/>
      <c r="CK193" s="59"/>
      <c r="CL193" s="59"/>
      <c r="CM193" s="59"/>
      <c r="CN193" s="59"/>
      <c r="CO193" s="59"/>
      <c r="CP193" s="59"/>
      <c r="CQ193" s="59"/>
      <c r="CR193" s="59"/>
      <c r="CS193" s="59"/>
      <c r="CT193" s="59"/>
      <c r="CU193" s="59"/>
      <c r="CV193" s="59"/>
      <c r="CW193" s="59"/>
      <c r="CX193" s="59"/>
      <c r="CY193" s="59"/>
      <c r="CZ193" s="59"/>
      <c r="DA193" s="59"/>
      <c r="DB193" s="59"/>
      <c r="DC193" s="59"/>
      <c r="DD193" s="59"/>
      <c r="DE193" s="59"/>
      <c r="DF193" s="59"/>
      <c r="DG193" s="59"/>
      <c r="DH193" s="59"/>
      <c r="DI193" s="59"/>
      <c r="DJ193" s="59"/>
      <c r="DK193" s="59"/>
      <c r="DL193" s="59"/>
      <c r="DM193" s="59"/>
    </row>
    <row r="194" spans="1:117" s="49" customFormat="1" ht="78.75" x14ac:dyDescent="0.3">
      <c r="A194" s="68"/>
      <c r="B194" s="376" t="s">
        <v>2133</v>
      </c>
      <c r="C194" s="35" t="s">
        <v>1432</v>
      </c>
      <c r="D194" s="66" t="s">
        <v>155</v>
      </c>
      <c r="E194" s="66" t="s">
        <v>1467</v>
      </c>
      <c r="F194" s="134">
        <v>20850</v>
      </c>
      <c r="G194" s="89">
        <f t="shared" si="18"/>
        <v>20850</v>
      </c>
      <c r="H194" s="89">
        <f t="shared" si="19"/>
        <v>100</v>
      </c>
      <c r="I194" s="86">
        <v>0</v>
      </c>
      <c r="J194" s="101">
        <v>42348</v>
      </c>
      <c r="K194" s="66"/>
      <c r="L194" s="68"/>
      <c r="M194" s="68"/>
      <c r="N194" s="68"/>
      <c r="O194" s="68"/>
      <c r="P194" s="68"/>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59"/>
      <c r="BZ194" s="59"/>
      <c r="CA194" s="59"/>
      <c r="CB194" s="59"/>
      <c r="CC194" s="59"/>
      <c r="CD194" s="59"/>
      <c r="CE194" s="59"/>
      <c r="CF194" s="59"/>
      <c r="CG194" s="59"/>
      <c r="CH194" s="59"/>
      <c r="CI194" s="59"/>
      <c r="CJ194" s="59"/>
      <c r="CK194" s="59"/>
      <c r="CL194" s="59"/>
      <c r="CM194" s="59"/>
      <c r="CN194" s="59"/>
      <c r="CO194" s="59"/>
      <c r="CP194" s="59"/>
      <c r="CQ194" s="59"/>
      <c r="CR194" s="59"/>
      <c r="CS194" s="59"/>
      <c r="CT194" s="59"/>
      <c r="CU194" s="59"/>
      <c r="CV194" s="59"/>
      <c r="CW194" s="59"/>
      <c r="CX194" s="59"/>
      <c r="CY194" s="59"/>
      <c r="CZ194" s="59"/>
      <c r="DA194" s="59"/>
      <c r="DB194" s="59"/>
      <c r="DC194" s="59"/>
      <c r="DD194" s="59"/>
      <c r="DE194" s="59"/>
      <c r="DF194" s="59"/>
      <c r="DG194" s="59"/>
      <c r="DH194" s="59"/>
      <c r="DI194" s="59"/>
      <c r="DJ194" s="59"/>
      <c r="DK194" s="59"/>
      <c r="DL194" s="59"/>
      <c r="DM194" s="59"/>
    </row>
    <row r="195" spans="1:117" s="49" customFormat="1" ht="78.75" x14ac:dyDescent="0.3">
      <c r="A195" s="68"/>
      <c r="B195" s="376" t="s">
        <v>2134</v>
      </c>
      <c r="C195" s="35" t="s">
        <v>1434</v>
      </c>
      <c r="D195" s="66" t="s">
        <v>155</v>
      </c>
      <c r="E195" s="66" t="s">
        <v>1467</v>
      </c>
      <c r="F195" s="134">
        <v>6999</v>
      </c>
      <c r="G195" s="89">
        <f t="shared" si="18"/>
        <v>6999</v>
      </c>
      <c r="H195" s="89">
        <f t="shared" si="19"/>
        <v>100</v>
      </c>
      <c r="I195" s="86">
        <v>0</v>
      </c>
      <c r="J195" s="101">
        <v>42605</v>
      </c>
      <c r="K195" s="66"/>
      <c r="L195" s="68"/>
      <c r="M195" s="68"/>
      <c r="N195" s="68"/>
      <c r="O195" s="68"/>
      <c r="P195" s="68"/>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c r="BT195" s="59"/>
      <c r="BU195" s="59"/>
      <c r="BV195" s="59"/>
      <c r="BW195" s="59"/>
      <c r="BX195" s="59"/>
      <c r="BY195" s="59"/>
      <c r="BZ195" s="59"/>
      <c r="CA195" s="59"/>
      <c r="CB195" s="59"/>
      <c r="CC195" s="59"/>
      <c r="CD195" s="59"/>
      <c r="CE195" s="59"/>
      <c r="CF195" s="59"/>
      <c r="CG195" s="59"/>
      <c r="CH195" s="59"/>
      <c r="CI195" s="59"/>
      <c r="CJ195" s="59"/>
      <c r="CK195" s="59"/>
      <c r="CL195" s="59"/>
      <c r="CM195" s="59"/>
      <c r="CN195" s="59"/>
      <c r="CO195" s="59"/>
      <c r="CP195" s="59"/>
      <c r="CQ195" s="59"/>
      <c r="CR195" s="59"/>
      <c r="CS195" s="59"/>
      <c r="CT195" s="59"/>
      <c r="CU195" s="59"/>
      <c r="CV195" s="59"/>
      <c r="CW195" s="59"/>
      <c r="CX195" s="59"/>
      <c r="CY195" s="59"/>
      <c r="CZ195" s="59"/>
      <c r="DA195" s="59"/>
      <c r="DB195" s="59"/>
      <c r="DC195" s="59"/>
      <c r="DD195" s="59"/>
      <c r="DE195" s="59"/>
      <c r="DF195" s="59"/>
      <c r="DG195" s="59"/>
      <c r="DH195" s="59"/>
      <c r="DI195" s="59"/>
      <c r="DJ195" s="59"/>
      <c r="DK195" s="59"/>
      <c r="DL195" s="59"/>
      <c r="DM195" s="59"/>
    </row>
    <row r="196" spans="1:117" s="49" customFormat="1" ht="78.75" x14ac:dyDescent="0.3">
      <c r="A196" s="68"/>
      <c r="B196" s="376" t="s">
        <v>2135</v>
      </c>
      <c r="C196" s="35" t="s">
        <v>1435</v>
      </c>
      <c r="D196" s="66" t="s">
        <v>155</v>
      </c>
      <c r="E196" s="66" t="s">
        <v>1467</v>
      </c>
      <c r="F196" s="134">
        <v>4990</v>
      </c>
      <c r="G196" s="89">
        <f t="shared" si="18"/>
        <v>4990</v>
      </c>
      <c r="H196" s="89">
        <f t="shared" si="19"/>
        <v>100</v>
      </c>
      <c r="I196" s="86">
        <v>0</v>
      </c>
      <c r="J196" s="101">
        <v>40737</v>
      </c>
      <c r="K196" s="66" t="s">
        <v>1436</v>
      </c>
      <c r="L196" s="68"/>
      <c r="M196" s="68"/>
      <c r="N196" s="68"/>
      <c r="O196" s="68"/>
      <c r="P196" s="68"/>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9"/>
      <c r="BI196" s="59"/>
      <c r="BJ196" s="59"/>
      <c r="BK196" s="59"/>
      <c r="BL196" s="59"/>
      <c r="BM196" s="59"/>
      <c r="BN196" s="59"/>
      <c r="BO196" s="59"/>
      <c r="BP196" s="59"/>
      <c r="BQ196" s="59"/>
      <c r="BR196" s="59"/>
      <c r="BS196" s="59"/>
      <c r="BT196" s="59"/>
      <c r="BU196" s="59"/>
      <c r="BV196" s="59"/>
      <c r="BW196" s="59"/>
      <c r="BX196" s="59"/>
      <c r="BY196" s="59"/>
      <c r="BZ196" s="59"/>
      <c r="CA196" s="59"/>
      <c r="CB196" s="59"/>
      <c r="CC196" s="59"/>
      <c r="CD196" s="59"/>
      <c r="CE196" s="59"/>
      <c r="CF196" s="59"/>
      <c r="CG196" s="59"/>
      <c r="CH196" s="59"/>
      <c r="CI196" s="59"/>
      <c r="CJ196" s="59"/>
      <c r="CK196" s="59"/>
      <c r="CL196" s="59"/>
      <c r="CM196" s="59"/>
      <c r="CN196" s="59"/>
      <c r="CO196" s="59"/>
      <c r="CP196" s="59"/>
      <c r="CQ196" s="59"/>
      <c r="CR196" s="59"/>
      <c r="CS196" s="59"/>
      <c r="CT196" s="59"/>
      <c r="CU196" s="59"/>
      <c r="CV196" s="59"/>
      <c r="CW196" s="59"/>
      <c r="CX196" s="59"/>
      <c r="CY196" s="59"/>
      <c r="CZ196" s="59"/>
      <c r="DA196" s="59"/>
      <c r="DB196" s="59"/>
      <c r="DC196" s="59"/>
      <c r="DD196" s="59"/>
      <c r="DE196" s="59"/>
      <c r="DF196" s="59"/>
      <c r="DG196" s="59"/>
      <c r="DH196" s="59"/>
      <c r="DI196" s="59"/>
      <c r="DJ196" s="59"/>
      <c r="DK196" s="59"/>
      <c r="DL196" s="59"/>
      <c r="DM196" s="59"/>
    </row>
    <row r="197" spans="1:117" s="49" customFormat="1" ht="78.75" x14ac:dyDescent="0.3">
      <c r="A197" s="68"/>
      <c r="B197" s="376" t="s">
        <v>2136</v>
      </c>
      <c r="C197" s="35" t="s">
        <v>1437</v>
      </c>
      <c r="D197" s="66" t="s">
        <v>1506</v>
      </c>
      <c r="E197" s="66" t="s">
        <v>1467</v>
      </c>
      <c r="F197" s="134">
        <v>31410</v>
      </c>
      <c r="G197" s="89">
        <f t="shared" si="18"/>
        <v>31410</v>
      </c>
      <c r="H197" s="89">
        <f t="shared" si="19"/>
        <v>100</v>
      </c>
      <c r="I197" s="86">
        <v>0</v>
      </c>
      <c r="J197" s="101">
        <v>42795</v>
      </c>
      <c r="K197" s="66"/>
      <c r="L197" s="68"/>
      <c r="M197" s="68"/>
      <c r="N197" s="68"/>
      <c r="O197" s="68"/>
      <c r="P197" s="68"/>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59"/>
      <c r="BG197" s="59"/>
      <c r="BH197" s="59"/>
      <c r="BI197" s="59"/>
      <c r="BJ197" s="59"/>
      <c r="BK197" s="59"/>
      <c r="BL197" s="59"/>
      <c r="BM197" s="59"/>
      <c r="BN197" s="59"/>
      <c r="BO197" s="59"/>
      <c r="BP197" s="59"/>
      <c r="BQ197" s="59"/>
      <c r="BR197" s="59"/>
      <c r="BS197" s="59"/>
      <c r="BT197" s="59"/>
      <c r="BU197" s="59"/>
      <c r="BV197" s="59"/>
      <c r="BW197" s="59"/>
      <c r="BX197" s="59"/>
      <c r="BY197" s="59"/>
      <c r="BZ197" s="59"/>
      <c r="CA197" s="59"/>
      <c r="CB197" s="59"/>
      <c r="CC197" s="59"/>
      <c r="CD197" s="59"/>
      <c r="CE197" s="59"/>
      <c r="CF197" s="59"/>
      <c r="CG197" s="59"/>
      <c r="CH197" s="59"/>
      <c r="CI197" s="59"/>
      <c r="CJ197" s="59"/>
      <c r="CK197" s="59"/>
      <c r="CL197" s="59"/>
      <c r="CM197" s="59"/>
      <c r="CN197" s="59"/>
      <c r="CO197" s="59"/>
      <c r="CP197" s="59"/>
      <c r="CQ197" s="59"/>
      <c r="CR197" s="59"/>
      <c r="CS197" s="59"/>
      <c r="CT197" s="59"/>
      <c r="CU197" s="59"/>
      <c r="CV197" s="59"/>
      <c r="CW197" s="59"/>
      <c r="CX197" s="59"/>
      <c r="CY197" s="59"/>
      <c r="CZ197" s="59"/>
      <c r="DA197" s="59"/>
      <c r="DB197" s="59"/>
      <c r="DC197" s="59"/>
      <c r="DD197" s="59"/>
      <c r="DE197" s="59"/>
      <c r="DF197" s="59"/>
      <c r="DG197" s="59"/>
      <c r="DH197" s="59"/>
      <c r="DI197" s="59"/>
      <c r="DJ197" s="59"/>
      <c r="DK197" s="59"/>
      <c r="DL197" s="59"/>
      <c r="DM197" s="59"/>
    </row>
    <row r="198" spans="1:117" s="49" customFormat="1" ht="78.75" x14ac:dyDescent="0.3">
      <c r="A198" s="68"/>
      <c r="B198" s="376" t="s">
        <v>2137</v>
      </c>
      <c r="C198" s="35" t="s">
        <v>1438</v>
      </c>
      <c r="D198" s="66" t="s">
        <v>1506</v>
      </c>
      <c r="E198" s="66" t="s">
        <v>1467</v>
      </c>
      <c r="F198" s="134">
        <v>34112</v>
      </c>
      <c r="G198" s="89">
        <f t="shared" si="18"/>
        <v>34112</v>
      </c>
      <c r="H198" s="89">
        <f t="shared" si="19"/>
        <v>100</v>
      </c>
      <c r="I198" s="86">
        <v>0</v>
      </c>
      <c r="J198" s="101">
        <v>42795</v>
      </c>
      <c r="K198" s="66"/>
      <c r="L198" s="68"/>
      <c r="M198" s="68"/>
      <c r="N198" s="68"/>
      <c r="O198" s="68"/>
      <c r="P198" s="68"/>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59"/>
      <c r="BG198" s="59"/>
      <c r="BH198" s="59"/>
      <c r="BI198" s="59"/>
      <c r="BJ198" s="59"/>
      <c r="BK198" s="59"/>
      <c r="BL198" s="59"/>
      <c r="BM198" s="59"/>
      <c r="BN198" s="59"/>
      <c r="BO198" s="59"/>
      <c r="BP198" s="59"/>
      <c r="BQ198" s="59"/>
      <c r="BR198" s="59"/>
      <c r="BS198" s="59"/>
      <c r="BT198" s="59"/>
      <c r="BU198" s="59"/>
      <c r="BV198" s="59"/>
      <c r="BW198" s="59"/>
      <c r="BX198" s="59"/>
      <c r="BY198" s="59"/>
      <c r="BZ198" s="59"/>
      <c r="CA198" s="59"/>
      <c r="CB198" s="59"/>
      <c r="CC198" s="59"/>
      <c r="CD198" s="59"/>
      <c r="CE198" s="59"/>
      <c r="CF198" s="59"/>
      <c r="CG198" s="59"/>
      <c r="CH198" s="59"/>
      <c r="CI198" s="59"/>
      <c r="CJ198" s="59"/>
      <c r="CK198" s="59"/>
      <c r="CL198" s="59"/>
      <c r="CM198" s="59"/>
      <c r="CN198" s="59"/>
      <c r="CO198" s="59"/>
      <c r="CP198" s="59"/>
      <c r="CQ198" s="59"/>
      <c r="CR198" s="59"/>
      <c r="CS198" s="59"/>
      <c r="CT198" s="59"/>
      <c r="CU198" s="59"/>
      <c r="CV198" s="59"/>
      <c r="CW198" s="59"/>
      <c r="CX198" s="59"/>
      <c r="CY198" s="59"/>
      <c r="CZ198" s="59"/>
      <c r="DA198" s="59"/>
      <c r="DB198" s="59"/>
      <c r="DC198" s="59"/>
      <c r="DD198" s="59"/>
      <c r="DE198" s="59"/>
      <c r="DF198" s="59"/>
      <c r="DG198" s="59"/>
      <c r="DH198" s="59"/>
      <c r="DI198" s="59"/>
      <c r="DJ198" s="59"/>
      <c r="DK198" s="59"/>
      <c r="DL198" s="59"/>
      <c r="DM198" s="59"/>
    </row>
    <row r="199" spans="1:117" s="49" customFormat="1" ht="78.75" x14ac:dyDescent="0.3">
      <c r="A199" s="68"/>
      <c r="B199" s="376" t="s">
        <v>2138</v>
      </c>
      <c r="C199" s="35" t="s">
        <v>1439</v>
      </c>
      <c r="D199" s="66" t="s">
        <v>1423</v>
      </c>
      <c r="E199" s="66" t="s">
        <v>1467</v>
      </c>
      <c r="F199" s="134">
        <v>99970</v>
      </c>
      <c r="G199" s="89">
        <f t="shared" si="18"/>
        <v>16661.64</v>
      </c>
      <c r="H199" s="89">
        <f t="shared" si="19"/>
        <v>16.666639991997599</v>
      </c>
      <c r="I199" s="86">
        <v>83308.36</v>
      </c>
      <c r="J199" s="101">
        <v>42795</v>
      </c>
      <c r="K199" s="66"/>
      <c r="L199" s="68"/>
      <c r="M199" s="68"/>
      <c r="N199" s="68"/>
      <c r="O199" s="68"/>
      <c r="P199" s="68"/>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59"/>
      <c r="BG199" s="59"/>
      <c r="BH199" s="59"/>
      <c r="BI199" s="59"/>
      <c r="BJ199" s="59"/>
      <c r="BK199" s="59"/>
      <c r="BL199" s="59"/>
      <c r="BM199" s="59"/>
      <c r="BN199" s="59"/>
      <c r="BO199" s="59"/>
      <c r="BP199" s="59"/>
      <c r="BQ199" s="59"/>
      <c r="BR199" s="59"/>
      <c r="BS199" s="59"/>
      <c r="BT199" s="59"/>
      <c r="BU199" s="59"/>
      <c r="BV199" s="59"/>
      <c r="BW199" s="59"/>
      <c r="BX199" s="59"/>
      <c r="BY199" s="59"/>
      <c r="BZ199" s="59"/>
      <c r="CA199" s="59"/>
      <c r="CB199" s="59"/>
      <c r="CC199" s="59"/>
      <c r="CD199" s="59"/>
      <c r="CE199" s="59"/>
      <c r="CF199" s="59"/>
      <c r="CG199" s="59"/>
      <c r="CH199" s="59"/>
      <c r="CI199" s="59"/>
      <c r="CJ199" s="59"/>
      <c r="CK199" s="59"/>
      <c r="CL199" s="59"/>
      <c r="CM199" s="59"/>
      <c r="CN199" s="59"/>
      <c r="CO199" s="59"/>
      <c r="CP199" s="59"/>
      <c r="CQ199" s="59"/>
      <c r="CR199" s="59"/>
      <c r="CS199" s="59"/>
      <c r="CT199" s="59"/>
      <c r="CU199" s="59"/>
      <c r="CV199" s="59"/>
      <c r="CW199" s="59"/>
      <c r="CX199" s="59"/>
      <c r="CY199" s="59"/>
      <c r="CZ199" s="59"/>
      <c r="DA199" s="59"/>
      <c r="DB199" s="59"/>
      <c r="DC199" s="59"/>
      <c r="DD199" s="59"/>
      <c r="DE199" s="59"/>
      <c r="DF199" s="59"/>
      <c r="DG199" s="59"/>
      <c r="DH199" s="59"/>
      <c r="DI199" s="59"/>
      <c r="DJ199" s="59"/>
      <c r="DK199" s="59"/>
      <c r="DL199" s="59"/>
      <c r="DM199" s="59"/>
    </row>
    <row r="200" spans="1:117" s="49" customFormat="1" ht="78.75" x14ac:dyDescent="0.3">
      <c r="A200" s="68"/>
      <c r="B200" s="376" t="s">
        <v>2139</v>
      </c>
      <c r="C200" s="35" t="s">
        <v>1440</v>
      </c>
      <c r="D200" s="66" t="s">
        <v>1506</v>
      </c>
      <c r="E200" s="66" t="s">
        <v>1467</v>
      </c>
      <c r="F200" s="134">
        <v>80000</v>
      </c>
      <c r="G200" s="89">
        <f t="shared" si="18"/>
        <v>13333.320000000007</v>
      </c>
      <c r="H200" s="89">
        <f t="shared" si="19"/>
        <v>16.666650000000008</v>
      </c>
      <c r="I200" s="86">
        <v>66666.679999999993</v>
      </c>
      <c r="J200" s="101">
        <v>42795</v>
      </c>
      <c r="K200" s="66"/>
      <c r="L200" s="68"/>
      <c r="M200" s="68"/>
      <c r="N200" s="68"/>
      <c r="O200" s="68"/>
      <c r="P200" s="68"/>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c r="CA200" s="59"/>
      <c r="CB200" s="59"/>
      <c r="CC200" s="59"/>
      <c r="CD200" s="59"/>
      <c r="CE200" s="59"/>
      <c r="CF200" s="59"/>
      <c r="CG200" s="59"/>
      <c r="CH200" s="59"/>
      <c r="CI200" s="59"/>
      <c r="CJ200" s="59"/>
      <c r="CK200" s="59"/>
      <c r="CL200" s="59"/>
      <c r="CM200" s="59"/>
      <c r="CN200" s="59"/>
      <c r="CO200" s="59"/>
      <c r="CP200" s="59"/>
      <c r="CQ200" s="59"/>
      <c r="CR200" s="59"/>
      <c r="CS200" s="59"/>
      <c r="CT200" s="59"/>
      <c r="CU200" s="59"/>
      <c r="CV200" s="59"/>
      <c r="CW200" s="59"/>
      <c r="CX200" s="59"/>
      <c r="CY200" s="59"/>
      <c r="CZ200" s="59"/>
      <c r="DA200" s="59"/>
      <c r="DB200" s="59"/>
      <c r="DC200" s="59"/>
      <c r="DD200" s="59"/>
      <c r="DE200" s="59"/>
      <c r="DF200" s="59"/>
      <c r="DG200" s="59"/>
      <c r="DH200" s="59"/>
      <c r="DI200" s="59"/>
      <c r="DJ200" s="59"/>
      <c r="DK200" s="59"/>
      <c r="DL200" s="59"/>
      <c r="DM200" s="59"/>
    </row>
    <row r="201" spans="1:117" s="49" customFormat="1" ht="78.75" x14ac:dyDescent="0.3">
      <c r="A201" s="68"/>
      <c r="B201" s="376" t="s">
        <v>2140</v>
      </c>
      <c r="C201" s="35" t="s">
        <v>1441</v>
      </c>
      <c r="D201" s="66" t="s">
        <v>1423</v>
      </c>
      <c r="E201" s="66" t="s">
        <v>1467</v>
      </c>
      <c r="F201" s="134">
        <v>17876</v>
      </c>
      <c r="G201" s="89">
        <f t="shared" si="18"/>
        <v>17876</v>
      </c>
      <c r="H201" s="89">
        <f t="shared" si="19"/>
        <v>100</v>
      </c>
      <c r="I201" s="86">
        <v>0</v>
      </c>
      <c r="J201" s="101">
        <v>42795</v>
      </c>
      <c r="K201" s="66"/>
      <c r="L201" s="68"/>
      <c r="M201" s="68"/>
      <c r="N201" s="68"/>
      <c r="O201" s="68"/>
      <c r="P201" s="68"/>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59"/>
      <c r="BG201" s="59"/>
      <c r="BH201" s="59"/>
      <c r="BI201" s="59"/>
      <c r="BJ201" s="59"/>
      <c r="BK201" s="59"/>
      <c r="BL201" s="59"/>
      <c r="BM201" s="59"/>
      <c r="BN201" s="59"/>
      <c r="BO201" s="59"/>
      <c r="BP201" s="59"/>
      <c r="BQ201" s="59"/>
      <c r="BR201" s="59"/>
      <c r="BS201" s="59"/>
      <c r="BT201" s="59"/>
      <c r="BU201" s="59"/>
      <c r="BV201" s="59"/>
      <c r="BW201" s="59"/>
      <c r="BX201" s="59"/>
      <c r="BY201" s="59"/>
      <c r="BZ201" s="59"/>
      <c r="CA201" s="59"/>
      <c r="CB201" s="59"/>
      <c r="CC201" s="59"/>
      <c r="CD201" s="59"/>
      <c r="CE201" s="59"/>
      <c r="CF201" s="59"/>
      <c r="CG201" s="59"/>
      <c r="CH201" s="59"/>
      <c r="CI201" s="59"/>
      <c r="CJ201" s="59"/>
      <c r="CK201" s="59"/>
      <c r="CL201" s="59"/>
      <c r="CM201" s="59"/>
      <c r="CN201" s="59"/>
      <c r="CO201" s="59"/>
      <c r="CP201" s="59"/>
      <c r="CQ201" s="59"/>
      <c r="CR201" s="59"/>
      <c r="CS201" s="59"/>
      <c r="CT201" s="59"/>
      <c r="CU201" s="59"/>
      <c r="CV201" s="59"/>
      <c r="CW201" s="59"/>
      <c r="CX201" s="59"/>
      <c r="CY201" s="59"/>
      <c r="CZ201" s="59"/>
      <c r="DA201" s="59"/>
      <c r="DB201" s="59"/>
      <c r="DC201" s="59"/>
      <c r="DD201" s="59"/>
      <c r="DE201" s="59"/>
      <c r="DF201" s="59"/>
      <c r="DG201" s="59"/>
      <c r="DH201" s="59"/>
      <c r="DI201" s="59"/>
      <c r="DJ201" s="59"/>
      <c r="DK201" s="59"/>
      <c r="DL201" s="59"/>
      <c r="DM201" s="59"/>
    </row>
    <row r="202" spans="1:117" s="49" customFormat="1" ht="78.75" x14ac:dyDescent="0.3">
      <c r="A202" s="68"/>
      <c r="B202" s="376" t="s">
        <v>2141</v>
      </c>
      <c r="C202" s="35" t="s">
        <v>1441</v>
      </c>
      <c r="D202" s="66" t="s">
        <v>1423</v>
      </c>
      <c r="E202" s="66" t="s">
        <v>1467</v>
      </c>
      <c r="F202" s="134">
        <v>17876</v>
      </c>
      <c r="G202" s="89">
        <f t="shared" si="18"/>
        <v>17876</v>
      </c>
      <c r="H202" s="89">
        <f t="shared" si="19"/>
        <v>100</v>
      </c>
      <c r="I202" s="86">
        <v>0</v>
      </c>
      <c r="J202" s="101">
        <v>42795</v>
      </c>
      <c r="K202" s="66"/>
      <c r="L202" s="68"/>
      <c r="M202" s="68"/>
      <c r="N202" s="68"/>
      <c r="O202" s="68"/>
      <c r="P202" s="68"/>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c r="CA202" s="59"/>
      <c r="CB202" s="59"/>
      <c r="CC202" s="59"/>
      <c r="CD202" s="59"/>
      <c r="CE202" s="59"/>
      <c r="CF202" s="59"/>
      <c r="CG202" s="59"/>
      <c r="CH202" s="59"/>
      <c r="CI202" s="59"/>
      <c r="CJ202" s="59"/>
      <c r="CK202" s="59"/>
      <c r="CL202" s="59"/>
      <c r="CM202" s="59"/>
      <c r="CN202" s="59"/>
      <c r="CO202" s="59"/>
      <c r="CP202" s="59"/>
      <c r="CQ202" s="59"/>
      <c r="CR202" s="59"/>
      <c r="CS202" s="59"/>
      <c r="CT202" s="59"/>
      <c r="CU202" s="59"/>
      <c r="CV202" s="59"/>
      <c r="CW202" s="59"/>
      <c r="CX202" s="59"/>
      <c r="CY202" s="59"/>
      <c r="CZ202" s="59"/>
      <c r="DA202" s="59"/>
      <c r="DB202" s="59"/>
      <c r="DC202" s="59"/>
      <c r="DD202" s="59"/>
      <c r="DE202" s="59"/>
      <c r="DF202" s="59"/>
      <c r="DG202" s="59"/>
      <c r="DH202" s="59"/>
      <c r="DI202" s="59"/>
      <c r="DJ202" s="59"/>
      <c r="DK202" s="59"/>
      <c r="DL202" s="59"/>
      <c r="DM202" s="59"/>
    </row>
    <row r="203" spans="1:117" s="49" customFormat="1" ht="78.75" x14ac:dyDescent="0.3">
      <c r="A203" s="68"/>
      <c r="B203" s="376" t="s">
        <v>2142</v>
      </c>
      <c r="C203" s="35" t="s">
        <v>1442</v>
      </c>
      <c r="D203" s="66" t="s">
        <v>1423</v>
      </c>
      <c r="E203" s="66" t="s">
        <v>1467</v>
      </c>
      <c r="F203" s="134">
        <v>12009</v>
      </c>
      <c r="G203" s="89">
        <f t="shared" si="18"/>
        <v>12009</v>
      </c>
      <c r="H203" s="89">
        <f t="shared" si="19"/>
        <v>100</v>
      </c>
      <c r="I203" s="86">
        <v>0</v>
      </c>
      <c r="J203" s="101">
        <v>42795</v>
      </c>
      <c r="K203" s="66"/>
      <c r="L203" s="68"/>
      <c r="M203" s="68"/>
      <c r="N203" s="68"/>
      <c r="O203" s="68"/>
      <c r="P203" s="68"/>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c r="BH203" s="59"/>
      <c r="BI203" s="59"/>
      <c r="BJ203" s="59"/>
      <c r="BK203" s="59"/>
      <c r="BL203" s="59"/>
      <c r="BM203" s="59"/>
      <c r="BN203" s="59"/>
      <c r="BO203" s="59"/>
      <c r="BP203" s="59"/>
      <c r="BQ203" s="59"/>
      <c r="BR203" s="59"/>
      <c r="BS203" s="59"/>
      <c r="BT203" s="59"/>
      <c r="BU203" s="59"/>
      <c r="BV203" s="59"/>
      <c r="BW203" s="59"/>
      <c r="BX203" s="59"/>
      <c r="BY203" s="59"/>
      <c r="BZ203" s="59"/>
      <c r="CA203" s="59"/>
      <c r="CB203" s="59"/>
      <c r="CC203" s="59"/>
      <c r="CD203" s="59"/>
      <c r="CE203" s="59"/>
      <c r="CF203" s="59"/>
      <c r="CG203" s="59"/>
      <c r="CH203" s="59"/>
      <c r="CI203" s="59"/>
      <c r="CJ203" s="59"/>
      <c r="CK203" s="59"/>
      <c r="CL203" s="59"/>
      <c r="CM203" s="59"/>
      <c r="CN203" s="59"/>
      <c r="CO203" s="59"/>
      <c r="CP203" s="59"/>
      <c r="CQ203" s="59"/>
      <c r="CR203" s="59"/>
      <c r="CS203" s="59"/>
      <c r="CT203" s="59"/>
      <c r="CU203" s="59"/>
      <c r="CV203" s="59"/>
      <c r="CW203" s="59"/>
      <c r="CX203" s="59"/>
      <c r="CY203" s="59"/>
      <c r="CZ203" s="59"/>
      <c r="DA203" s="59"/>
      <c r="DB203" s="59"/>
      <c r="DC203" s="59"/>
      <c r="DD203" s="59"/>
      <c r="DE203" s="59"/>
      <c r="DF203" s="59"/>
      <c r="DG203" s="59"/>
      <c r="DH203" s="59"/>
      <c r="DI203" s="59"/>
      <c r="DJ203" s="59"/>
      <c r="DK203" s="59"/>
      <c r="DL203" s="59"/>
      <c r="DM203" s="59"/>
    </row>
    <row r="204" spans="1:117" s="49" customFormat="1" ht="78.75" x14ac:dyDescent="0.3">
      <c r="A204" s="68"/>
      <c r="B204" s="376" t="s">
        <v>2143</v>
      </c>
      <c r="C204" s="35" t="s">
        <v>1443</v>
      </c>
      <c r="D204" s="66" t="s">
        <v>1423</v>
      </c>
      <c r="E204" s="66" t="s">
        <v>1467</v>
      </c>
      <c r="F204" s="134">
        <v>22630.2</v>
      </c>
      <c r="G204" s="89">
        <f t="shared" si="18"/>
        <v>22630.2</v>
      </c>
      <c r="H204" s="89">
        <f t="shared" si="19"/>
        <v>100</v>
      </c>
      <c r="I204" s="86">
        <v>0</v>
      </c>
      <c r="J204" s="101">
        <v>42795</v>
      </c>
      <c r="K204" s="66"/>
      <c r="L204" s="68"/>
      <c r="M204" s="68"/>
      <c r="N204" s="68"/>
      <c r="O204" s="68"/>
      <c r="P204" s="68"/>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c r="CA204" s="59"/>
      <c r="CB204" s="59"/>
      <c r="CC204" s="59"/>
      <c r="CD204" s="59"/>
      <c r="CE204" s="59"/>
      <c r="CF204" s="59"/>
      <c r="CG204" s="59"/>
      <c r="CH204" s="59"/>
      <c r="CI204" s="59"/>
      <c r="CJ204" s="59"/>
      <c r="CK204" s="59"/>
      <c r="CL204" s="59"/>
      <c r="CM204" s="59"/>
      <c r="CN204" s="59"/>
      <c r="CO204" s="59"/>
      <c r="CP204" s="59"/>
      <c r="CQ204" s="59"/>
      <c r="CR204" s="59"/>
      <c r="CS204" s="59"/>
      <c r="CT204" s="59"/>
      <c r="CU204" s="59"/>
      <c r="CV204" s="59"/>
      <c r="CW204" s="59"/>
      <c r="CX204" s="59"/>
      <c r="CY204" s="59"/>
      <c r="CZ204" s="59"/>
      <c r="DA204" s="59"/>
      <c r="DB204" s="59"/>
      <c r="DC204" s="59"/>
      <c r="DD204" s="59"/>
      <c r="DE204" s="59"/>
      <c r="DF204" s="59"/>
      <c r="DG204" s="59"/>
      <c r="DH204" s="59"/>
      <c r="DI204" s="59"/>
      <c r="DJ204" s="59"/>
      <c r="DK204" s="59"/>
      <c r="DL204" s="59"/>
      <c r="DM204" s="59"/>
    </row>
    <row r="205" spans="1:117" s="49" customFormat="1" ht="78.75" x14ac:dyDescent="0.3">
      <c r="A205" s="68"/>
      <c r="B205" s="376" t="s">
        <v>2144</v>
      </c>
      <c r="C205" s="35" t="s">
        <v>1444</v>
      </c>
      <c r="D205" s="66" t="s">
        <v>1506</v>
      </c>
      <c r="E205" s="66" t="s">
        <v>1467</v>
      </c>
      <c r="F205" s="134">
        <v>72000</v>
      </c>
      <c r="G205" s="89">
        <f t="shared" si="18"/>
        <v>12000</v>
      </c>
      <c r="H205" s="89">
        <f t="shared" si="19"/>
        <v>16.666666666666664</v>
      </c>
      <c r="I205" s="86">
        <v>60000</v>
      </c>
      <c r="J205" s="101">
        <v>42795</v>
      </c>
      <c r="K205" s="66"/>
      <c r="L205" s="68"/>
      <c r="M205" s="68"/>
      <c r="N205" s="68"/>
      <c r="O205" s="68"/>
      <c r="P205" s="68"/>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59"/>
      <c r="BG205" s="59"/>
      <c r="BH205" s="59"/>
      <c r="BI205" s="59"/>
      <c r="BJ205" s="59"/>
      <c r="BK205" s="59"/>
      <c r="BL205" s="59"/>
      <c r="BM205" s="59"/>
      <c r="BN205" s="59"/>
      <c r="BO205" s="59"/>
      <c r="BP205" s="59"/>
      <c r="BQ205" s="59"/>
      <c r="BR205" s="59"/>
      <c r="BS205" s="59"/>
      <c r="BT205" s="59"/>
      <c r="BU205" s="59"/>
      <c r="BV205" s="59"/>
      <c r="BW205" s="59"/>
      <c r="BX205" s="59"/>
      <c r="BY205" s="59"/>
      <c r="BZ205" s="59"/>
      <c r="CA205" s="59"/>
      <c r="CB205" s="59"/>
      <c r="CC205" s="59"/>
      <c r="CD205" s="59"/>
      <c r="CE205" s="59"/>
      <c r="CF205" s="59"/>
      <c r="CG205" s="59"/>
      <c r="CH205" s="59"/>
      <c r="CI205" s="59"/>
      <c r="CJ205" s="59"/>
      <c r="CK205" s="59"/>
      <c r="CL205" s="59"/>
      <c r="CM205" s="59"/>
      <c r="CN205" s="59"/>
      <c r="CO205" s="59"/>
      <c r="CP205" s="59"/>
      <c r="CQ205" s="59"/>
      <c r="CR205" s="59"/>
      <c r="CS205" s="59"/>
      <c r="CT205" s="59"/>
      <c r="CU205" s="59"/>
      <c r="CV205" s="59"/>
      <c r="CW205" s="59"/>
      <c r="CX205" s="59"/>
      <c r="CY205" s="59"/>
      <c r="CZ205" s="59"/>
      <c r="DA205" s="59"/>
      <c r="DB205" s="59"/>
      <c r="DC205" s="59"/>
      <c r="DD205" s="59"/>
      <c r="DE205" s="59"/>
      <c r="DF205" s="59"/>
      <c r="DG205" s="59"/>
      <c r="DH205" s="59"/>
      <c r="DI205" s="59"/>
      <c r="DJ205" s="59"/>
      <c r="DK205" s="59"/>
      <c r="DL205" s="59"/>
      <c r="DM205" s="59"/>
    </row>
    <row r="206" spans="1:117" s="49" customFormat="1" ht="78.75" x14ac:dyDescent="0.3">
      <c r="A206" s="68"/>
      <c r="B206" s="376" t="s">
        <v>2145</v>
      </c>
      <c r="C206" s="35" t="s">
        <v>1445</v>
      </c>
      <c r="D206" s="66"/>
      <c r="E206" s="66" t="s">
        <v>1467</v>
      </c>
      <c r="F206" s="134">
        <v>32990</v>
      </c>
      <c r="G206" s="89">
        <f t="shared" ref="G206:G218" si="20">F206-I206</f>
        <v>32990</v>
      </c>
      <c r="H206" s="89">
        <f t="shared" ref="H206:H218" si="21">G206/F206*100</f>
        <v>100</v>
      </c>
      <c r="I206" s="86">
        <v>0</v>
      </c>
      <c r="J206" s="101">
        <v>42787</v>
      </c>
      <c r="K206" s="66"/>
      <c r="L206" s="68"/>
      <c r="M206" s="68"/>
      <c r="N206" s="68"/>
      <c r="O206" s="68"/>
      <c r="P206" s="68"/>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59"/>
      <c r="BG206" s="59"/>
      <c r="BH206" s="59"/>
      <c r="BI206" s="59"/>
      <c r="BJ206" s="59"/>
      <c r="BK206" s="59"/>
      <c r="BL206" s="59"/>
      <c r="BM206" s="59"/>
      <c r="BN206" s="59"/>
      <c r="BO206" s="59"/>
      <c r="BP206" s="59"/>
      <c r="BQ206" s="59"/>
      <c r="BR206" s="59"/>
      <c r="BS206" s="59"/>
      <c r="BT206" s="59"/>
      <c r="BU206" s="59"/>
      <c r="BV206" s="59"/>
      <c r="BW206" s="59"/>
      <c r="BX206" s="59"/>
      <c r="BY206" s="59"/>
      <c r="BZ206" s="59"/>
      <c r="CA206" s="59"/>
      <c r="CB206" s="59"/>
      <c r="CC206" s="59"/>
      <c r="CD206" s="59"/>
      <c r="CE206" s="59"/>
      <c r="CF206" s="59"/>
      <c r="CG206" s="59"/>
      <c r="CH206" s="59"/>
      <c r="CI206" s="59"/>
      <c r="CJ206" s="59"/>
      <c r="CK206" s="59"/>
      <c r="CL206" s="59"/>
      <c r="CM206" s="59"/>
      <c r="CN206" s="59"/>
      <c r="CO206" s="59"/>
      <c r="CP206" s="59"/>
      <c r="CQ206" s="59"/>
      <c r="CR206" s="59"/>
      <c r="CS206" s="59"/>
      <c r="CT206" s="59"/>
      <c r="CU206" s="59"/>
      <c r="CV206" s="59"/>
      <c r="CW206" s="59"/>
      <c r="CX206" s="59"/>
      <c r="CY206" s="59"/>
      <c r="CZ206" s="59"/>
      <c r="DA206" s="59"/>
      <c r="DB206" s="59"/>
      <c r="DC206" s="59"/>
      <c r="DD206" s="59"/>
      <c r="DE206" s="59"/>
      <c r="DF206" s="59"/>
      <c r="DG206" s="59"/>
      <c r="DH206" s="59"/>
      <c r="DI206" s="59"/>
      <c r="DJ206" s="59"/>
      <c r="DK206" s="59"/>
      <c r="DL206" s="59"/>
      <c r="DM206" s="59"/>
    </row>
    <row r="207" spans="1:117" s="49" customFormat="1" ht="78.75" x14ac:dyDescent="0.3">
      <c r="A207" s="68"/>
      <c r="B207" s="376" t="s">
        <v>2146</v>
      </c>
      <c r="C207" s="35" t="s">
        <v>1446</v>
      </c>
      <c r="D207" s="66"/>
      <c r="E207" s="66" t="s">
        <v>1467</v>
      </c>
      <c r="F207" s="134">
        <v>37590</v>
      </c>
      <c r="G207" s="89">
        <f t="shared" si="20"/>
        <v>37590</v>
      </c>
      <c r="H207" s="89">
        <f t="shared" si="21"/>
        <v>100</v>
      </c>
      <c r="I207" s="86">
        <v>0</v>
      </c>
      <c r="J207" s="101">
        <v>42787</v>
      </c>
      <c r="K207" s="66"/>
      <c r="L207" s="68"/>
      <c r="M207" s="68"/>
      <c r="N207" s="68"/>
      <c r="O207" s="68"/>
      <c r="P207" s="68"/>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c r="BX207" s="59"/>
      <c r="BY207" s="59"/>
      <c r="BZ207" s="59"/>
      <c r="CA207" s="59"/>
      <c r="CB207" s="59"/>
      <c r="CC207" s="59"/>
      <c r="CD207" s="59"/>
      <c r="CE207" s="59"/>
      <c r="CF207" s="59"/>
      <c r="CG207" s="59"/>
      <c r="CH207" s="59"/>
      <c r="CI207" s="59"/>
      <c r="CJ207" s="59"/>
      <c r="CK207" s="59"/>
      <c r="CL207" s="59"/>
      <c r="CM207" s="59"/>
      <c r="CN207" s="59"/>
      <c r="CO207" s="59"/>
      <c r="CP207" s="59"/>
      <c r="CQ207" s="59"/>
      <c r="CR207" s="59"/>
      <c r="CS207" s="59"/>
      <c r="CT207" s="59"/>
      <c r="CU207" s="59"/>
      <c r="CV207" s="59"/>
      <c r="CW207" s="59"/>
      <c r="CX207" s="59"/>
      <c r="CY207" s="59"/>
      <c r="CZ207" s="59"/>
      <c r="DA207" s="59"/>
      <c r="DB207" s="59"/>
      <c r="DC207" s="59"/>
      <c r="DD207" s="59"/>
      <c r="DE207" s="59"/>
      <c r="DF207" s="59"/>
      <c r="DG207" s="59"/>
      <c r="DH207" s="59"/>
      <c r="DI207" s="59"/>
      <c r="DJ207" s="59"/>
      <c r="DK207" s="59"/>
      <c r="DL207" s="59"/>
      <c r="DM207" s="59"/>
    </row>
    <row r="208" spans="1:117" s="49" customFormat="1" ht="78.75" x14ac:dyDescent="0.3">
      <c r="A208" s="68"/>
      <c r="B208" s="376" t="s">
        <v>2147</v>
      </c>
      <c r="C208" s="35" t="s">
        <v>1447</v>
      </c>
      <c r="D208" s="66"/>
      <c r="E208" s="66" t="s">
        <v>1467</v>
      </c>
      <c r="F208" s="134">
        <v>4500</v>
      </c>
      <c r="G208" s="89">
        <f t="shared" si="20"/>
        <v>4500</v>
      </c>
      <c r="H208" s="89">
        <f t="shared" si="21"/>
        <v>100</v>
      </c>
      <c r="I208" s="86">
        <v>0</v>
      </c>
      <c r="J208" s="101">
        <v>42948</v>
      </c>
      <c r="K208" s="66"/>
      <c r="L208" s="68"/>
      <c r="M208" s="68"/>
      <c r="N208" s="68"/>
      <c r="O208" s="68"/>
      <c r="P208" s="68"/>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c r="CA208" s="59"/>
      <c r="CB208" s="59"/>
      <c r="CC208" s="59"/>
      <c r="CD208" s="59"/>
      <c r="CE208" s="59"/>
      <c r="CF208" s="59"/>
      <c r="CG208" s="59"/>
      <c r="CH208" s="59"/>
      <c r="CI208" s="59"/>
      <c r="CJ208" s="59"/>
      <c r="CK208" s="59"/>
      <c r="CL208" s="59"/>
      <c r="CM208" s="59"/>
      <c r="CN208" s="59"/>
      <c r="CO208" s="59"/>
      <c r="CP208" s="59"/>
      <c r="CQ208" s="59"/>
      <c r="CR208" s="59"/>
      <c r="CS208" s="59"/>
      <c r="CT208" s="59"/>
      <c r="CU208" s="59"/>
      <c r="CV208" s="59"/>
      <c r="CW208" s="59"/>
      <c r="CX208" s="59"/>
      <c r="CY208" s="59"/>
      <c r="CZ208" s="59"/>
      <c r="DA208" s="59"/>
      <c r="DB208" s="59"/>
      <c r="DC208" s="59"/>
      <c r="DD208" s="59"/>
      <c r="DE208" s="59"/>
      <c r="DF208" s="59"/>
      <c r="DG208" s="59"/>
      <c r="DH208" s="59"/>
      <c r="DI208" s="59"/>
      <c r="DJ208" s="59"/>
      <c r="DK208" s="59"/>
      <c r="DL208" s="59"/>
      <c r="DM208" s="59"/>
    </row>
    <row r="209" spans="1:117" s="49" customFormat="1" ht="78.75" x14ac:dyDescent="0.3">
      <c r="A209" s="68"/>
      <c r="B209" s="376" t="s">
        <v>2148</v>
      </c>
      <c r="C209" s="35" t="s">
        <v>1448</v>
      </c>
      <c r="D209" s="66"/>
      <c r="E209" s="66" t="s">
        <v>1467</v>
      </c>
      <c r="F209" s="134">
        <v>4500</v>
      </c>
      <c r="G209" s="89">
        <f t="shared" si="20"/>
        <v>4500</v>
      </c>
      <c r="H209" s="89">
        <f t="shared" si="21"/>
        <v>100</v>
      </c>
      <c r="I209" s="86">
        <v>0</v>
      </c>
      <c r="J209" s="101">
        <v>42948</v>
      </c>
      <c r="K209" s="66"/>
      <c r="L209" s="68"/>
      <c r="M209" s="68"/>
      <c r="N209" s="68"/>
      <c r="O209" s="68"/>
      <c r="P209" s="68"/>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9"/>
      <c r="CB209" s="59"/>
      <c r="CC209" s="59"/>
      <c r="CD209" s="59"/>
      <c r="CE209" s="59"/>
      <c r="CF209" s="59"/>
      <c r="CG209" s="59"/>
      <c r="CH209" s="59"/>
      <c r="CI209" s="59"/>
      <c r="CJ209" s="59"/>
      <c r="CK209" s="59"/>
      <c r="CL209" s="59"/>
      <c r="CM209" s="59"/>
      <c r="CN209" s="59"/>
      <c r="CO209" s="59"/>
      <c r="CP209" s="59"/>
      <c r="CQ209" s="59"/>
      <c r="CR209" s="59"/>
      <c r="CS209" s="59"/>
      <c r="CT209" s="59"/>
      <c r="CU209" s="59"/>
      <c r="CV209" s="59"/>
      <c r="CW209" s="59"/>
      <c r="CX209" s="59"/>
      <c r="CY209" s="59"/>
      <c r="CZ209" s="59"/>
      <c r="DA209" s="59"/>
      <c r="DB209" s="59"/>
      <c r="DC209" s="59"/>
      <c r="DD209" s="59"/>
      <c r="DE209" s="59"/>
      <c r="DF209" s="59"/>
      <c r="DG209" s="59"/>
      <c r="DH209" s="59"/>
      <c r="DI209" s="59"/>
      <c r="DJ209" s="59"/>
      <c r="DK209" s="59"/>
      <c r="DL209" s="59"/>
      <c r="DM209" s="59"/>
    </row>
    <row r="210" spans="1:117" s="49" customFormat="1" ht="78.75" x14ac:dyDescent="0.3">
      <c r="A210" s="68"/>
      <c r="B210" s="376" t="s">
        <v>2149</v>
      </c>
      <c r="C210" s="35" t="s">
        <v>1449</v>
      </c>
      <c r="D210" s="66"/>
      <c r="E210" s="66" t="s">
        <v>1467</v>
      </c>
      <c r="F210" s="134">
        <v>4500</v>
      </c>
      <c r="G210" s="89">
        <f t="shared" si="20"/>
        <v>4500</v>
      </c>
      <c r="H210" s="89">
        <f t="shared" si="21"/>
        <v>100</v>
      </c>
      <c r="I210" s="86">
        <v>0</v>
      </c>
      <c r="J210" s="101">
        <v>42948</v>
      </c>
      <c r="K210" s="66"/>
      <c r="L210" s="68"/>
      <c r="M210" s="68"/>
      <c r="N210" s="68"/>
      <c r="O210" s="68"/>
      <c r="P210" s="68"/>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59"/>
      <c r="CB210" s="59"/>
      <c r="CC210" s="59"/>
      <c r="CD210" s="59"/>
      <c r="CE210" s="59"/>
      <c r="CF210" s="59"/>
      <c r="CG210" s="59"/>
      <c r="CH210" s="59"/>
      <c r="CI210" s="59"/>
      <c r="CJ210" s="59"/>
      <c r="CK210" s="59"/>
      <c r="CL210" s="59"/>
      <c r="CM210" s="59"/>
      <c r="CN210" s="59"/>
      <c r="CO210" s="59"/>
      <c r="CP210" s="59"/>
      <c r="CQ210" s="59"/>
      <c r="CR210" s="59"/>
      <c r="CS210" s="59"/>
      <c r="CT210" s="59"/>
      <c r="CU210" s="59"/>
      <c r="CV210" s="59"/>
      <c r="CW210" s="59"/>
      <c r="CX210" s="59"/>
      <c r="CY210" s="59"/>
      <c r="CZ210" s="59"/>
      <c r="DA210" s="59"/>
      <c r="DB210" s="59"/>
      <c r="DC210" s="59"/>
      <c r="DD210" s="59"/>
      <c r="DE210" s="59"/>
      <c r="DF210" s="59"/>
      <c r="DG210" s="59"/>
      <c r="DH210" s="59"/>
      <c r="DI210" s="59"/>
      <c r="DJ210" s="59"/>
      <c r="DK210" s="59"/>
      <c r="DL210" s="59"/>
      <c r="DM210" s="59"/>
    </row>
    <row r="211" spans="1:117" s="49" customFormat="1" ht="78.75" x14ac:dyDescent="0.3">
      <c r="A211" s="68"/>
      <c r="B211" s="376" t="s">
        <v>2150</v>
      </c>
      <c r="C211" s="35" t="s">
        <v>1450</v>
      </c>
      <c r="D211" s="66"/>
      <c r="E211" s="66" t="s">
        <v>1467</v>
      </c>
      <c r="F211" s="134">
        <v>4500</v>
      </c>
      <c r="G211" s="89">
        <f t="shared" si="20"/>
        <v>4500</v>
      </c>
      <c r="H211" s="89">
        <f t="shared" si="21"/>
        <v>100</v>
      </c>
      <c r="I211" s="86">
        <v>0</v>
      </c>
      <c r="J211" s="101">
        <v>42948</v>
      </c>
      <c r="K211" s="66"/>
      <c r="L211" s="68"/>
      <c r="M211" s="68"/>
      <c r="N211" s="68"/>
      <c r="O211" s="68"/>
      <c r="P211" s="68"/>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c r="CB211" s="59"/>
      <c r="CC211" s="59"/>
      <c r="CD211" s="59"/>
      <c r="CE211" s="59"/>
      <c r="CF211" s="59"/>
      <c r="CG211" s="59"/>
      <c r="CH211" s="59"/>
      <c r="CI211" s="59"/>
      <c r="CJ211" s="59"/>
      <c r="CK211" s="59"/>
      <c r="CL211" s="59"/>
      <c r="CM211" s="59"/>
      <c r="CN211" s="59"/>
      <c r="CO211" s="59"/>
      <c r="CP211" s="59"/>
      <c r="CQ211" s="59"/>
      <c r="CR211" s="59"/>
      <c r="CS211" s="59"/>
      <c r="CT211" s="59"/>
      <c r="CU211" s="59"/>
      <c r="CV211" s="59"/>
      <c r="CW211" s="59"/>
      <c r="CX211" s="59"/>
      <c r="CY211" s="59"/>
      <c r="CZ211" s="59"/>
      <c r="DA211" s="59"/>
      <c r="DB211" s="59"/>
      <c r="DC211" s="59"/>
      <c r="DD211" s="59"/>
      <c r="DE211" s="59"/>
      <c r="DF211" s="59"/>
      <c r="DG211" s="59"/>
      <c r="DH211" s="59"/>
      <c r="DI211" s="59"/>
      <c r="DJ211" s="59"/>
      <c r="DK211" s="59"/>
      <c r="DL211" s="59"/>
      <c r="DM211" s="59"/>
    </row>
    <row r="212" spans="1:117" s="49" customFormat="1" ht="78.75" x14ac:dyDescent="0.3">
      <c r="A212" s="68"/>
      <c r="B212" s="376" t="s">
        <v>2151</v>
      </c>
      <c r="C212" s="35" t="s">
        <v>1451</v>
      </c>
      <c r="D212" s="66"/>
      <c r="E212" s="66" t="s">
        <v>1467</v>
      </c>
      <c r="F212" s="134">
        <v>3500</v>
      </c>
      <c r="G212" s="89">
        <f t="shared" si="20"/>
        <v>3500</v>
      </c>
      <c r="H212" s="89">
        <f t="shared" si="21"/>
        <v>100</v>
      </c>
      <c r="I212" s="86">
        <v>0</v>
      </c>
      <c r="J212" s="101">
        <v>42948</v>
      </c>
      <c r="K212" s="66"/>
      <c r="L212" s="68"/>
      <c r="M212" s="68"/>
      <c r="N212" s="68"/>
      <c r="O212" s="68"/>
      <c r="P212" s="68"/>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c r="CA212" s="59"/>
      <c r="CB212" s="59"/>
      <c r="CC212" s="59"/>
      <c r="CD212" s="59"/>
      <c r="CE212" s="59"/>
      <c r="CF212" s="59"/>
      <c r="CG212" s="59"/>
      <c r="CH212" s="59"/>
      <c r="CI212" s="59"/>
      <c r="CJ212" s="59"/>
      <c r="CK212" s="59"/>
      <c r="CL212" s="59"/>
      <c r="CM212" s="59"/>
      <c r="CN212" s="59"/>
      <c r="CO212" s="59"/>
      <c r="CP212" s="59"/>
      <c r="CQ212" s="59"/>
      <c r="CR212" s="59"/>
      <c r="CS212" s="59"/>
      <c r="CT212" s="59"/>
      <c r="CU212" s="59"/>
      <c r="CV212" s="59"/>
      <c r="CW212" s="59"/>
      <c r="CX212" s="59"/>
      <c r="CY212" s="59"/>
      <c r="CZ212" s="59"/>
      <c r="DA212" s="59"/>
      <c r="DB212" s="59"/>
      <c r="DC212" s="59"/>
      <c r="DD212" s="59"/>
      <c r="DE212" s="59"/>
      <c r="DF212" s="59"/>
      <c r="DG212" s="59"/>
      <c r="DH212" s="59"/>
      <c r="DI212" s="59"/>
      <c r="DJ212" s="59"/>
      <c r="DK212" s="59"/>
      <c r="DL212" s="59"/>
      <c r="DM212" s="59"/>
    </row>
    <row r="213" spans="1:117" s="49" customFormat="1" ht="78.75" x14ac:dyDescent="0.3">
      <c r="A213" s="68"/>
      <c r="B213" s="376" t="s">
        <v>2152</v>
      </c>
      <c r="C213" s="35" t="s">
        <v>1452</v>
      </c>
      <c r="D213" s="66"/>
      <c r="E213" s="66" t="s">
        <v>1467</v>
      </c>
      <c r="F213" s="134">
        <v>3500</v>
      </c>
      <c r="G213" s="89">
        <f t="shared" si="20"/>
        <v>3500</v>
      </c>
      <c r="H213" s="89">
        <f t="shared" si="21"/>
        <v>100</v>
      </c>
      <c r="I213" s="86">
        <v>0</v>
      </c>
      <c r="J213" s="101">
        <v>42948</v>
      </c>
      <c r="K213" s="66"/>
      <c r="L213" s="68"/>
      <c r="M213" s="68"/>
      <c r="N213" s="68"/>
      <c r="O213" s="68"/>
      <c r="P213" s="68"/>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59"/>
      <c r="BZ213" s="59"/>
      <c r="CA213" s="59"/>
      <c r="CB213" s="59"/>
      <c r="CC213" s="59"/>
      <c r="CD213" s="59"/>
      <c r="CE213" s="59"/>
      <c r="CF213" s="59"/>
      <c r="CG213" s="59"/>
      <c r="CH213" s="59"/>
      <c r="CI213" s="59"/>
      <c r="CJ213" s="59"/>
      <c r="CK213" s="59"/>
      <c r="CL213" s="59"/>
      <c r="CM213" s="59"/>
      <c r="CN213" s="59"/>
      <c r="CO213" s="59"/>
      <c r="CP213" s="59"/>
      <c r="CQ213" s="59"/>
      <c r="CR213" s="59"/>
      <c r="CS213" s="59"/>
      <c r="CT213" s="59"/>
      <c r="CU213" s="59"/>
      <c r="CV213" s="59"/>
      <c r="CW213" s="59"/>
      <c r="CX213" s="59"/>
      <c r="CY213" s="59"/>
      <c r="CZ213" s="59"/>
      <c r="DA213" s="59"/>
      <c r="DB213" s="59"/>
      <c r="DC213" s="59"/>
      <c r="DD213" s="59"/>
      <c r="DE213" s="59"/>
      <c r="DF213" s="59"/>
      <c r="DG213" s="59"/>
      <c r="DH213" s="59"/>
      <c r="DI213" s="59"/>
      <c r="DJ213" s="59"/>
      <c r="DK213" s="59"/>
      <c r="DL213" s="59"/>
      <c r="DM213" s="59"/>
    </row>
    <row r="214" spans="1:117" s="49" customFormat="1" ht="78.75" x14ac:dyDescent="0.3">
      <c r="A214" s="68"/>
      <c r="B214" s="376" t="s">
        <v>2153</v>
      </c>
      <c r="C214" s="35" t="s">
        <v>1453</v>
      </c>
      <c r="D214" s="66"/>
      <c r="E214" s="66" t="s">
        <v>1467</v>
      </c>
      <c r="F214" s="134">
        <v>3500</v>
      </c>
      <c r="G214" s="89">
        <f t="shared" si="20"/>
        <v>3500</v>
      </c>
      <c r="H214" s="89">
        <f t="shared" si="21"/>
        <v>100</v>
      </c>
      <c r="I214" s="86">
        <v>0</v>
      </c>
      <c r="J214" s="101">
        <v>42948</v>
      </c>
      <c r="K214" s="66"/>
      <c r="L214" s="68"/>
      <c r="M214" s="68"/>
      <c r="N214" s="68"/>
      <c r="O214" s="68"/>
      <c r="P214" s="68"/>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c r="BM214" s="59"/>
      <c r="BN214" s="59"/>
      <c r="BO214" s="59"/>
      <c r="BP214" s="59"/>
      <c r="BQ214" s="59"/>
      <c r="BR214" s="59"/>
      <c r="BS214" s="59"/>
      <c r="BT214" s="59"/>
      <c r="BU214" s="59"/>
      <c r="BV214" s="59"/>
      <c r="BW214" s="59"/>
      <c r="BX214" s="59"/>
      <c r="BY214" s="59"/>
      <c r="BZ214" s="59"/>
      <c r="CA214" s="59"/>
      <c r="CB214" s="59"/>
      <c r="CC214" s="59"/>
      <c r="CD214" s="59"/>
      <c r="CE214" s="59"/>
      <c r="CF214" s="59"/>
      <c r="CG214" s="59"/>
      <c r="CH214" s="59"/>
      <c r="CI214" s="59"/>
      <c r="CJ214" s="59"/>
      <c r="CK214" s="59"/>
      <c r="CL214" s="59"/>
      <c r="CM214" s="59"/>
      <c r="CN214" s="59"/>
      <c r="CO214" s="59"/>
      <c r="CP214" s="59"/>
      <c r="CQ214" s="59"/>
      <c r="CR214" s="59"/>
      <c r="CS214" s="59"/>
      <c r="CT214" s="59"/>
      <c r="CU214" s="59"/>
      <c r="CV214" s="59"/>
      <c r="CW214" s="59"/>
      <c r="CX214" s="59"/>
      <c r="CY214" s="59"/>
      <c r="CZ214" s="59"/>
      <c r="DA214" s="59"/>
      <c r="DB214" s="59"/>
      <c r="DC214" s="59"/>
      <c r="DD214" s="59"/>
      <c r="DE214" s="59"/>
      <c r="DF214" s="59"/>
      <c r="DG214" s="59"/>
      <c r="DH214" s="59"/>
      <c r="DI214" s="59"/>
      <c r="DJ214" s="59"/>
      <c r="DK214" s="59"/>
      <c r="DL214" s="59"/>
      <c r="DM214" s="59"/>
    </row>
    <row r="215" spans="1:117" s="49" customFormat="1" ht="78.75" x14ac:dyDescent="0.3">
      <c r="A215" s="68"/>
      <c r="B215" s="376" t="s">
        <v>2154</v>
      </c>
      <c r="C215" s="35" t="s">
        <v>1454</v>
      </c>
      <c r="D215" s="66"/>
      <c r="E215" s="66" t="s">
        <v>1467</v>
      </c>
      <c r="F215" s="134">
        <v>3500</v>
      </c>
      <c r="G215" s="89">
        <f t="shared" si="20"/>
        <v>3500</v>
      </c>
      <c r="H215" s="89">
        <f t="shared" si="21"/>
        <v>100</v>
      </c>
      <c r="I215" s="86">
        <v>0</v>
      </c>
      <c r="J215" s="101">
        <v>42948</v>
      </c>
      <c r="K215" s="66"/>
      <c r="L215" s="68"/>
      <c r="M215" s="68"/>
      <c r="N215" s="68"/>
      <c r="O215" s="68"/>
      <c r="P215" s="68"/>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A215" s="59"/>
      <c r="CB215" s="59"/>
      <c r="CC215" s="59"/>
      <c r="CD215" s="59"/>
      <c r="CE215" s="59"/>
      <c r="CF215" s="59"/>
      <c r="CG215" s="59"/>
      <c r="CH215" s="59"/>
      <c r="CI215" s="59"/>
      <c r="CJ215" s="59"/>
      <c r="CK215" s="59"/>
      <c r="CL215" s="59"/>
      <c r="CM215" s="59"/>
      <c r="CN215" s="59"/>
      <c r="CO215" s="59"/>
      <c r="CP215" s="59"/>
      <c r="CQ215" s="59"/>
      <c r="CR215" s="59"/>
      <c r="CS215" s="59"/>
      <c r="CT215" s="59"/>
      <c r="CU215" s="59"/>
      <c r="CV215" s="59"/>
      <c r="CW215" s="59"/>
      <c r="CX215" s="59"/>
      <c r="CY215" s="59"/>
      <c r="CZ215" s="59"/>
      <c r="DA215" s="59"/>
      <c r="DB215" s="59"/>
      <c r="DC215" s="59"/>
      <c r="DD215" s="59"/>
      <c r="DE215" s="59"/>
      <c r="DF215" s="59"/>
      <c r="DG215" s="59"/>
      <c r="DH215" s="59"/>
      <c r="DI215" s="59"/>
      <c r="DJ215" s="59"/>
      <c r="DK215" s="59"/>
      <c r="DL215" s="59"/>
      <c r="DM215" s="59"/>
    </row>
    <row r="216" spans="1:117" s="49" customFormat="1" ht="78.75" x14ac:dyDescent="0.3">
      <c r="A216" s="68"/>
      <c r="B216" s="376" t="s">
        <v>2155</v>
      </c>
      <c r="C216" s="35" t="s">
        <v>1455</v>
      </c>
      <c r="D216" s="66"/>
      <c r="E216" s="66" t="s">
        <v>1467</v>
      </c>
      <c r="F216" s="134">
        <v>3500</v>
      </c>
      <c r="G216" s="89">
        <f t="shared" si="20"/>
        <v>3500</v>
      </c>
      <c r="H216" s="89">
        <f t="shared" si="21"/>
        <v>100</v>
      </c>
      <c r="I216" s="86">
        <v>0</v>
      </c>
      <c r="J216" s="101">
        <v>42948</v>
      </c>
      <c r="K216" s="66"/>
      <c r="L216" s="68"/>
      <c r="M216" s="68"/>
      <c r="N216" s="68"/>
      <c r="O216" s="68"/>
      <c r="P216" s="68"/>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A216" s="59"/>
      <c r="CB216" s="59"/>
      <c r="CC216" s="59"/>
      <c r="CD216" s="59"/>
      <c r="CE216" s="59"/>
      <c r="CF216" s="59"/>
      <c r="CG216" s="59"/>
      <c r="CH216" s="59"/>
      <c r="CI216" s="59"/>
      <c r="CJ216" s="59"/>
      <c r="CK216" s="59"/>
      <c r="CL216" s="59"/>
      <c r="CM216" s="59"/>
      <c r="CN216" s="59"/>
      <c r="CO216" s="59"/>
      <c r="CP216" s="59"/>
      <c r="CQ216" s="59"/>
      <c r="CR216" s="59"/>
      <c r="CS216" s="59"/>
      <c r="CT216" s="59"/>
      <c r="CU216" s="59"/>
      <c r="CV216" s="59"/>
      <c r="CW216" s="59"/>
      <c r="CX216" s="59"/>
      <c r="CY216" s="59"/>
      <c r="CZ216" s="59"/>
      <c r="DA216" s="59"/>
      <c r="DB216" s="59"/>
      <c r="DC216" s="59"/>
      <c r="DD216" s="59"/>
      <c r="DE216" s="59"/>
      <c r="DF216" s="59"/>
      <c r="DG216" s="59"/>
      <c r="DH216" s="59"/>
      <c r="DI216" s="59"/>
      <c r="DJ216" s="59"/>
      <c r="DK216" s="59"/>
      <c r="DL216" s="59"/>
      <c r="DM216" s="59"/>
    </row>
    <row r="217" spans="1:117" s="49" customFormat="1" ht="78.75" x14ac:dyDescent="0.3">
      <c r="A217" s="68"/>
      <c r="B217" s="376" t="s">
        <v>2156</v>
      </c>
      <c r="C217" s="35" t="s">
        <v>1456</v>
      </c>
      <c r="D217" s="66"/>
      <c r="E217" s="66" t="s">
        <v>1467</v>
      </c>
      <c r="F217" s="134">
        <v>3500</v>
      </c>
      <c r="G217" s="89">
        <f t="shared" si="20"/>
        <v>3500</v>
      </c>
      <c r="H217" s="89">
        <f t="shared" si="21"/>
        <v>100</v>
      </c>
      <c r="I217" s="86">
        <v>0</v>
      </c>
      <c r="J217" s="101">
        <v>42948</v>
      </c>
      <c r="K217" s="66"/>
      <c r="L217" s="68"/>
      <c r="M217" s="68"/>
      <c r="N217" s="68"/>
      <c r="O217" s="68"/>
      <c r="P217" s="68"/>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A217" s="59"/>
      <c r="CB217" s="59"/>
      <c r="CC217" s="59"/>
      <c r="CD217" s="59"/>
      <c r="CE217" s="59"/>
      <c r="CF217" s="59"/>
      <c r="CG217" s="59"/>
      <c r="CH217" s="59"/>
      <c r="CI217" s="59"/>
      <c r="CJ217" s="59"/>
      <c r="CK217" s="59"/>
      <c r="CL217" s="59"/>
      <c r="CM217" s="59"/>
      <c r="CN217" s="59"/>
      <c r="CO217" s="59"/>
      <c r="CP217" s="59"/>
      <c r="CQ217" s="59"/>
      <c r="CR217" s="59"/>
      <c r="CS217" s="59"/>
      <c r="CT217" s="59"/>
      <c r="CU217" s="59"/>
      <c r="CV217" s="59"/>
      <c r="CW217" s="59"/>
      <c r="CX217" s="59"/>
      <c r="CY217" s="59"/>
      <c r="CZ217" s="59"/>
      <c r="DA217" s="59"/>
      <c r="DB217" s="59"/>
      <c r="DC217" s="59"/>
      <c r="DD217" s="59"/>
      <c r="DE217" s="59"/>
      <c r="DF217" s="59"/>
      <c r="DG217" s="59"/>
      <c r="DH217" s="59"/>
      <c r="DI217" s="59"/>
      <c r="DJ217" s="59"/>
      <c r="DK217" s="59"/>
      <c r="DL217" s="59"/>
      <c r="DM217" s="59"/>
    </row>
    <row r="218" spans="1:117" s="48" customFormat="1" ht="78.75" x14ac:dyDescent="0.3">
      <c r="A218" s="68"/>
      <c r="B218" s="376" t="s">
        <v>2157</v>
      </c>
      <c r="C218" s="35" t="s">
        <v>1457</v>
      </c>
      <c r="D218" s="66"/>
      <c r="E218" s="66" t="s">
        <v>1467</v>
      </c>
      <c r="F218" s="134">
        <v>2905</v>
      </c>
      <c r="G218" s="89">
        <f t="shared" si="20"/>
        <v>0</v>
      </c>
      <c r="H218" s="89">
        <f t="shared" si="21"/>
        <v>0</v>
      </c>
      <c r="I218" s="86">
        <v>2905</v>
      </c>
      <c r="J218" s="101">
        <v>42909</v>
      </c>
      <c r="K218" s="66"/>
      <c r="L218" s="68"/>
      <c r="M218" s="68"/>
      <c r="N218" s="68"/>
      <c r="O218" s="68"/>
      <c r="P218" s="68"/>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A218" s="59"/>
      <c r="CB218" s="59"/>
      <c r="CC218" s="59"/>
      <c r="CD218" s="59"/>
      <c r="CE218" s="59"/>
      <c r="CF218" s="59"/>
      <c r="CG218" s="59"/>
      <c r="CH218" s="59"/>
      <c r="CI218" s="59"/>
      <c r="CJ218" s="59"/>
      <c r="CK218" s="59"/>
      <c r="CL218" s="59"/>
      <c r="CM218" s="59"/>
      <c r="CN218" s="59"/>
      <c r="CO218" s="59"/>
      <c r="CP218" s="59"/>
      <c r="CQ218" s="59"/>
      <c r="CR218" s="59"/>
      <c r="CS218" s="59"/>
      <c r="CT218" s="59"/>
      <c r="CU218" s="59"/>
      <c r="CV218" s="59"/>
      <c r="CW218" s="59"/>
      <c r="CX218" s="59"/>
      <c r="CY218" s="59"/>
      <c r="CZ218" s="59"/>
      <c r="DA218" s="59"/>
      <c r="DB218" s="59"/>
      <c r="DC218" s="59"/>
      <c r="DD218" s="59"/>
      <c r="DE218" s="59"/>
      <c r="DF218" s="59"/>
      <c r="DG218" s="59"/>
      <c r="DH218" s="59"/>
      <c r="DI218" s="59"/>
      <c r="DJ218" s="59"/>
      <c r="DK218" s="59"/>
      <c r="DL218" s="59"/>
      <c r="DM218" s="59"/>
    </row>
    <row r="219" spans="1:117" s="48" customFormat="1" ht="78.75" x14ac:dyDescent="0.3">
      <c r="A219" s="68"/>
      <c r="B219" s="376" t="s">
        <v>2158</v>
      </c>
      <c r="C219" s="35" t="s">
        <v>1458</v>
      </c>
      <c r="D219" s="66"/>
      <c r="E219" s="66" t="s">
        <v>1467</v>
      </c>
      <c r="F219" s="134">
        <v>9980</v>
      </c>
      <c r="G219" s="89">
        <v>20790</v>
      </c>
      <c r="H219" s="89">
        <f t="shared" ref="H219:H256" si="22">G219/F219*100</f>
        <v>208.31663326653307</v>
      </c>
      <c r="I219" s="86">
        <v>9980</v>
      </c>
      <c r="J219" s="101">
        <v>42909</v>
      </c>
      <c r="K219" s="66"/>
      <c r="L219" s="68"/>
      <c r="M219" s="68"/>
      <c r="N219" s="68"/>
      <c r="O219" s="68"/>
      <c r="P219" s="68"/>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c r="BH219" s="59"/>
      <c r="BI219" s="59"/>
      <c r="BJ219" s="59"/>
      <c r="BK219" s="59"/>
      <c r="BL219" s="59"/>
      <c r="BM219" s="59"/>
      <c r="BN219" s="59"/>
      <c r="BO219" s="59"/>
      <c r="BP219" s="59"/>
      <c r="BQ219" s="59"/>
      <c r="BR219" s="59"/>
      <c r="BS219" s="59"/>
      <c r="BT219" s="59"/>
      <c r="BU219" s="59"/>
      <c r="BV219" s="59"/>
      <c r="BW219" s="59"/>
      <c r="BX219" s="59"/>
      <c r="BY219" s="59"/>
      <c r="BZ219" s="59"/>
      <c r="CA219" s="59"/>
      <c r="CB219" s="59"/>
      <c r="CC219" s="59"/>
      <c r="CD219" s="59"/>
      <c r="CE219" s="59"/>
      <c r="CF219" s="59"/>
      <c r="CG219" s="59"/>
      <c r="CH219" s="59"/>
      <c r="CI219" s="59"/>
      <c r="CJ219" s="59"/>
      <c r="CK219" s="59"/>
      <c r="CL219" s="59"/>
      <c r="CM219" s="59"/>
      <c r="CN219" s="59"/>
      <c r="CO219" s="59"/>
      <c r="CP219" s="59"/>
      <c r="CQ219" s="59"/>
      <c r="CR219" s="59"/>
      <c r="CS219" s="59"/>
      <c r="CT219" s="59"/>
      <c r="CU219" s="59"/>
      <c r="CV219" s="59"/>
      <c r="CW219" s="59"/>
      <c r="CX219" s="59"/>
      <c r="CY219" s="59"/>
      <c r="CZ219" s="59"/>
      <c r="DA219" s="59"/>
      <c r="DB219" s="59"/>
      <c r="DC219" s="59"/>
      <c r="DD219" s="59"/>
      <c r="DE219" s="59"/>
      <c r="DF219" s="59"/>
      <c r="DG219" s="59"/>
      <c r="DH219" s="59"/>
      <c r="DI219" s="59"/>
      <c r="DJ219" s="59"/>
      <c r="DK219" s="59"/>
      <c r="DL219" s="59"/>
      <c r="DM219" s="59"/>
    </row>
    <row r="220" spans="1:117" s="48" customFormat="1" ht="78.75" x14ac:dyDescent="0.3">
      <c r="A220" s="68"/>
      <c r="B220" s="376" t="s">
        <v>2159</v>
      </c>
      <c r="C220" s="35" t="s">
        <v>1459</v>
      </c>
      <c r="D220" s="66"/>
      <c r="E220" s="66" t="s">
        <v>1467</v>
      </c>
      <c r="F220" s="134">
        <v>2905</v>
      </c>
      <c r="G220" s="89">
        <f t="shared" ref="G220:G256" si="23">F220-I220</f>
        <v>0</v>
      </c>
      <c r="H220" s="89">
        <f t="shared" si="22"/>
        <v>0</v>
      </c>
      <c r="I220" s="86">
        <v>2905</v>
      </c>
      <c r="J220" s="101">
        <v>42909</v>
      </c>
      <c r="K220" s="66"/>
      <c r="L220" s="68"/>
      <c r="M220" s="68"/>
      <c r="N220" s="68"/>
      <c r="O220" s="68"/>
      <c r="P220" s="68"/>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c r="BM220" s="59"/>
      <c r="BN220" s="59"/>
      <c r="BO220" s="59"/>
      <c r="BP220" s="59"/>
      <c r="BQ220" s="59"/>
      <c r="BR220" s="59"/>
      <c r="BS220" s="59"/>
      <c r="BT220" s="59"/>
      <c r="BU220" s="59"/>
      <c r="BV220" s="59"/>
      <c r="BW220" s="59"/>
      <c r="BX220" s="59"/>
      <c r="BY220" s="59"/>
      <c r="BZ220" s="59"/>
      <c r="CA220" s="59"/>
      <c r="CB220" s="59"/>
      <c r="CC220" s="59"/>
      <c r="CD220" s="59"/>
      <c r="CE220" s="59"/>
      <c r="CF220" s="59"/>
      <c r="CG220" s="59"/>
      <c r="CH220" s="59"/>
      <c r="CI220" s="59"/>
      <c r="CJ220" s="59"/>
      <c r="CK220" s="59"/>
      <c r="CL220" s="59"/>
      <c r="CM220" s="59"/>
      <c r="CN220" s="59"/>
      <c r="CO220" s="59"/>
      <c r="CP220" s="59"/>
      <c r="CQ220" s="59"/>
      <c r="CR220" s="59"/>
      <c r="CS220" s="59"/>
      <c r="CT220" s="59"/>
      <c r="CU220" s="59"/>
      <c r="CV220" s="59"/>
      <c r="CW220" s="59"/>
      <c r="CX220" s="59"/>
      <c r="CY220" s="59"/>
      <c r="CZ220" s="59"/>
      <c r="DA220" s="59"/>
      <c r="DB220" s="59"/>
      <c r="DC220" s="59"/>
      <c r="DD220" s="59"/>
      <c r="DE220" s="59"/>
      <c r="DF220" s="59"/>
      <c r="DG220" s="59"/>
      <c r="DH220" s="59"/>
      <c r="DI220" s="59"/>
      <c r="DJ220" s="59"/>
      <c r="DK220" s="59"/>
      <c r="DL220" s="59"/>
      <c r="DM220" s="59"/>
    </row>
    <row r="221" spans="1:117" s="48" customFormat="1" ht="78.75" x14ac:dyDescent="0.3">
      <c r="A221" s="68"/>
      <c r="B221" s="376" t="s">
        <v>2160</v>
      </c>
      <c r="C221" s="35" t="s">
        <v>1460</v>
      </c>
      <c r="D221" s="66"/>
      <c r="E221" s="66" t="s">
        <v>1467</v>
      </c>
      <c r="F221" s="134">
        <v>16860</v>
      </c>
      <c r="G221" s="89">
        <f t="shared" si="23"/>
        <v>0</v>
      </c>
      <c r="H221" s="89">
        <f t="shared" si="22"/>
        <v>0</v>
      </c>
      <c r="I221" s="86">
        <v>16860</v>
      </c>
      <c r="J221" s="101">
        <v>42909</v>
      </c>
      <c r="K221" s="66"/>
      <c r="L221" s="68"/>
      <c r="M221" s="68"/>
      <c r="N221" s="68"/>
      <c r="O221" s="68"/>
      <c r="P221" s="68"/>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c r="BM221" s="59"/>
      <c r="BN221" s="59"/>
      <c r="BO221" s="59"/>
      <c r="BP221" s="59"/>
      <c r="BQ221" s="59"/>
      <c r="BR221" s="59"/>
      <c r="BS221" s="59"/>
      <c r="BT221" s="59"/>
      <c r="BU221" s="59"/>
      <c r="BV221" s="59"/>
      <c r="BW221" s="59"/>
      <c r="BX221" s="59"/>
      <c r="BY221" s="59"/>
      <c r="BZ221" s="59"/>
      <c r="CA221" s="59"/>
      <c r="CB221" s="59"/>
      <c r="CC221" s="59"/>
      <c r="CD221" s="59"/>
      <c r="CE221" s="59"/>
      <c r="CF221" s="59"/>
      <c r="CG221" s="59"/>
      <c r="CH221" s="59"/>
      <c r="CI221" s="59"/>
      <c r="CJ221" s="59"/>
      <c r="CK221" s="59"/>
      <c r="CL221" s="59"/>
      <c r="CM221" s="59"/>
      <c r="CN221" s="59"/>
      <c r="CO221" s="59"/>
      <c r="CP221" s="59"/>
      <c r="CQ221" s="59"/>
      <c r="CR221" s="59"/>
      <c r="CS221" s="59"/>
      <c r="CT221" s="59"/>
      <c r="CU221" s="59"/>
      <c r="CV221" s="59"/>
      <c r="CW221" s="59"/>
      <c r="CX221" s="59"/>
      <c r="CY221" s="59"/>
      <c r="CZ221" s="59"/>
      <c r="DA221" s="59"/>
      <c r="DB221" s="59"/>
      <c r="DC221" s="59"/>
      <c r="DD221" s="59"/>
      <c r="DE221" s="59"/>
      <c r="DF221" s="59"/>
      <c r="DG221" s="59"/>
      <c r="DH221" s="59"/>
      <c r="DI221" s="59"/>
      <c r="DJ221" s="59"/>
      <c r="DK221" s="59"/>
      <c r="DL221" s="59"/>
      <c r="DM221" s="59"/>
    </row>
    <row r="222" spans="1:117" s="48" customFormat="1" ht="78.75" x14ac:dyDescent="0.3">
      <c r="A222" s="68"/>
      <c r="B222" s="376" t="s">
        <v>2161</v>
      </c>
      <c r="C222" s="35" t="s">
        <v>1461</v>
      </c>
      <c r="D222" s="66"/>
      <c r="E222" s="66" t="s">
        <v>1467</v>
      </c>
      <c r="F222" s="134">
        <v>5700</v>
      </c>
      <c r="G222" s="89">
        <f t="shared" si="23"/>
        <v>0</v>
      </c>
      <c r="H222" s="89">
        <f t="shared" si="22"/>
        <v>0</v>
      </c>
      <c r="I222" s="86">
        <v>5700</v>
      </c>
      <c r="J222" s="101">
        <v>42909</v>
      </c>
      <c r="K222" s="66"/>
      <c r="L222" s="68"/>
      <c r="M222" s="68"/>
      <c r="N222" s="68"/>
      <c r="O222" s="68"/>
      <c r="P222" s="68"/>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c r="BM222" s="59"/>
      <c r="BN222" s="59"/>
      <c r="BO222" s="59"/>
      <c r="BP222" s="59"/>
      <c r="BQ222" s="59"/>
      <c r="BR222" s="59"/>
      <c r="BS222" s="59"/>
      <c r="BT222" s="59"/>
      <c r="BU222" s="59"/>
      <c r="BV222" s="59"/>
      <c r="BW222" s="59"/>
      <c r="BX222" s="59"/>
      <c r="BY222" s="59"/>
      <c r="BZ222" s="59"/>
      <c r="CA222" s="59"/>
      <c r="CB222" s="59"/>
      <c r="CC222" s="59"/>
      <c r="CD222" s="59"/>
      <c r="CE222" s="59"/>
      <c r="CF222" s="59"/>
      <c r="CG222" s="59"/>
      <c r="CH222" s="59"/>
      <c r="CI222" s="59"/>
      <c r="CJ222" s="59"/>
      <c r="CK222" s="59"/>
      <c r="CL222" s="59"/>
      <c r="CM222" s="59"/>
      <c r="CN222" s="59"/>
      <c r="CO222" s="59"/>
      <c r="CP222" s="59"/>
      <c r="CQ222" s="59"/>
      <c r="CR222" s="59"/>
      <c r="CS222" s="59"/>
      <c r="CT222" s="59"/>
      <c r="CU222" s="59"/>
      <c r="CV222" s="59"/>
      <c r="CW222" s="59"/>
      <c r="CX222" s="59"/>
      <c r="CY222" s="59"/>
      <c r="CZ222" s="59"/>
      <c r="DA222" s="59"/>
      <c r="DB222" s="59"/>
      <c r="DC222" s="59"/>
      <c r="DD222" s="59"/>
      <c r="DE222" s="59"/>
      <c r="DF222" s="59"/>
      <c r="DG222" s="59"/>
      <c r="DH222" s="59"/>
      <c r="DI222" s="59"/>
      <c r="DJ222" s="59"/>
      <c r="DK222" s="59"/>
      <c r="DL222" s="59"/>
      <c r="DM222" s="59"/>
    </row>
    <row r="223" spans="1:117" s="48" customFormat="1" ht="78.75" x14ac:dyDescent="0.3">
      <c r="A223" s="68"/>
      <c r="B223" s="376" t="s">
        <v>2162</v>
      </c>
      <c r="C223" s="35" t="s">
        <v>1462</v>
      </c>
      <c r="D223" s="66"/>
      <c r="E223" s="66" t="s">
        <v>1467</v>
      </c>
      <c r="F223" s="134">
        <v>11370</v>
      </c>
      <c r="G223" s="89">
        <f t="shared" si="23"/>
        <v>0</v>
      </c>
      <c r="H223" s="89">
        <f t="shared" si="22"/>
        <v>0</v>
      </c>
      <c r="I223" s="86">
        <v>11370</v>
      </c>
      <c r="J223" s="101">
        <v>42909</v>
      </c>
      <c r="K223" s="66"/>
      <c r="L223" s="68"/>
      <c r="M223" s="68"/>
      <c r="N223" s="68"/>
      <c r="O223" s="68"/>
      <c r="P223" s="68"/>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c r="CA223" s="59"/>
      <c r="CB223" s="59"/>
      <c r="CC223" s="59"/>
      <c r="CD223" s="59"/>
      <c r="CE223" s="59"/>
      <c r="CF223" s="59"/>
      <c r="CG223" s="59"/>
      <c r="CH223" s="59"/>
      <c r="CI223" s="59"/>
      <c r="CJ223" s="59"/>
      <c r="CK223" s="59"/>
      <c r="CL223" s="59"/>
      <c r="CM223" s="59"/>
      <c r="CN223" s="59"/>
      <c r="CO223" s="59"/>
      <c r="CP223" s="59"/>
      <c r="CQ223" s="59"/>
      <c r="CR223" s="59"/>
      <c r="CS223" s="59"/>
      <c r="CT223" s="59"/>
      <c r="CU223" s="59"/>
      <c r="CV223" s="59"/>
      <c r="CW223" s="59"/>
      <c r="CX223" s="59"/>
      <c r="CY223" s="59"/>
      <c r="CZ223" s="59"/>
      <c r="DA223" s="59"/>
      <c r="DB223" s="59"/>
      <c r="DC223" s="59"/>
      <c r="DD223" s="59"/>
      <c r="DE223" s="59"/>
      <c r="DF223" s="59"/>
      <c r="DG223" s="59"/>
      <c r="DH223" s="59"/>
      <c r="DI223" s="59"/>
      <c r="DJ223" s="59"/>
      <c r="DK223" s="59"/>
      <c r="DL223" s="59"/>
      <c r="DM223" s="59"/>
    </row>
    <row r="224" spans="1:117" s="48" customFormat="1" ht="78.75" x14ac:dyDescent="0.3">
      <c r="A224" s="68"/>
      <c r="B224" s="376" t="s">
        <v>2163</v>
      </c>
      <c r="C224" s="35" t="s">
        <v>1463</v>
      </c>
      <c r="D224" s="66"/>
      <c r="E224" s="66" t="s">
        <v>1467</v>
      </c>
      <c r="F224" s="134">
        <v>15970</v>
      </c>
      <c r="G224" s="89">
        <f t="shared" si="23"/>
        <v>0</v>
      </c>
      <c r="H224" s="89">
        <f t="shared" si="22"/>
        <v>0</v>
      </c>
      <c r="I224" s="86">
        <v>15970</v>
      </c>
      <c r="J224" s="101">
        <v>42909</v>
      </c>
      <c r="K224" s="66"/>
      <c r="L224" s="68"/>
      <c r="M224" s="68"/>
      <c r="N224" s="68"/>
      <c r="O224" s="68"/>
      <c r="P224" s="68"/>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c r="CA224" s="59"/>
      <c r="CB224" s="59"/>
      <c r="CC224" s="59"/>
      <c r="CD224" s="59"/>
      <c r="CE224" s="59"/>
      <c r="CF224" s="59"/>
      <c r="CG224" s="59"/>
      <c r="CH224" s="59"/>
      <c r="CI224" s="59"/>
      <c r="CJ224" s="59"/>
      <c r="CK224" s="59"/>
      <c r="CL224" s="59"/>
      <c r="CM224" s="59"/>
      <c r="CN224" s="59"/>
      <c r="CO224" s="59"/>
      <c r="CP224" s="59"/>
      <c r="CQ224" s="59"/>
      <c r="CR224" s="59"/>
      <c r="CS224" s="59"/>
      <c r="CT224" s="59"/>
      <c r="CU224" s="59"/>
      <c r="CV224" s="59"/>
      <c r="CW224" s="59"/>
      <c r="CX224" s="59"/>
      <c r="CY224" s="59"/>
      <c r="CZ224" s="59"/>
      <c r="DA224" s="59"/>
      <c r="DB224" s="59"/>
      <c r="DC224" s="59"/>
      <c r="DD224" s="59"/>
      <c r="DE224" s="59"/>
      <c r="DF224" s="59"/>
      <c r="DG224" s="59"/>
      <c r="DH224" s="59"/>
      <c r="DI224" s="59"/>
      <c r="DJ224" s="59"/>
      <c r="DK224" s="59"/>
      <c r="DL224" s="59"/>
      <c r="DM224" s="59"/>
    </row>
    <row r="225" spans="1:117" s="48" customFormat="1" ht="78.75" x14ac:dyDescent="0.3">
      <c r="A225" s="68"/>
      <c r="B225" s="376" t="s">
        <v>2164</v>
      </c>
      <c r="C225" s="35" t="s">
        <v>1464</v>
      </c>
      <c r="D225" s="66"/>
      <c r="E225" s="66" t="s">
        <v>1467</v>
      </c>
      <c r="F225" s="134">
        <v>9970</v>
      </c>
      <c r="G225" s="89">
        <f t="shared" si="23"/>
        <v>0</v>
      </c>
      <c r="H225" s="89">
        <f t="shared" si="22"/>
        <v>0</v>
      </c>
      <c r="I225" s="86">
        <v>9970</v>
      </c>
      <c r="J225" s="101">
        <v>42909</v>
      </c>
      <c r="K225" s="66"/>
      <c r="L225" s="68"/>
      <c r="M225" s="68"/>
      <c r="N225" s="68"/>
      <c r="O225" s="68"/>
      <c r="P225" s="68"/>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c r="BH225" s="59"/>
      <c r="BI225" s="59"/>
      <c r="BJ225" s="59"/>
      <c r="BK225" s="59"/>
      <c r="BL225" s="59"/>
      <c r="BM225" s="59"/>
      <c r="BN225" s="59"/>
      <c r="BO225" s="59"/>
      <c r="BP225" s="59"/>
      <c r="BQ225" s="59"/>
      <c r="BR225" s="59"/>
      <c r="BS225" s="59"/>
      <c r="BT225" s="59"/>
      <c r="BU225" s="59"/>
      <c r="BV225" s="59"/>
      <c r="BW225" s="59"/>
      <c r="BX225" s="59"/>
      <c r="BY225" s="59"/>
      <c r="BZ225" s="59"/>
      <c r="CA225" s="59"/>
      <c r="CB225" s="59"/>
      <c r="CC225" s="59"/>
      <c r="CD225" s="59"/>
      <c r="CE225" s="59"/>
      <c r="CF225" s="59"/>
      <c r="CG225" s="59"/>
      <c r="CH225" s="59"/>
      <c r="CI225" s="59"/>
      <c r="CJ225" s="59"/>
      <c r="CK225" s="59"/>
      <c r="CL225" s="59"/>
      <c r="CM225" s="59"/>
      <c r="CN225" s="59"/>
      <c r="CO225" s="59"/>
      <c r="CP225" s="59"/>
      <c r="CQ225" s="59"/>
      <c r="CR225" s="59"/>
      <c r="CS225" s="59"/>
      <c r="CT225" s="59"/>
      <c r="CU225" s="59"/>
      <c r="CV225" s="59"/>
      <c r="CW225" s="59"/>
      <c r="CX225" s="59"/>
      <c r="CY225" s="59"/>
      <c r="CZ225" s="59"/>
      <c r="DA225" s="59"/>
      <c r="DB225" s="59"/>
      <c r="DC225" s="59"/>
      <c r="DD225" s="59"/>
      <c r="DE225" s="59"/>
      <c r="DF225" s="59"/>
      <c r="DG225" s="59"/>
      <c r="DH225" s="59"/>
      <c r="DI225" s="59"/>
      <c r="DJ225" s="59"/>
      <c r="DK225" s="59"/>
      <c r="DL225" s="59"/>
      <c r="DM225" s="59"/>
    </row>
    <row r="226" spans="1:117" s="48" customFormat="1" ht="78.75" x14ac:dyDescent="0.3">
      <c r="A226" s="68"/>
      <c r="B226" s="376" t="s">
        <v>2165</v>
      </c>
      <c r="C226" s="35" t="s">
        <v>1465</v>
      </c>
      <c r="D226" s="66"/>
      <c r="E226" s="66" t="s">
        <v>1467</v>
      </c>
      <c r="F226" s="134">
        <v>22390</v>
      </c>
      <c r="G226" s="89">
        <f t="shared" si="23"/>
        <v>0</v>
      </c>
      <c r="H226" s="89">
        <f t="shared" si="22"/>
        <v>0</v>
      </c>
      <c r="I226" s="86">
        <v>22390</v>
      </c>
      <c r="J226" s="101">
        <v>42909</v>
      </c>
      <c r="K226" s="66"/>
      <c r="L226" s="68"/>
      <c r="M226" s="68"/>
      <c r="N226" s="68"/>
      <c r="O226" s="68"/>
      <c r="P226" s="68"/>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59"/>
      <c r="BU226" s="59"/>
      <c r="BV226" s="59"/>
      <c r="BW226" s="59"/>
      <c r="BX226" s="59"/>
      <c r="BY226" s="59"/>
      <c r="BZ226" s="59"/>
      <c r="CA226" s="59"/>
      <c r="CB226" s="59"/>
      <c r="CC226" s="59"/>
      <c r="CD226" s="59"/>
      <c r="CE226" s="59"/>
      <c r="CF226" s="59"/>
      <c r="CG226" s="59"/>
      <c r="CH226" s="59"/>
      <c r="CI226" s="59"/>
      <c r="CJ226" s="59"/>
      <c r="CK226" s="59"/>
      <c r="CL226" s="59"/>
      <c r="CM226" s="59"/>
      <c r="CN226" s="59"/>
      <c r="CO226" s="59"/>
      <c r="CP226" s="59"/>
      <c r="CQ226" s="59"/>
      <c r="CR226" s="59"/>
      <c r="CS226" s="59"/>
      <c r="CT226" s="59"/>
      <c r="CU226" s="59"/>
      <c r="CV226" s="59"/>
      <c r="CW226" s="59"/>
      <c r="CX226" s="59"/>
      <c r="CY226" s="59"/>
      <c r="CZ226" s="59"/>
      <c r="DA226" s="59"/>
      <c r="DB226" s="59"/>
      <c r="DC226" s="59"/>
      <c r="DD226" s="59"/>
      <c r="DE226" s="59"/>
      <c r="DF226" s="59"/>
      <c r="DG226" s="59"/>
      <c r="DH226" s="59"/>
      <c r="DI226" s="59"/>
      <c r="DJ226" s="59"/>
      <c r="DK226" s="59"/>
      <c r="DL226" s="59"/>
      <c r="DM226" s="59"/>
    </row>
    <row r="227" spans="1:117" s="48" customFormat="1" ht="78.75" x14ac:dyDescent="0.3">
      <c r="A227" s="68"/>
      <c r="B227" s="376" t="s">
        <v>2166</v>
      </c>
      <c r="C227" s="35" t="s">
        <v>1466</v>
      </c>
      <c r="D227" s="66"/>
      <c r="E227" s="66" t="s">
        <v>1467</v>
      </c>
      <c r="F227" s="134">
        <v>950</v>
      </c>
      <c r="G227" s="89">
        <f t="shared" si="23"/>
        <v>0</v>
      </c>
      <c r="H227" s="89">
        <f t="shared" si="22"/>
        <v>0</v>
      </c>
      <c r="I227" s="86">
        <v>950</v>
      </c>
      <c r="J227" s="101">
        <v>42909</v>
      </c>
      <c r="K227" s="66"/>
      <c r="L227" s="68"/>
      <c r="M227" s="68"/>
      <c r="N227" s="68"/>
      <c r="O227" s="68"/>
      <c r="P227" s="68"/>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A227" s="59"/>
      <c r="CB227" s="59"/>
      <c r="CC227" s="59"/>
      <c r="CD227" s="59"/>
      <c r="CE227" s="59"/>
      <c r="CF227" s="59"/>
      <c r="CG227" s="59"/>
      <c r="CH227" s="59"/>
      <c r="CI227" s="59"/>
      <c r="CJ227" s="59"/>
      <c r="CK227" s="59"/>
      <c r="CL227" s="59"/>
      <c r="CM227" s="59"/>
      <c r="CN227" s="59"/>
      <c r="CO227" s="59"/>
      <c r="CP227" s="59"/>
      <c r="CQ227" s="59"/>
      <c r="CR227" s="59"/>
      <c r="CS227" s="59"/>
      <c r="CT227" s="59"/>
      <c r="CU227" s="59"/>
      <c r="CV227" s="59"/>
      <c r="CW227" s="59"/>
      <c r="CX227" s="59"/>
      <c r="CY227" s="59"/>
      <c r="CZ227" s="59"/>
      <c r="DA227" s="59"/>
      <c r="DB227" s="59"/>
      <c r="DC227" s="59"/>
      <c r="DD227" s="59"/>
      <c r="DE227" s="59"/>
      <c r="DF227" s="59"/>
      <c r="DG227" s="59"/>
      <c r="DH227" s="59"/>
      <c r="DI227" s="59"/>
      <c r="DJ227" s="59"/>
      <c r="DK227" s="59"/>
      <c r="DL227" s="59"/>
      <c r="DM227" s="59"/>
    </row>
    <row r="228" spans="1:117" s="48" customFormat="1" ht="18.75" x14ac:dyDescent="0.3">
      <c r="A228" s="68" t="s">
        <v>70</v>
      </c>
      <c r="B228" s="66"/>
      <c r="C228" s="35"/>
      <c r="D228" s="66"/>
      <c r="E228" s="66"/>
      <c r="F228" s="134">
        <f>SUM(F136:F227)</f>
        <v>1472001.05</v>
      </c>
      <c r="G228" s="134"/>
      <c r="H228" s="134"/>
      <c r="I228" s="134">
        <f t="shared" ref="I228" si="24">SUM(I136:I227)</f>
        <v>387238.79</v>
      </c>
      <c r="J228" s="101"/>
      <c r="K228" s="66"/>
      <c r="L228" s="68"/>
      <c r="M228" s="68"/>
      <c r="N228" s="68"/>
      <c r="O228" s="68"/>
      <c r="P228" s="68"/>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c r="BH228" s="59"/>
      <c r="BI228" s="59"/>
      <c r="BJ228" s="59"/>
      <c r="BK228" s="59"/>
      <c r="BL228" s="59"/>
      <c r="BM228" s="59"/>
      <c r="BN228" s="59"/>
      <c r="BO228" s="59"/>
      <c r="BP228" s="59"/>
      <c r="BQ228" s="59"/>
      <c r="BR228" s="59"/>
      <c r="BS228" s="59"/>
      <c r="BT228" s="59"/>
      <c r="BU228" s="59"/>
      <c r="BV228" s="59"/>
      <c r="BW228" s="59"/>
      <c r="BX228" s="59"/>
      <c r="BY228" s="59"/>
      <c r="BZ228" s="59"/>
      <c r="CA228" s="59"/>
      <c r="CB228" s="59"/>
      <c r="CC228" s="59"/>
      <c r="CD228" s="59"/>
      <c r="CE228" s="59"/>
      <c r="CF228" s="59"/>
      <c r="CG228" s="59"/>
      <c r="CH228" s="59"/>
      <c r="CI228" s="59"/>
      <c r="CJ228" s="59"/>
      <c r="CK228" s="59"/>
      <c r="CL228" s="59"/>
      <c r="CM228" s="59"/>
      <c r="CN228" s="59"/>
      <c r="CO228" s="59"/>
      <c r="CP228" s="59"/>
      <c r="CQ228" s="59"/>
      <c r="CR228" s="59"/>
      <c r="CS228" s="59"/>
      <c r="CT228" s="59"/>
      <c r="CU228" s="59"/>
      <c r="CV228" s="59"/>
      <c r="CW228" s="59"/>
      <c r="CX228" s="59"/>
      <c r="CY228" s="59"/>
      <c r="CZ228" s="59"/>
      <c r="DA228" s="59"/>
      <c r="DB228" s="59"/>
      <c r="DC228" s="59"/>
      <c r="DD228" s="59"/>
      <c r="DE228" s="59"/>
      <c r="DF228" s="59"/>
      <c r="DG228" s="59"/>
      <c r="DH228" s="59"/>
      <c r="DI228" s="59"/>
      <c r="DJ228" s="59"/>
      <c r="DK228" s="59"/>
      <c r="DL228" s="59"/>
      <c r="DM228" s="59"/>
    </row>
    <row r="229" spans="1:117" s="48" customFormat="1" ht="18.75" x14ac:dyDescent="0.3">
      <c r="A229" s="68"/>
      <c r="B229" s="66"/>
      <c r="C229" s="35"/>
      <c r="D229" s="66"/>
      <c r="E229" s="66"/>
      <c r="F229" s="134"/>
      <c r="G229" s="89"/>
      <c r="H229" s="89"/>
      <c r="I229" s="86"/>
      <c r="J229" s="101"/>
      <c r="K229" s="66"/>
      <c r="L229" s="68"/>
      <c r="M229" s="68"/>
      <c r="N229" s="68"/>
      <c r="O229" s="68"/>
      <c r="P229" s="68"/>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59"/>
      <c r="BZ229" s="59"/>
      <c r="CA229" s="59"/>
      <c r="CB229" s="59"/>
      <c r="CC229" s="59"/>
      <c r="CD229" s="59"/>
      <c r="CE229" s="59"/>
      <c r="CF229" s="59"/>
      <c r="CG229" s="59"/>
      <c r="CH229" s="59"/>
      <c r="CI229" s="59"/>
      <c r="CJ229" s="59"/>
      <c r="CK229" s="59"/>
      <c r="CL229" s="59"/>
      <c r="CM229" s="59"/>
      <c r="CN229" s="59"/>
      <c r="CO229" s="59"/>
      <c r="CP229" s="59"/>
      <c r="CQ229" s="59"/>
      <c r="CR229" s="59"/>
      <c r="CS229" s="59"/>
      <c r="CT229" s="59"/>
      <c r="CU229" s="59"/>
      <c r="CV229" s="59"/>
      <c r="CW229" s="59"/>
      <c r="CX229" s="59"/>
      <c r="CY229" s="59"/>
      <c r="CZ229" s="59"/>
      <c r="DA229" s="59"/>
      <c r="DB229" s="59"/>
      <c r="DC229" s="59"/>
      <c r="DD229" s="59"/>
      <c r="DE229" s="59"/>
      <c r="DF229" s="59"/>
      <c r="DG229" s="59"/>
      <c r="DH229" s="59"/>
      <c r="DI229" s="59"/>
      <c r="DJ229" s="59"/>
      <c r="DK229" s="59"/>
      <c r="DL229" s="59"/>
      <c r="DM229" s="59"/>
    </row>
    <row r="230" spans="1:117" s="48" customFormat="1" ht="63" x14ac:dyDescent="0.3">
      <c r="A230" s="68"/>
      <c r="B230" s="376" t="s">
        <v>2167</v>
      </c>
      <c r="C230" s="35" t="s">
        <v>1471</v>
      </c>
      <c r="D230" s="66" t="s">
        <v>1502</v>
      </c>
      <c r="E230" s="35" t="s">
        <v>1470</v>
      </c>
      <c r="F230" s="134">
        <v>39200</v>
      </c>
      <c r="G230" s="134">
        <f t="shared" si="23"/>
        <v>39200</v>
      </c>
      <c r="H230" s="134">
        <f t="shared" si="22"/>
        <v>100</v>
      </c>
      <c r="I230" s="134">
        <v>0</v>
      </c>
      <c r="J230" s="101">
        <v>39499</v>
      </c>
      <c r="K230" s="66" t="s">
        <v>1472</v>
      </c>
      <c r="L230" s="68"/>
      <c r="M230" s="68"/>
      <c r="N230" s="68"/>
      <c r="O230" s="68"/>
      <c r="P230" s="68"/>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c r="CA230" s="59"/>
      <c r="CB230" s="59"/>
      <c r="CC230" s="59"/>
      <c r="CD230" s="59"/>
      <c r="CE230" s="59"/>
      <c r="CF230" s="59"/>
      <c r="CG230" s="59"/>
      <c r="CH230" s="59"/>
      <c r="CI230" s="59"/>
      <c r="CJ230" s="59"/>
      <c r="CK230" s="59"/>
      <c r="CL230" s="59"/>
      <c r="CM230" s="59"/>
      <c r="CN230" s="59"/>
      <c r="CO230" s="59"/>
      <c r="CP230" s="59"/>
      <c r="CQ230" s="59"/>
      <c r="CR230" s="59"/>
      <c r="CS230" s="59"/>
      <c r="CT230" s="59"/>
      <c r="CU230" s="59"/>
      <c r="CV230" s="59"/>
      <c r="CW230" s="59"/>
      <c r="CX230" s="59"/>
      <c r="CY230" s="59"/>
      <c r="CZ230" s="59"/>
      <c r="DA230" s="59"/>
      <c r="DB230" s="59"/>
      <c r="DC230" s="59"/>
      <c r="DD230" s="59"/>
      <c r="DE230" s="59"/>
      <c r="DF230" s="59"/>
      <c r="DG230" s="59"/>
      <c r="DH230" s="59"/>
      <c r="DI230" s="59"/>
      <c r="DJ230" s="59"/>
      <c r="DK230" s="59"/>
      <c r="DL230" s="59"/>
      <c r="DM230" s="59"/>
    </row>
    <row r="231" spans="1:117" s="48" customFormat="1" ht="63" x14ac:dyDescent="0.3">
      <c r="A231" s="68"/>
      <c r="B231" s="376" t="s">
        <v>2168</v>
      </c>
      <c r="C231" s="35" t="s">
        <v>1473</v>
      </c>
      <c r="D231" s="66" t="s">
        <v>1502</v>
      </c>
      <c r="E231" s="35" t="s">
        <v>1470</v>
      </c>
      <c r="F231" s="134">
        <v>30760</v>
      </c>
      <c r="G231" s="134">
        <f t="shared" si="23"/>
        <v>30760</v>
      </c>
      <c r="H231" s="134">
        <f t="shared" si="22"/>
        <v>100</v>
      </c>
      <c r="I231" s="134">
        <v>0</v>
      </c>
      <c r="J231" s="101">
        <v>39467</v>
      </c>
      <c r="K231" s="66" t="s">
        <v>1472</v>
      </c>
      <c r="L231" s="68"/>
      <c r="M231" s="68"/>
      <c r="N231" s="68"/>
      <c r="O231" s="68"/>
      <c r="P231" s="68"/>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A231" s="59"/>
      <c r="CB231" s="59"/>
      <c r="CC231" s="59"/>
      <c r="CD231" s="59"/>
      <c r="CE231" s="59"/>
      <c r="CF231" s="59"/>
      <c r="CG231" s="59"/>
      <c r="CH231" s="59"/>
      <c r="CI231" s="59"/>
      <c r="CJ231" s="59"/>
      <c r="CK231" s="59"/>
      <c r="CL231" s="59"/>
      <c r="CM231" s="59"/>
      <c r="CN231" s="59"/>
      <c r="CO231" s="59"/>
      <c r="CP231" s="59"/>
      <c r="CQ231" s="59"/>
      <c r="CR231" s="59"/>
      <c r="CS231" s="59"/>
      <c r="CT231" s="59"/>
      <c r="CU231" s="59"/>
      <c r="CV231" s="59"/>
      <c r="CW231" s="59"/>
      <c r="CX231" s="59"/>
      <c r="CY231" s="59"/>
      <c r="CZ231" s="59"/>
      <c r="DA231" s="59"/>
      <c r="DB231" s="59"/>
      <c r="DC231" s="59"/>
      <c r="DD231" s="59"/>
      <c r="DE231" s="59"/>
      <c r="DF231" s="59"/>
      <c r="DG231" s="59"/>
      <c r="DH231" s="59"/>
      <c r="DI231" s="59"/>
      <c r="DJ231" s="59"/>
      <c r="DK231" s="59"/>
      <c r="DL231" s="59"/>
      <c r="DM231" s="59"/>
    </row>
    <row r="232" spans="1:117" s="48" customFormat="1" ht="63" x14ac:dyDescent="0.3">
      <c r="A232" s="68"/>
      <c r="B232" s="376" t="s">
        <v>2169</v>
      </c>
      <c r="C232" s="35" t="s">
        <v>1474</v>
      </c>
      <c r="D232" s="66" t="s">
        <v>1502</v>
      </c>
      <c r="E232" s="35" t="s">
        <v>1470</v>
      </c>
      <c r="F232" s="134">
        <v>6230</v>
      </c>
      <c r="G232" s="134">
        <f t="shared" si="23"/>
        <v>6230</v>
      </c>
      <c r="H232" s="134">
        <f t="shared" si="22"/>
        <v>100</v>
      </c>
      <c r="I232" s="134">
        <v>0</v>
      </c>
      <c r="J232" s="101">
        <v>40571</v>
      </c>
      <c r="K232" s="66" t="s">
        <v>1472</v>
      </c>
      <c r="L232" s="68"/>
      <c r="M232" s="68"/>
      <c r="N232" s="68"/>
      <c r="O232" s="68"/>
      <c r="P232" s="68"/>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c r="BH232" s="59"/>
      <c r="BI232" s="59"/>
      <c r="BJ232" s="59"/>
      <c r="BK232" s="59"/>
      <c r="BL232" s="59"/>
      <c r="BM232" s="59"/>
      <c r="BN232" s="59"/>
      <c r="BO232" s="59"/>
      <c r="BP232" s="59"/>
      <c r="BQ232" s="59"/>
      <c r="BR232" s="59"/>
      <c r="BS232" s="59"/>
      <c r="BT232" s="59"/>
      <c r="BU232" s="59"/>
      <c r="BV232" s="59"/>
      <c r="BW232" s="59"/>
      <c r="BX232" s="59"/>
      <c r="BY232" s="59"/>
      <c r="BZ232" s="59"/>
      <c r="CA232" s="59"/>
      <c r="CB232" s="59"/>
      <c r="CC232" s="59"/>
      <c r="CD232" s="59"/>
      <c r="CE232" s="59"/>
      <c r="CF232" s="59"/>
      <c r="CG232" s="59"/>
      <c r="CH232" s="59"/>
      <c r="CI232" s="59"/>
      <c r="CJ232" s="59"/>
      <c r="CK232" s="59"/>
      <c r="CL232" s="59"/>
      <c r="CM232" s="59"/>
      <c r="CN232" s="59"/>
      <c r="CO232" s="59"/>
      <c r="CP232" s="59"/>
      <c r="CQ232" s="59"/>
      <c r="CR232" s="59"/>
      <c r="CS232" s="59"/>
      <c r="CT232" s="59"/>
      <c r="CU232" s="59"/>
      <c r="CV232" s="59"/>
      <c r="CW232" s="59"/>
      <c r="CX232" s="59"/>
      <c r="CY232" s="59"/>
      <c r="CZ232" s="59"/>
      <c r="DA232" s="59"/>
      <c r="DB232" s="59"/>
      <c r="DC232" s="59"/>
      <c r="DD232" s="59"/>
      <c r="DE232" s="59"/>
      <c r="DF232" s="59"/>
      <c r="DG232" s="59"/>
      <c r="DH232" s="59"/>
      <c r="DI232" s="59"/>
      <c r="DJ232" s="59"/>
      <c r="DK232" s="59"/>
      <c r="DL232" s="59"/>
      <c r="DM232" s="59"/>
    </row>
    <row r="233" spans="1:117" s="48" customFormat="1" ht="63" x14ac:dyDescent="0.3">
      <c r="A233" s="68"/>
      <c r="B233" s="376" t="s">
        <v>2170</v>
      </c>
      <c r="C233" s="35" t="s">
        <v>1475</v>
      </c>
      <c r="D233" s="66" t="s">
        <v>1502</v>
      </c>
      <c r="E233" s="35" t="s">
        <v>1470</v>
      </c>
      <c r="F233" s="134">
        <v>6230</v>
      </c>
      <c r="G233" s="134">
        <f t="shared" si="23"/>
        <v>6230</v>
      </c>
      <c r="H233" s="134">
        <f t="shared" si="22"/>
        <v>100</v>
      </c>
      <c r="I233" s="134">
        <v>0</v>
      </c>
      <c r="J233" s="101">
        <v>40571</v>
      </c>
      <c r="K233" s="66" t="s">
        <v>1472</v>
      </c>
      <c r="L233" s="68"/>
      <c r="M233" s="68"/>
      <c r="N233" s="68"/>
      <c r="O233" s="68"/>
      <c r="P233" s="68"/>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59"/>
      <c r="BG233" s="59"/>
      <c r="BH233" s="59"/>
      <c r="BI233" s="59"/>
      <c r="BJ233" s="59"/>
      <c r="BK233" s="59"/>
      <c r="BL233" s="59"/>
      <c r="BM233" s="59"/>
      <c r="BN233" s="59"/>
      <c r="BO233" s="59"/>
      <c r="BP233" s="59"/>
      <c r="BQ233" s="59"/>
      <c r="BR233" s="59"/>
      <c r="BS233" s="59"/>
      <c r="BT233" s="59"/>
      <c r="BU233" s="59"/>
      <c r="BV233" s="59"/>
      <c r="BW233" s="59"/>
      <c r="BX233" s="59"/>
      <c r="BY233" s="59"/>
      <c r="BZ233" s="59"/>
      <c r="CA233" s="59"/>
      <c r="CB233" s="59"/>
      <c r="CC233" s="59"/>
      <c r="CD233" s="59"/>
      <c r="CE233" s="59"/>
      <c r="CF233" s="59"/>
      <c r="CG233" s="59"/>
      <c r="CH233" s="59"/>
      <c r="CI233" s="59"/>
      <c r="CJ233" s="59"/>
      <c r="CK233" s="59"/>
      <c r="CL233" s="59"/>
      <c r="CM233" s="59"/>
      <c r="CN233" s="59"/>
      <c r="CO233" s="59"/>
      <c r="CP233" s="59"/>
      <c r="CQ233" s="59"/>
      <c r="CR233" s="59"/>
      <c r="CS233" s="59"/>
      <c r="CT233" s="59"/>
      <c r="CU233" s="59"/>
      <c r="CV233" s="59"/>
      <c r="CW233" s="59"/>
      <c r="CX233" s="59"/>
      <c r="CY233" s="59"/>
      <c r="CZ233" s="59"/>
      <c r="DA233" s="59"/>
      <c r="DB233" s="59"/>
      <c r="DC233" s="59"/>
      <c r="DD233" s="59"/>
      <c r="DE233" s="59"/>
      <c r="DF233" s="59"/>
      <c r="DG233" s="59"/>
      <c r="DH233" s="59"/>
      <c r="DI233" s="59"/>
      <c r="DJ233" s="59"/>
      <c r="DK233" s="59"/>
      <c r="DL233" s="59"/>
      <c r="DM233" s="59"/>
    </row>
    <row r="234" spans="1:117" s="48" customFormat="1" ht="63" x14ac:dyDescent="0.3">
      <c r="A234" s="68"/>
      <c r="B234" s="376" t="s">
        <v>2171</v>
      </c>
      <c r="C234" s="35" t="s">
        <v>1475</v>
      </c>
      <c r="D234" s="66" t="s">
        <v>1502</v>
      </c>
      <c r="E234" s="35" t="s">
        <v>1470</v>
      </c>
      <c r="F234" s="134">
        <v>6230</v>
      </c>
      <c r="G234" s="134">
        <f t="shared" si="23"/>
        <v>6230</v>
      </c>
      <c r="H234" s="134">
        <f t="shared" si="22"/>
        <v>100</v>
      </c>
      <c r="I234" s="134">
        <v>0</v>
      </c>
      <c r="J234" s="101">
        <v>40571</v>
      </c>
      <c r="K234" s="66" t="s">
        <v>1472</v>
      </c>
      <c r="L234" s="68"/>
      <c r="M234" s="68"/>
      <c r="N234" s="68"/>
      <c r="O234" s="68"/>
      <c r="P234" s="68"/>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c r="BH234" s="59"/>
      <c r="BI234" s="59"/>
      <c r="BJ234" s="59"/>
      <c r="BK234" s="59"/>
      <c r="BL234" s="59"/>
      <c r="BM234" s="59"/>
      <c r="BN234" s="59"/>
      <c r="BO234" s="59"/>
      <c r="BP234" s="59"/>
      <c r="BQ234" s="59"/>
      <c r="BR234" s="59"/>
      <c r="BS234" s="59"/>
      <c r="BT234" s="59"/>
      <c r="BU234" s="59"/>
      <c r="BV234" s="59"/>
      <c r="BW234" s="59"/>
      <c r="BX234" s="59"/>
      <c r="BY234" s="59"/>
      <c r="BZ234" s="59"/>
      <c r="CA234" s="59"/>
      <c r="CB234" s="59"/>
      <c r="CC234" s="59"/>
      <c r="CD234" s="59"/>
      <c r="CE234" s="59"/>
      <c r="CF234" s="59"/>
      <c r="CG234" s="59"/>
      <c r="CH234" s="59"/>
      <c r="CI234" s="59"/>
      <c r="CJ234" s="59"/>
      <c r="CK234" s="59"/>
      <c r="CL234" s="59"/>
      <c r="CM234" s="59"/>
      <c r="CN234" s="59"/>
      <c r="CO234" s="59"/>
      <c r="CP234" s="59"/>
      <c r="CQ234" s="59"/>
      <c r="CR234" s="59"/>
      <c r="CS234" s="59"/>
      <c r="CT234" s="59"/>
      <c r="CU234" s="59"/>
      <c r="CV234" s="59"/>
      <c r="CW234" s="59"/>
      <c r="CX234" s="59"/>
      <c r="CY234" s="59"/>
      <c r="CZ234" s="59"/>
      <c r="DA234" s="59"/>
      <c r="DB234" s="59"/>
      <c r="DC234" s="59"/>
      <c r="DD234" s="59"/>
      <c r="DE234" s="59"/>
      <c r="DF234" s="59"/>
      <c r="DG234" s="59"/>
      <c r="DH234" s="59"/>
      <c r="DI234" s="59"/>
      <c r="DJ234" s="59"/>
      <c r="DK234" s="59"/>
      <c r="DL234" s="59"/>
      <c r="DM234" s="59"/>
    </row>
    <row r="235" spans="1:117" s="48" customFormat="1" ht="63" x14ac:dyDescent="0.3">
      <c r="A235" s="68"/>
      <c r="B235" s="376" t="s">
        <v>2175</v>
      </c>
      <c r="C235" s="35" t="s">
        <v>1476</v>
      </c>
      <c r="D235" s="66" t="s">
        <v>1502</v>
      </c>
      <c r="E235" s="35" t="s">
        <v>1470</v>
      </c>
      <c r="F235" s="134">
        <v>16990</v>
      </c>
      <c r="G235" s="134">
        <f t="shared" si="23"/>
        <v>16990</v>
      </c>
      <c r="H235" s="134">
        <f t="shared" si="22"/>
        <v>100</v>
      </c>
      <c r="I235" s="134">
        <v>0</v>
      </c>
      <c r="J235" s="101">
        <v>41099</v>
      </c>
      <c r="K235" s="66"/>
      <c r="L235" s="68"/>
      <c r="M235" s="68"/>
      <c r="N235" s="68"/>
      <c r="O235" s="68"/>
      <c r="P235" s="68"/>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c r="CA235" s="59"/>
      <c r="CB235" s="59"/>
      <c r="CC235" s="59"/>
      <c r="CD235" s="59"/>
      <c r="CE235" s="59"/>
      <c r="CF235" s="59"/>
      <c r="CG235" s="59"/>
      <c r="CH235" s="59"/>
      <c r="CI235" s="59"/>
      <c r="CJ235" s="59"/>
      <c r="CK235" s="59"/>
      <c r="CL235" s="59"/>
      <c r="CM235" s="59"/>
      <c r="CN235" s="59"/>
      <c r="CO235" s="59"/>
      <c r="CP235" s="59"/>
      <c r="CQ235" s="59"/>
      <c r="CR235" s="59"/>
      <c r="CS235" s="59"/>
      <c r="CT235" s="59"/>
      <c r="CU235" s="59"/>
      <c r="CV235" s="59"/>
      <c r="CW235" s="59"/>
      <c r="CX235" s="59"/>
      <c r="CY235" s="59"/>
      <c r="CZ235" s="59"/>
      <c r="DA235" s="59"/>
      <c r="DB235" s="59"/>
      <c r="DC235" s="59"/>
      <c r="DD235" s="59"/>
      <c r="DE235" s="59"/>
      <c r="DF235" s="59"/>
      <c r="DG235" s="59"/>
      <c r="DH235" s="59"/>
      <c r="DI235" s="59"/>
      <c r="DJ235" s="59"/>
      <c r="DK235" s="59"/>
      <c r="DL235" s="59"/>
      <c r="DM235" s="59"/>
    </row>
    <row r="236" spans="1:117" s="48" customFormat="1" ht="31.5" x14ac:dyDescent="0.3">
      <c r="A236" s="68"/>
      <c r="B236" s="376" t="s">
        <v>2172</v>
      </c>
      <c r="C236" s="35" t="s">
        <v>1477</v>
      </c>
      <c r="D236" s="66" t="s">
        <v>1503</v>
      </c>
      <c r="E236" s="35" t="s">
        <v>1470</v>
      </c>
      <c r="F236" s="134">
        <v>13950</v>
      </c>
      <c r="G236" s="134">
        <f t="shared" si="23"/>
        <v>13950</v>
      </c>
      <c r="H236" s="134">
        <f t="shared" si="22"/>
        <v>100</v>
      </c>
      <c r="I236" s="134">
        <v>0</v>
      </c>
      <c r="J236" s="101">
        <v>41222</v>
      </c>
      <c r="K236" s="66"/>
      <c r="L236" s="68"/>
      <c r="M236" s="68"/>
      <c r="N236" s="68"/>
      <c r="O236" s="68"/>
      <c r="P236" s="68"/>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59"/>
      <c r="BU236" s="59"/>
      <c r="BV236" s="59"/>
      <c r="BW236" s="59"/>
      <c r="BX236" s="59"/>
      <c r="BY236" s="59"/>
      <c r="BZ236" s="59"/>
      <c r="CA236" s="59"/>
      <c r="CB236" s="59"/>
      <c r="CC236" s="59"/>
      <c r="CD236" s="59"/>
      <c r="CE236" s="59"/>
      <c r="CF236" s="59"/>
      <c r="CG236" s="59"/>
      <c r="CH236" s="59"/>
      <c r="CI236" s="59"/>
      <c r="CJ236" s="59"/>
      <c r="CK236" s="59"/>
      <c r="CL236" s="59"/>
      <c r="CM236" s="59"/>
      <c r="CN236" s="59"/>
      <c r="CO236" s="59"/>
      <c r="CP236" s="59"/>
      <c r="CQ236" s="59"/>
      <c r="CR236" s="59"/>
      <c r="CS236" s="59"/>
      <c r="CT236" s="59"/>
      <c r="CU236" s="59"/>
      <c r="CV236" s="59"/>
      <c r="CW236" s="59"/>
      <c r="CX236" s="59"/>
      <c r="CY236" s="59"/>
      <c r="CZ236" s="59"/>
      <c r="DA236" s="59"/>
      <c r="DB236" s="59"/>
      <c r="DC236" s="59"/>
      <c r="DD236" s="59"/>
      <c r="DE236" s="59"/>
      <c r="DF236" s="59"/>
      <c r="DG236" s="59"/>
      <c r="DH236" s="59"/>
      <c r="DI236" s="59"/>
      <c r="DJ236" s="59"/>
      <c r="DK236" s="59"/>
      <c r="DL236" s="59"/>
      <c r="DM236" s="59"/>
    </row>
    <row r="237" spans="1:117" s="48" customFormat="1" ht="31.5" x14ac:dyDescent="0.3">
      <c r="A237" s="68"/>
      <c r="B237" s="376" t="s">
        <v>2173</v>
      </c>
      <c r="C237" s="35" t="s">
        <v>1477</v>
      </c>
      <c r="D237" s="66" t="s">
        <v>1503</v>
      </c>
      <c r="E237" s="35" t="s">
        <v>1470</v>
      </c>
      <c r="F237" s="134">
        <v>13950</v>
      </c>
      <c r="G237" s="134">
        <f t="shared" si="23"/>
        <v>13950</v>
      </c>
      <c r="H237" s="134">
        <f t="shared" si="22"/>
        <v>100</v>
      </c>
      <c r="I237" s="134">
        <v>0</v>
      </c>
      <c r="J237" s="101">
        <v>41118</v>
      </c>
      <c r="K237" s="66"/>
      <c r="L237" s="68"/>
      <c r="M237" s="68"/>
      <c r="N237" s="68"/>
      <c r="O237" s="68"/>
      <c r="P237" s="68"/>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59"/>
      <c r="BX237" s="59"/>
      <c r="BY237" s="59"/>
      <c r="BZ237" s="59"/>
      <c r="CA237" s="59"/>
      <c r="CB237" s="59"/>
      <c r="CC237" s="59"/>
      <c r="CD237" s="59"/>
      <c r="CE237" s="59"/>
      <c r="CF237" s="59"/>
      <c r="CG237" s="59"/>
      <c r="CH237" s="59"/>
      <c r="CI237" s="59"/>
      <c r="CJ237" s="59"/>
      <c r="CK237" s="59"/>
      <c r="CL237" s="59"/>
      <c r="CM237" s="59"/>
      <c r="CN237" s="59"/>
      <c r="CO237" s="59"/>
      <c r="CP237" s="59"/>
      <c r="CQ237" s="59"/>
      <c r="CR237" s="59"/>
      <c r="CS237" s="59"/>
      <c r="CT237" s="59"/>
      <c r="CU237" s="59"/>
      <c r="CV237" s="59"/>
      <c r="CW237" s="59"/>
      <c r="CX237" s="59"/>
      <c r="CY237" s="59"/>
      <c r="CZ237" s="59"/>
      <c r="DA237" s="59"/>
      <c r="DB237" s="59"/>
      <c r="DC237" s="59"/>
      <c r="DD237" s="59"/>
      <c r="DE237" s="59"/>
      <c r="DF237" s="59"/>
      <c r="DG237" s="59"/>
      <c r="DH237" s="59"/>
      <c r="DI237" s="59"/>
      <c r="DJ237" s="59"/>
      <c r="DK237" s="59"/>
      <c r="DL237" s="59"/>
      <c r="DM237" s="59"/>
    </row>
    <row r="238" spans="1:117" s="48" customFormat="1" ht="31.5" x14ac:dyDescent="0.3">
      <c r="A238" s="68"/>
      <c r="B238" s="376" t="s">
        <v>2174</v>
      </c>
      <c r="C238" s="35" t="s">
        <v>1478</v>
      </c>
      <c r="D238" s="66" t="s">
        <v>1503</v>
      </c>
      <c r="E238" s="35" t="s">
        <v>1470</v>
      </c>
      <c r="F238" s="134">
        <v>26530</v>
      </c>
      <c r="G238" s="134">
        <f t="shared" si="23"/>
        <v>26530</v>
      </c>
      <c r="H238" s="134">
        <f t="shared" si="22"/>
        <v>100</v>
      </c>
      <c r="I238" s="134">
        <v>0</v>
      </c>
      <c r="J238" s="101">
        <v>41222</v>
      </c>
      <c r="K238" s="66"/>
      <c r="L238" s="68"/>
      <c r="M238" s="68"/>
      <c r="N238" s="68"/>
      <c r="O238" s="68"/>
      <c r="P238" s="68"/>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c r="BH238" s="59"/>
      <c r="BI238" s="59"/>
      <c r="BJ238" s="59"/>
      <c r="BK238" s="59"/>
      <c r="BL238" s="59"/>
      <c r="BM238" s="59"/>
      <c r="BN238" s="59"/>
      <c r="BO238" s="59"/>
      <c r="BP238" s="59"/>
      <c r="BQ238" s="59"/>
      <c r="BR238" s="59"/>
      <c r="BS238" s="59"/>
      <c r="BT238" s="59"/>
      <c r="BU238" s="59"/>
      <c r="BV238" s="59"/>
      <c r="BW238" s="59"/>
      <c r="BX238" s="59"/>
      <c r="BY238" s="59"/>
      <c r="BZ238" s="59"/>
      <c r="CA238" s="59"/>
      <c r="CB238" s="59"/>
      <c r="CC238" s="59"/>
      <c r="CD238" s="59"/>
      <c r="CE238" s="59"/>
      <c r="CF238" s="59"/>
      <c r="CG238" s="59"/>
      <c r="CH238" s="59"/>
      <c r="CI238" s="59"/>
      <c r="CJ238" s="59"/>
      <c r="CK238" s="59"/>
      <c r="CL238" s="59"/>
      <c r="CM238" s="59"/>
      <c r="CN238" s="59"/>
      <c r="CO238" s="59"/>
      <c r="CP238" s="59"/>
      <c r="CQ238" s="59"/>
      <c r="CR238" s="59"/>
      <c r="CS238" s="59"/>
      <c r="CT238" s="59"/>
      <c r="CU238" s="59"/>
      <c r="CV238" s="59"/>
      <c r="CW238" s="59"/>
      <c r="CX238" s="59"/>
      <c r="CY238" s="59"/>
      <c r="CZ238" s="59"/>
      <c r="DA238" s="59"/>
      <c r="DB238" s="59"/>
      <c r="DC238" s="59"/>
      <c r="DD238" s="59"/>
      <c r="DE238" s="59"/>
      <c r="DF238" s="59"/>
      <c r="DG238" s="59"/>
      <c r="DH238" s="59"/>
      <c r="DI238" s="59"/>
      <c r="DJ238" s="59"/>
      <c r="DK238" s="59"/>
      <c r="DL238" s="59"/>
      <c r="DM238" s="59"/>
    </row>
    <row r="239" spans="1:117" s="48" customFormat="1" ht="31.5" x14ac:dyDescent="0.3">
      <c r="A239" s="68"/>
      <c r="B239" s="376" t="s">
        <v>2176</v>
      </c>
      <c r="C239" s="35" t="s">
        <v>1479</v>
      </c>
      <c r="D239" s="66" t="s">
        <v>1503</v>
      </c>
      <c r="E239" s="35" t="s">
        <v>1470</v>
      </c>
      <c r="F239" s="134">
        <v>34369</v>
      </c>
      <c r="G239" s="134">
        <f t="shared" si="23"/>
        <v>34369</v>
      </c>
      <c r="H239" s="134">
        <f t="shared" si="22"/>
        <v>100</v>
      </c>
      <c r="I239" s="134">
        <v>0</v>
      </c>
      <c r="J239" s="101">
        <v>41222</v>
      </c>
      <c r="K239" s="66"/>
      <c r="L239" s="68"/>
      <c r="M239" s="68"/>
      <c r="N239" s="68"/>
      <c r="O239" s="68"/>
      <c r="P239" s="68"/>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c r="BS239" s="59"/>
      <c r="BT239" s="59"/>
      <c r="BU239" s="59"/>
      <c r="BV239" s="59"/>
      <c r="BW239" s="59"/>
      <c r="BX239" s="59"/>
      <c r="BY239" s="59"/>
      <c r="BZ239" s="59"/>
      <c r="CA239" s="59"/>
      <c r="CB239" s="59"/>
      <c r="CC239" s="59"/>
      <c r="CD239" s="59"/>
      <c r="CE239" s="59"/>
      <c r="CF239" s="59"/>
      <c r="CG239" s="59"/>
      <c r="CH239" s="59"/>
      <c r="CI239" s="59"/>
      <c r="CJ239" s="59"/>
      <c r="CK239" s="59"/>
      <c r="CL239" s="59"/>
      <c r="CM239" s="59"/>
      <c r="CN239" s="59"/>
      <c r="CO239" s="59"/>
      <c r="CP239" s="59"/>
      <c r="CQ239" s="59"/>
      <c r="CR239" s="59"/>
      <c r="CS239" s="59"/>
      <c r="CT239" s="59"/>
      <c r="CU239" s="59"/>
      <c r="CV239" s="59"/>
      <c r="CW239" s="59"/>
      <c r="CX239" s="59"/>
      <c r="CY239" s="59"/>
      <c r="CZ239" s="59"/>
      <c r="DA239" s="59"/>
      <c r="DB239" s="59"/>
      <c r="DC239" s="59"/>
      <c r="DD239" s="59"/>
      <c r="DE239" s="59"/>
      <c r="DF239" s="59"/>
      <c r="DG239" s="59"/>
      <c r="DH239" s="59"/>
      <c r="DI239" s="59"/>
      <c r="DJ239" s="59"/>
      <c r="DK239" s="59"/>
      <c r="DL239" s="59"/>
      <c r="DM239" s="59"/>
    </row>
    <row r="240" spans="1:117" s="48" customFormat="1" ht="31.5" x14ac:dyDescent="0.3">
      <c r="A240" s="68"/>
      <c r="B240" s="376" t="s">
        <v>2177</v>
      </c>
      <c r="C240" s="35" t="s">
        <v>1480</v>
      </c>
      <c r="D240" s="66" t="s">
        <v>1503</v>
      </c>
      <c r="E240" s="35" t="s">
        <v>1470</v>
      </c>
      <c r="F240" s="134">
        <v>16956</v>
      </c>
      <c r="G240" s="134">
        <f t="shared" si="23"/>
        <v>16956</v>
      </c>
      <c r="H240" s="134">
        <f t="shared" si="22"/>
        <v>100</v>
      </c>
      <c r="I240" s="134">
        <v>0</v>
      </c>
      <c r="J240" s="101">
        <v>41222</v>
      </c>
      <c r="K240" s="66"/>
      <c r="L240" s="68"/>
      <c r="M240" s="68"/>
      <c r="N240" s="68"/>
      <c r="O240" s="68"/>
      <c r="P240" s="68"/>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c r="BH240" s="59"/>
      <c r="BI240" s="59"/>
      <c r="BJ240" s="59"/>
      <c r="BK240" s="59"/>
      <c r="BL240" s="59"/>
      <c r="BM240" s="59"/>
      <c r="BN240" s="59"/>
      <c r="BO240" s="59"/>
      <c r="BP240" s="59"/>
      <c r="BQ240" s="59"/>
      <c r="BR240" s="59"/>
      <c r="BS240" s="59"/>
      <c r="BT240" s="59"/>
      <c r="BU240" s="59"/>
      <c r="BV240" s="59"/>
      <c r="BW240" s="59"/>
      <c r="BX240" s="59"/>
      <c r="BY240" s="59"/>
      <c r="BZ240" s="59"/>
      <c r="CA240" s="59"/>
      <c r="CB240" s="59"/>
      <c r="CC240" s="59"/>
      <c r="CD240" s="59"/>
      <c r="CE240" s="59"/>
      <c r="CF240" s="59"/>
      <c r="CG240" s="59"/>
      <c r="CH240" s="59"/>
      <c r="CI240" s="59"/>
      <c r="CJ240" s="59"/>
      <c r="CK240" s="59"/>
      <c r="CL240" s="59"/>
      <c r="CM240" s="59"/>
      <c r="CN240" s="59"/>
      <c r="CO240" s="59"/>
      <c r="CP240" s="59"/>
      <c r="CQ240" s="59"/>
      <c r="CR240" s="59"/>
      <c r="CS240" s="59"/>
      <c r="CT240" s="59"/>
      <c r="CU240" s="59"/>
      <c r="CV240" s="59"/>
      <c r="CW240" s="59"/>
      <c r="CX240" s="59"/>
      <c r="CY240" s="59"/>
      <c r="CZ240" s="59"/>
      <c r="DA240" s="59"/>
      <c r="DB240" s="59"/>
      <c r="DC240" s="59"/>
      <c r="DD240" s="59"/>
      <c r="DE240" s="59"/>
      <c r="DF240" s="59"/>
      <c r="DG240" s="59"/>
      <c r="DH240" s="59"/>
      <c r="DI240" s="59"/>
      <c r="DJ240" s="59"/>
      <c r="DK240" s="59"/>
      <c r="DL240" s="59"/>
      <c r="DM240" s="59"/>
    </row>
    <row r="241" spans="1:117" s="48" customFormat="1" ht="63" x14ac:dyDescent="0.3">
      <c r="A241" s="68"/>
      <c r="B241" s="376" t="s">
        <v>2178</v>
      </c>
      <c r="C241" s="35" t="s">
        <v>1481</v>
      </c>
      <c r="D241" s="66" t="s">
        <v>1505</v>
      </c>
      <c r="E241" s="35" t="s">
        <v>1470</v>
      </c>
      <c r="F241" s="134">
        <v>11570</v>
      </c>
      <c r="G241" s="134">
        <f t="shared" si="23"/>
        <v>11570</v>
      </c>
      <c r="H241" s="134">
        <f t="shared" si="22"/>
        <v>100</v>
      </c>
      <c r="I241" s="134">
        <v>0</v>
      </c>
      <c r="J241" s="101">
        <v>41151</v>
      </c>
      <c r="K241" s="66"/>
      <c r="L241" s="68"/>
      <c r="M241" s="68"/>
      <c r="N241" s="68"/>
      <c r="O241" s="68"/>
      <c r="P241" s="68"/>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59"/>
      <c r="BU241" s="59"/>
      <c r="BV241" s="59"/>
      <c r="BW241" s="59"/>
      <c r="BX241" s="59"/>
      <c r="BY241" s="59"/>
      <c r="BZ241" s="59"/>
      <c r="CA241" s="59"/>
      <c r="CB241" s="59"/>
      <c r="CC241" s="59"/>
      <c r="CD241" s="59"/>
      <c r="CE241" s="59"/>
      <c r="CF241" s="59"/>
      <c r="CG241" s="59"/>
      <c r="CH241" s="59"/>
      <c r="CI241" s="59"/>
      <c r="CJ241" s="59"/>
      <c r="CK241" s="59"/>
      <c r="CL241" s="59"/>
      <c r="CM241" s="59"/>
      <c r="CN241" s="59"/>
      <c r="CO241" s="59"/>
      <c r="CP241" s="59"/>
      <c r="CQ241" s="59"/>
      <c r="CR241" s="59"/>
      <c r="CS241" s="59"/>
      <c r="CT241" s="59"/>
      <c r="CU241" s="59"/>
      <c r="CV241" s="59"/>
      <c r="CW241" s="59"/>
      <c r="CX241" s="59"/>
      <c r="CY241" s="59"/>
      <c r="CZ241" s="59"/>
      <c r="DA241" s="59"/>
      <c r="DB241" s="59"/>
      <c r="DC241" s="59"/>
      <c r="DD241" s="59"/>
      <c r="DE241" s="59"/>
      <c r="DF241" s="59"/>
      <c r="DG241" s="59"/>
      <c r="DH241" s="59"/>
      <c r="DI241" s="59"/>
      <c r="DJ241" s="59"/>
      <c r="DK241" s="59"/>
      <c r="DL241" s="59"/>
      <c r="DM241" s="59"/>
    </row>
    <row r="242" spans="1:117" s="48" customFormat="1" ht="63" x14ac:dyDescent="0.3">
      <c r="A242" s="68"/>
      <c r="B242" s="376" t="s">
        <v>2179</v>
      </c>
      <c r="C242" s="35" t="s">
        <v>1482</v>
      </c>
      <c r="D242" s="66" t="s">
        <v>1505</v>
      </c>
      <c r="E242" s="35" t="s">
        <v>1470</v>
      </c>
      <c r="F242" s="134">
        <v>10990</v>
      </c>
      <c r="G242" s="134">
        <f t="shared" si="23"/>
        <v>10990</v>
      </c>
      <c r="H242" s="134">
        <f t="shared" si="22"/>
        <v>100</v>
      </c>
      <c r="I242" s="134">
        <v>0</v>
      </c>
      <c r="J242" s="101">
        <v>41151</v>
      </c>
      <c r="K242" s="66"/>
      <c r="L242" s="68"/>
      <c r="M242" s="68"/>
      <c r="N242" s="68"/>
      <c r="O242" s="68"/>
      <c r="P242" s="68"/>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A242" s="59"/>
      <c r="CB242" s="59"/>
      <c r="CC242" s="59"/>
      <c r="CD242" s="59"/>
      <c r="CE242" s="59"/>
      <c r="CF242" s="59"/>
      <c r="CG242" s="59"/>
      <c r="CH242" s="59"/>
      <c r="CI242" s="59"/>
      <c r="CJ242" s="59"/>
      <c r="CK242" s="59"/>
      <c r="CL242" s="59"/>
      <c r="CM242" s="59"/>
      <c r="CN242" s="59"/>
      <c r="CO242" s="59"/>
      <c r="CP242" s="59"/>
      <c r="CQ242" s="59"/>
      <c r="CR242" s="59"/>
      <c r="CS242" s="59"/>
      <c r="CT242" s="59"/>
      <c r="CU242" s="59"/>
      <c r="CV242" s="59"/>
      <c r="CW242" s="59"/>
      <c r="CX242" s="59"/>
      <c r="CY242" s="59"/>
      <c r="CZ242" s="59"/>
      <c r="DA242" s="59"/>
      <c r="DB242" s="59"/>
      <c r="DC242" s="59"/>
      <c r="DD242" s="59"/>
      <c r="DE242" s="59"/>
      <c r="DF242" s="59"/>
      <c r="DG242" s="59"/>
      <c r="DH242" s="59"/>
      <c r="DI242" s="59"/>
      <c r="DJ242" s="59"/>
      <c r="DK242" s="59"/>
      <c r="DL242" s="59"/>
      <c r="DM242" s="59"/>
    </row>
    <row r="243" spans="1:117" s="48" customFormat="1" ht="63" x14ac:dyDescent="0.3">
      <c r="A243" s="68"/>
      <c r="B243" s="376" t="s">
        <v>2180</v>
      </c>
      <c r="C243" s="35" t="s">
        <v>1483</v>
      </c>
      <c r="D243" s="66" t="s">
        <v>1502</v>
      </c>
      <c r="E243" s="35" t="s">
        <v>1470</v>
      </c>
      <c r="F243" s="134">
        <v>4990</v>
      </c>
      <c r="G243" s="134">
        <f t="shared" ref="G243" si="25">F243-I243</f>
        <v>4990</v>
      </c>
      <c r="H243" s="134">
        <f t="shared" ref="H243" si="26">G243/F243*100</f>
        <v>100</v>
      </c>
      <c r="I243" s="134">
        <v>0</v>
      </c>
      <c r="J243" s="101">
        <v>41189</v>
      </c>
      <c r="K243" s="66"/>
      <c r="L243" s="68"/>
      <c r="M243" s="68"/>
      <c r="N243" s="68"/>
      <c r="O243" s="68"/>
      <c r="P243" s="68"/>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59"/>
      <c r="BU243" s="59"/>
      <c r="BV243" s="59"/>
      <c r="BW243" s="59"/>
      <c r="BX243" s="59"/>
      <c r="BY243" s="59"/>
      <c r="BZ243" s="59"/>
      <c r="CA243" s="59"/>
      <c r="CB243" s="59"/>
      <c r="CC243" s="59"/>
      <c r="CD243" s="59"/>
      <c r="CE243" s="59"/>
      <c r="CF243" s="59"/>
      <c r="CG243" s="59"/>
      <c r="CH243" s="59"/>
      <c r="CI243" s="59"/>
      <c r="CJ243" s="59"/>
      <c r="CK243" s="59"/>
      <c r="CL243" s="59"/>
      <c r="CM243" s="59"/>
      <c r="CN243" s="59"/>
      <c r="CO243" s="59"/>
      <c r="CP243" s="59"/>
      <c r="CQ243" s="59"/>
      <c r="CR243" s="59"/>
      <c r="CS243" s="59"/>
      <c r="CT243" s="59"/>
      <c r="CU243" s="59"/>
      <c r="CV243" s="59"/>
      <c r="CW243" s="59"/>
      <c r="CX243" s="59"/>
      <c r="CY243" s="59"/>
      <c r="CZ243" s="59"/>
      <c r="DA243" s="59"/>
      <c r="DB243" s="59"/>
      <c r="DC243" s="59"/>
      <c r="DD243" s="59"/>
      <c r="DE243" s="59"/>
      <c r="DF243" s="59"/>
      <c r="DG243" s="59"/>
      <c r="DH243" s="59"/>
      <c r="DI243" s="59"/>
      <c r="DJ243" s="59"/>
      <c r="DK243" s="59"/>
      <c r="DL243" s="59"/>
      <c r="DM243" s="59"/>
    </row>
    <row r="244" spans="1:117" s="48" customFormat="1" ht="31.5" x14ac:dyDescent="0.3">
      <c r="A244" s="68"/>
      <c r="B244" s="376" t="s">
        <v>2181</v>
      </c>
      <c r="C244" s="35" t="s">
        <v>1484</v>
      </c>
      <c r="D244" s="66" t="s">
        <v>1485</v>
      </c>
      <c r="E244" s="35" t="s">
        <v>1470</v>
      </c>
      <c r="F244" s="134">
        <v>134900</v>
      </c>
      <c r="G244" s="134">
        <f t="shared" si="23"/>
        <v>134900</v>
      </c>
      <c r="H244" s="134">
        <f t="shared" si="22"/>
        <v>100</v>
      </c>
      <c r="I244" s="134">
        <v>0</v>
      </c>
      <c r="J244" s="101">
        <v>42156</v>
      </c>
      <c r="K244" s="66" t="s">
        <v>1486</v>
      </c>
      <c r="L244" s="68"/>
      <c r="M244" s="68"/>
      <c r="N244" s="68"/>
      <c r="O244" s="68"/>
      <c r="P244" s="68"/>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59"/>
      <c r="BU244" s="59"/>
      <c r="BV244" s="59"/>
      <c r="BW244" s="59"/>
      <c r="BX244" s="59"/>
      <c r="BY244" s="59"/>
      <c r="BZ244" s="59"/>
      <c r="CA244" s="59"/>
      <c r="CB244" s="59"/>
      <c r="CC244" s="59"/>
      <c r="CD244" s="59"/>
      <c r="CE244" s="59"/>
      <c r="CF244" s="59"/>
      <c r="CG244" s="59"/>
      <c r="CH244" s="59"/>
      <c r="CI244" s="59"/>
      <c r="CJ244" s="59"/>
      <c r="CK244" s="59"/>
      <c r="CL244" s="59"/>
      <c r="CM244" s="59"/>
      <c r="CN244" s="59"/>
      <c r="CO244" s="59"/>
      <c r="CP244" s="59"/>
      <c r="CQ244" s="59"/>
      <c r="CR244" s="59"/>
      <c r="CS244" s="59"/>
      <c r="CT244" s="59"/>
      <c r="CU244" s="59"/>
      <c r="CV244" s="59"/>
      <c r="CW244" s="59"/>
      <c r="CX244" s="59"/>
      <c r="CY244" s="59"/>
      <c r="CZ244" s="59"/>
      <c r="DA244" s="59"/>
      <c r="DB244" s="59"/>
      <c r="DC244" s="59"/>
      <c r="DD244" s="59"/>
      <c r="DE244" s="59"/>
      <c r="DF244" s="59"/>
      <c r="DG244" s="59"/>
      <c r="DH244" s="59"/>
      <c r="DI244" s="59"/>
      <c r="DJ244" s="59"/>
      <c r="DK244" s="59"/>
      <c r="DL244" s="59"/>
      <c r="DM244" s="59"/>
    </row>
    <row r="245" spans="1:117" s="48" customFormat="1" ht="31.5" x14ac:dyDescent="0.3">
      <c r="A245" s="68"/>
      <c r="B245" s="376" t="s">
        <v>2182</v>
      </c>
      <c r="C245" s="35" t="s">
        <v>1484</v>
      </c>
      <c r="D245" s="66" t="s">
        <v>1485</v>
      </c>
      <c r="E245" s="35" t="s">
        <v>1470</v>
      </c>
      <c r="F245" s="134">
        <v>134900</v>
      </c>
      <c r="G245" s="134">
        <f t="shared" si="23"/>
        <v>134900</v>
      </c>
      <c r="H245" s="134">
        <f t="shared" si="22"/>
        <v>100</v>
      </c>
      <c r="I245" s="134">
        <v>0</v>
      </c>
      <c r="J245" s="101">
        <v>41193</v>
      </c>
      <c r="K245" s="66" t="s">
        <v>1487</v>
      </c>
      <c r="L245" s="68"/>
      <c r="M245" s="68"/>
      <c r="N245" s="68"/>
      <c r="O245" s="68"/>
      <c r="P245" s="68"/>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c r="BH245" s="59"/>
      <c r="BI245" s="59"/>
      <c r="BJ245" s="59"/>
      <c r="BK245" s="59"/>
      <c r="BL245" s="59"/>
      <c r="BM245" s="59"/>
      <c r="BN245" s="59"/>
      <c r="BO245" s="59"/>
      <c r="BP245" s="59"/>
      <c r="BQ245" s="59"/>
      <c r="BR245" s="59"/>
      <c r="BS245" s="59"/>
      <c r="BT245" s="59"/>
      <c r="BU245" s="59"/>
      <c r="BV245" s="59"/>
      <c r="BW245" s="59"/>
      <c r="BX245" s="59"/>
      <c r="BY245" s="59"/>
      <c r="BZ245" s="59"/>
      <c r="CA245" s="59"/>
      <c r="CB245" s="59"/>
      <c r="CC245" s="59"/>
      <c r="CD245" s="59"/>
      <c r="CE245" s="59"/>
      <c r="CF245" s="59"/>
      <c r="CG245" s="59"/>
      <c r="CH245" s="59"/>
      <c r="CI245" s="59"/>
      <c r="CJ245" s="59"/>
      <c r="CK245" s="59"/>
      <c r="CL245" s="59"/>
      <c r="CM245" s="59"/>
      <c r="CN245" s="59"/>
      <c r="CO245" s="59"/>
      <c r="CP245" s="59"/>
      <c r="CQ245" s="59"/>
      <c r="CR245" s="59"/>
      <c r="CS245" s="59"/>
      <c r="CT245" s="59"/>
      <c r="CU245" s="59"/>
      <c r="CV245" s="59"/>
      <c r="CW245" s="59"/>
      <c r="CX245" s="59"/>
      <c r="CY245" s="59"/>
      <c r="CZ245" s="59"/>
      <c r="DA245" s="59"/>
      <c r="DB245" s="59"/>
      <c r="DC245" s="59"/>
      <c r="DD245" s="59"/>
      <c r="DE245" s="59"/>
      <c r="DF245" s="59"/>
      <c r="DG245" s="59"/>
      <c r="DH245" s="59"/>
      <c r="DI245" s="59"/>
      <c r="DJ245" s="59"/>
      <c r="DK245" s="59"/>
      <c r="DL245" s="59"/>
      <c r="DM245" s="59"/>
    </row>
    <row r="246" spans="1:117" s="48" customFormat="1" ht="31.5" x14ac:dyDescent="0.3">
      <c r="A246" s="68"/>
      <c r="B246" s="376" t="s">
        <v>2183</v>
      </c>
      <c r="C246" s="35" t="s">
        <v>1488</v>
      </c>
      <c r="D246" s="66" t="s">
        <v>1485</v>
      </c>
      <c r="E246" s="35" t="s">
        <v>1470</v>
      </c>
      <c r="F246" s="134">
        <v>29950</v>
      </c>
      <c r="G246" s="134">
        <f t="shared" si="23"/>
        <v>29950</v>
      </c>
      <c r="H246" s="134">
        <f t="shared" si="22"/>
        <v>100</v>
      </c>
      <c r="I246" s="134">
        <v>0</v>
      </c>
      <c r="J246" s="101">
        <v>41193</v>
      </c>
      <c r="K246" s="66" t="s">
        <v>1489</v>
      </c>
      <c r="L246" s="68"/>
      <c r="M246" s="68"/>
      <c r="N246" s="68"/>
      <c r="O246" s="68"/>
      <c r="P246" s="68"/>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59"/>
      <c r="BU246" s="59"/>
      <c r="BV246" s="59"/>
      <c r="BW246" s="59"/>
      <c r="BX246" s="59"/>
      <c r="BY246" s="59"/>
      <c r="BZ246" s="59"/>
      <c r="CA246" s="59"/>
      <c r="CB246" s="59"/>
      <c r="CC246" s="59"/>
      <c r="CD246" s="59"/>
      <c r="CE246" s="59"/>
      <c r="CF246" s="59"/>
      <c r="CG246" s="59"/>
      <c r="CH246" s="59"/>
      <c r="CI246" s="59"/>
      <c r="CJ246" s="59"/>
      <c r="CK246" s="59"/>
      <c r="CL246" s="59"/>
      <c r="CM246" s="59"/>
      <c r="CN246" s="59"/>
      <c r="CO246" s="59"/>
      <c r="CP246" s="59"/>
      <c r="CQ246" s="59"/>
      <c r="CR246" s="59"/>
      <c r="CS246" s="59"/>
      <c r="CT246" s="59"/>
      <c r="CU246" s="59"/>
      <c r="CV246" s="59"/>
      <c r="CW246" s="59"/>
      <c r="CX246" s="59"/>
      <c r="CY246" s="59"/>
      <c r="CZ246" s="59"/>
      <c r="DA246" s="59"/>
      <c r="DB246" s="59"/>
      <c r="DC246" s="59"/>
      <c r="DD246" s="59"/>
      <c r="DE246" s="59"/>
      <c r="DF246" s="59"/>
      <c r="DG246" s="59"/>
      <c r="DH246" s="59"/>
      <c r="DI246" s="59"/>
      <c r="DJ246" s="59"/>
      <c r="DK246" s="59"/>
      <c r="DL246" s="59"/>
      <c r="DM246" s="59"/>
    </row>
    <row r="247" spans="1:117" s="48" customFormat="1" ht="31.5" x14ac:dyDescent="0.3">
      <c r="A247" s="68"/>
      <c r="B247" s="376" t="s">
        <v>2184</v>
      </c>
      <c r="C247" s="35" t="s">
        <v>1490</v>
      </c>
      <c r="D247" s="66" t="s">
        <v>1485</v>
      </c>
      <c r="E247" s="35" t="s">
        <v>1470</v>
      </c>
      <c r="F247" s="134">
        <v>36200</v>
      </c>
      <c r="G247" s="134">
        <f t="shared" si="23"/>
        <v>36200</v>
      </c>
      <c r="H247" s="134">
        <f t="shared" si="22"/>
        <v>100</v>
      </c>
      <c r="I247" s="134">
        <v>0</v>
      </c>
      <c r="J247" s="101">
        <v>41193</v>
      </c>
      <c r="K247" s="66" t="s">
        <v>1491</v>
      </c>
      <c r="L247" s="68"/>
      <c r="M247" s="68"/>
      <c r="N247" s="68"/>
      <c r="O247" s="68"/>
      <c r="P247" s="68"/>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c r="CA247" s="59"/>
      <c r="CB247" s="59"/>
      <c r="CC247" s="59"/>
      <c r="CD247" s="59"/>
      <c r="CE247" s="59"/>
      <c r="CF247" s="59"/>
      <c r="CG247" s="59"/>
      <c r="CH247" s="59"/>
      <c r="CI247" s="59"/>
      <c r="CJ247" s="59"/>
      <c r="CK247" s="59"/>
      <c r="CL247" s="59"/>
      <c r="CM247" s="59"/>
      <c r="CN247" s="59"/>
      <c r="CO247" s="59"/>
      <c r="CP247" s="59"/>
      <c r="CQ247" s="59"/>
      <c r="CR247" s="59"/>
      <c r="CS247" s="59"/>
      <c r="CT247" s="59"/>
      <c r="CU247" s="59"/>
      <c r="CV247" s="59"/>
      <c r="CW247" s="59"/>
      <c r="CX247" s="59"/>
      <c r="CY247" s="59"/>
      <c r="CZ247" s="59"/>
      <c r="DA247" s="59"/>
      <c r="DB247" s="59"/>
      <c r="DC247" s="59"/>
      <c r="DD247" s="59"/>
      <c r="DE247" s="59"/>
      <c r="DF247" s="59"/>
      <c r="DG247" s="59"/>
      <c r="DH247" s="59"/>
      <c r="DI247" s="59"/>
      <c r="DJ247" s="59"/>
      <c r="DK247" s="59"/>
      <c r="DL247" s="59"/>
      <c r="DM247" s="59"/>
    </row>
    <row r="248" spans="1:117" s="48" customFormat="1" ht="31.5" x14ac:dyDescent="0.3">
      <c r="A248" s="68"/>
      <c r="B248" s="376" t="s">
        <v>2185</v>
      </c>
      <c r="C248" s="35" t="s">
        <v>1492</v>
      </c>
      <c r="D248" s="66" t="s">
        <v>1485</v>
      </c>
      <c r="E248" s="35" t="s">
        <v>1470</v>
      </c>
      <c r="F248" s="134">
        <v>9745</v>
      </c>
      <c r="G248" s="134">
        <f t="shared" ref="G248" si="27">F248-I248</f>
        <v>9745</v>
      </c>
      <c r="H248" s="134">
        <f t="shared" ref="H248" si="28">G248/F248*100</f>
        <v>100</v>
      </c>
      <c r="I248" s="134">
        <v>0</v>
      </c>
      <c r="J248" s="101">
        <v>41193</v>
      </c>
      <c r="K248" s="66" t="s">
        <v>1493</v>
      </c>
      <c r="L248" s="68"/>
      <c r="M248" s="68"/>
      <c r="N248" s="68"/>
      <c r="O248" s="68"/>
      <c r="P248" s="68"/>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59"/>
      <c r="BL248" s="59"/>
      <c r="BM248" s="59"/>
      <c r="BN248" s="59"/>
      <c r="BO248" s="59"/>
      <c r="BP248" s="59"/>
      <c r="BQ248" s="59"/>
      <c r="BR248" s="59"/>
      <c r="BS248" s="59"/>
      <c r="BT248" s="59"/>
      <c r="BU248" s="59"/>
      <c r="BV248" s="59"/>
      <c r="BW248" s="59"/>
      <c r="BX248" s="59"/>
      <c r="BY248" s="59"/>
      <c r="BZ248" s="59"/>
      <c r="CA248" s="59"/>
      <c r="CB248" s="59"/>
      <c r="CC248" s="59"/>
      <c r="CD248" s="59"/>
      <c r="CE248" s="59"/>
      <c r="CF248" s="59"/>
      <c r="CG248" s="59"/>
      <c r="CH248" s="59"/>
      <c r="CI248" s="59"/>
      <c r="CJ248" s="59"/>
      <c r="CK248" s="59"/>
      <c r="CL248" s="59"/>
      <c r="CM248" s="59"/>
      <c r="CN248" s="59"/>
      <c r="CO248" s="59"/>
      <c r="CP248" s="59"/>
      <c r="CQ248" s="59"/>
      <c r="CR248" s="59"/>
      <c r="CS248" s="59"/>
      <c r="CT248" s="59"/>
      <c r="CU248" s="59"/>
      <c r="CV248" s="59"/>
      <c r="CW248" s="59"/>
      <c r="CX248" s="59"/>
      <c r="CY248" s="59"/>
      <c r="CZ248" s="59"/>
      <c r="DA248" s="59"/>
      <c r="DB248" s="59"/>
      <c r="DC248" s="59"/>
      <c r="DD248" s="59"/>
      <c r="DE248" s="59"/>
      <c r="DF248" s="59"/>
      <c r="DG248" s="59"/>
      <c r="DH248" s="59"/>
      <c r="DI248" s="59"/>
      <c r="DJ248" s="59"/>
      <c r="DK248" s="59"/>
      <c r="DL248" s="59"/>
      <c r="DM248" s="59"/>
    </row>
    <row r="249" spans="1:117" s="48" customFormat="1" ht="31.5" x14ac:dyDescent="0.3">
      <c r="A249" s="68"/>
      <c r="B249" s="376" t="s">
        <v>2186</v>
      </c>
      <c r="C249" s="35" t="s">
        <v>1492</v>
      </c>
      <c r="D249" s="66" t="s">
        <v>1485</v>
      </c>
      <c r="E249" s="35" t="s">
        <v>1470</v>
      </c>
      <c r="F249" s="134">
        <v>9745</v>
      </c>
      <c r="G249" s="134">
        <f t="shared" si="23"/>
        <v>9745</v>
      </c>
      <c r="H249" s="134">
        <f t="shared" si="22"/>
        <v>100</v>
      </c>
      <c r="I249" s="134">
        <v>0</v>
      </c>
      <c r="J249" s="101">
        <v>41193</v>
      </c>
      <c r="K249" s="66" t="s">
        <v>1494</v>
      </c>
      <c r="L249" s="68"/>
      <c r="M249" s="68"/>
      <c r="N249" s="68"/>
      <c r="O249" s="68"/>
      <c r="P249" s="68"/>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A249" s="59"/>
      <c r="CB249" s="59"/>
      <c r="CC249" s="59"/>
      <c r="CD249" s="59"/>
      <c r="CE249" s="59"/>
      <c r="CF249" s="59"/>
      <c r="CG249" s="59"/>
      <c r="CH249" s="59"/>
      <c r="CI249" s="59"/>
      <c r="CJ249" s="59"/>
      <c r="CK249" s="59"/>
      <c r="CL249" s="59"/>
      <c r="CM249" s="59"/>
      <c r="CN249" s="59"/>
      <c r="CO249" s="59"/>
      <c r="CP249" s="59"/>
      <c r="CQ249" s="59"/>
      <c r="CR249" s="59"/>
      <c r="CS249" s="59"/>
      <c r="CT249" s="59"/>
      <c r="CU249" s="59"/>
      <c r="CV249" s="59"/>
      <c r="CW249" s="59"/>
      <c r="CX249" s="59"/>
      <c r="CY249" s="59"/>
      <c r="CZ249" s="59"/>
      <c r="DA249" s="59"/>
      <c r="DB249" s="59"/>
      <c r="DC249" s="59"/>
      <c r="DD249" s="59"/>
      <c r="DE249" s="59"/>
      <c r="DF249" s="59"/>
      <c r="DG249" s="59"/>
      <c r="DH249" s="59"/>
      <c r="DI249" s="59"/>
      <c r="DJ249" s="59"/>
      <c r="DK249" s="59"/>
      <c r="DL249" s="59"/>
      <c r="DM249" s="59"/>
    </row>
    <row r="250" spans="1:117" s="48" customFormat="1" ht="31.5" x14ac:dyDescent="0.3">
      <c r="A250" s="68"/>
      <c r="B250" s="376" t="s">
        <v>2187</v>
      </c>
      <c r="C250" s="35" t="s">
        <v>1492</v>
      </c>
      <c r="D250" s="66" t="s">
        <v>1485</v>
      </c>
      <c r="E250" s="35" t="s">
        <v>1470</v>
      </c>
      <c r="F250" s="134">
        <v>9745</v>
      </c>
      <c r="G250" s="134">
        <f t="shared" si="23"/>
        <v>9745</v>
      </c>
      <c r="H250" s="134">
        <f t="shared" si="22"/>
        <v>100</v>
      </c>
      <c r="I250" s="134">
        <v>0</v>
      </c>
      <c r="J250" s="101">
        <v>41193</v>
      </c>
      <c r="K250" s="66" t="s">
        <v>1495</v>
      </c>
      <c r="L250" s="68"/>
      <c r="M250" s="68"/>
      <c r="N250" s="68"/>
      <c r="O250" s="68"/>
      <c r="P250" s="68"/>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c r="CA250" s="59"/>
      <c r="CB250" s="59"/>
      <c r="CC250" s="59"/>
      <c r="CD250" s="59"/>
      <c r="CE250" s="59"/>
      <c r="CF250" s="59"/>
      <c r="CG250" s="59"/>
      <c r="CH250" s="59"/>
      <c r="CI250" s="59"/>
      <c r="CJ250" s="59"/>
      <c r="CK250" s="59"/>
      <c r="CL250" s="59"/>
      <c r="CM250" s="59"/>
      <c r="CN250" s="59"/>
      <c r="CO250" s="59"/>
      <c r="CP250" s="59"/>
      <c r="CQ250" s="59"/>
      <c r="CR250" s="59"/>
      <c r="CS250" s="59"/>
      <c r="CT250" s="59"/>
      <c r="CU250" s="59"/>
      <c r="CV250" s="59"/>
      <c r="CW250" s="59"/>
      <c r="CX250" s="59"/>
      <c r="CY250" s="59"/>
      <c r="CZ250" s="59"/>
      <c r="DA250" s="59"/>
      <c r="DB250" s="59"/>
      <c r="DC250" s="59"/>
      <c r="DD250" s="59"/>
      <c r="DE250" s="59"/>
      <c r="DF250" s="59"/>
      <c r="DG250" s="59"/>
      <c r="DH250" s="59"/>
      <c r="DI250" s="59"/>
      <c r="DJ250" s="59"/>
      <c r="DK250" s="59"/>
      <c r="DL250" s="59"/>
      <c r="DM250" s="59"/>
    </row>
    <row r="251" spans="1:117" s="48" customFormat="1" ht="31.5" x14ac:dyDescent="0.3">
      <c r="A251" s="68"/>
      <c r="B251" s="376" t="s">
        <v>2188</v>
      </c>
      <c r="C251" s="35" t="s">
        <v>1492</v>
      </c>
      <c r="D251" s="66" t="s">
        <v>1485</v>
      </c>
      <c r="E251" s="35" t="s">
        <v>1470</v>
      </c>
      <c r="F251" s="134">
        <v>9745</v>
      </c>
      <c r="G251" s="134">
        <f t="shared" si="23"/>
        <v>9745</v>
      </c>
      <c r="H251" s="134">
        <f t="shared" si="22"/>
        <v>100</v>
      </c>
      <c r="I251" s="134">
        <v>0</v>
      </c>
      <c r="J251" s="101">
        <v>41193</v>
      </c>
      <c r="K251" s="66" t="s">
        <v>1496</v>
      </c>
      <c r="L251" s="68"/>
      <c r="M251" s="68"/>
      <c r="N251" s="68"/>
      <c r="O251" s="68"/>
      <c r="P251" s="68"/>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A251" s="59"/>
      <c r="CB251" s="59"/>
      <c r="CC251" s="59"/>
      <c r="CD251" s="59"/>
      <c r="CE251" s="59"/>
      <c r="CF251" s="59"/>
      <c r="CG251" s="59"/>
      <c r="CH251" s="59"/>
      <c r="CI251" s="59"/>
      <c r="CJ251" s="59"/>
      <c r="CK251" s="59"/>
      <c r="CL251" s="59"/>
      <c r="CM251" s="59"/>
      <c r="CN251" s="59"/>
      <c r="CO251" s="59"/>
      <c r="CP251" s="59"/>
      <c r="CQ251" s="59"/>
      <c r="CR251" s="59"/>
      <c r="CS251" s="59"/>
      <c r="CT251" s="59"/>
      <c r="CU251" s="59"/>
      <c r="CV251" s="59"/>
      <c r="CW251" s="59"/>
      <c r="CX251" s="59"/>
      <c r="CY251" s="59"/>
      <c r="CZ251" s="59"/>
      <c r="DA251" s="59"/>
      <c r="DB251" s="59"/>
      <c r="DC251" s="59"/>
      <c r="DD251" s="59"/>
      <c r="DE251" s="59"/>
      <c r="DF251" s="59"/>
      <c r="DG251" s="59"/>
      <c r="DH251" s="59"/>
      <c r="DI251" s="59"/>
      <c r="DJ251" s="59"/>
      <c r="DK251" s="59"/>
      <c r="DL251" s="59"/>
      <c r="DM251" s="59"/>
    </row>
    <row r="252" spans="1:117" s="48" customFormat="1" ht="31.5" x14ac:dyDescent="0.3">
      <c r="A252" s="68"/>
      <c r="B252" s="376" t="s">
        <v>2189</v>
      </c>
      <c r="C252" s="35" t="s">
        <v>1492</v>
      </c>
      <c r="D252" s="66" t="s">
        <v>1485</v>
      </c>
      <c r="E252" s="35" t="s">
        <v>1470</v>
      </c>
      <c r="F252" s="134">
        <v>9745</v>
      </c>
      <c r="G252" s="134">
        <f t="shared" ref="G252" si="29">F252-I252</f>
        <v>9745</v>
      </c>
      <c r="H252" s="134">
        <f t="shared" ref="H252" si="30">G252/F252*100</f>
        <v>100</v>
      </c>
      <c r="I252" s="134">
        <v>0</v>
      </c>
      <c r="J252" s="101">
        <v>41193</v>
      </c>
      <c r="K252" s="66" t="s">
        <v>1497</v>
      </c>
      <c r="L252" s="68"/>
      <c r="M252" s="68"/>
      <c r="N252" s="68"/>
      <c r="O252" s="68"/>
      <c r="P252" s="68"/>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A252" s="59"/>
      <c r="CB252" s="59"/>
      <c r="CC252" s="59"/>
      <c r="CD252" s="59"/>
      <c r="CE252" s="59"/>
      <c r="CF252" s="59"/>
      <c r="CG252" s="59"/>
      <c r="CH252" s="59"/>
      <c r="CI252" s="59"/>
      <c r="CJ252" s="59"/>
      <c r="CK252" s="59"/>
      <c r="CL252" s="59"/>
      <c r="CM252" s="59"/>
      <c r="CN252" s="59"/>
      <c r="CO252" s="59"/>
      <c r="CP252" s="59"/>
      <c r="CQ252" s="59"/>
      <c r="CR252" s="59"/>
      <c r="CS252" s="59"/>
      <c r="CT252" s="59"/>
      <c r="CU252" s="59"/>
      <c r="CV252" s="59"/>
      <c r="CW252" s="59"/>
      <c r="CX252" s="59"/>
      <c r="CY252" s="59"/>
      <c r="CZ252" s="59"/>
      <c r="DA252" s="59"/>
      <c r="DB252" s="59"/>
      <c r="DC252" s="59"/>
      <c r="DD252" s="59"/>
      <c r="DE252" s="59"/>
      <c r="DF252" s="59"/>
      <c r="DG252" s="59"/>
      <c r="DH252" s="59"/>
      <c r="DI252" s="59"/>
      <c r="DJ252" s="59"/>
      <c r="DK252" s="59"/>
      <c r="DL252" s="59"/>
      <c r="DM252" s="59"/>
    </row>
    <row r="253" spans="1:117" s="48" customFormat="1" ht="31.5" x14ac:dyDescent="0.3">
      <c r="A253" s="68"/>
      <c r="B253" s="376" t="s">
        <v>2190</v>
      </c>
      <c r="C253" s="35" t="s">
        <v>1492</v>
      </c>
      <c r="D253" s="66" t="s">
        <v>1485</v>
      </c>
      <c r="E253" s="35" t="s">
        <v>1470</v>
      </c>
      <c r="F253" s="134">
        <v>9745</v>
      </c>
      <c r="G253" s="134">
        <f t="shared" si="23"/>
        <v>9745</v>
      </c>
      <c r="H253" s="134">
        <f t="shared" si="22"/>
        <v>100</v>
      </c>
      <c r="I253" s="134">
        <v>0</v>
      </c>
      <c r="J253" s="101">
        <v>41193</v>
      </c>
      <c r="K253" s="66" t="s">
        <v>1498</v>
      </c>
      <c r="L253" s="68"/>
      <c r="M253" s="68"/>
      <c r="N253" s="68"/>
      <c r="O253" s="68"/>
      <c r="P253" s="68"/>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c r="BH253" s="59"/>
      <c r="BI253" s="59"/>
      <c r="BJ253" s="59"/>
      <c r="BK253" s="59"/>
      <c r="BL253" s="59"/>
      <c r="BM253" s="59"/>
      <c r="BN253" s="59"/>
      <c r="BO253" s="59"/>
      <c r="BP253" s="59"/>
      <c r="BQ253" s="59"/>
      <c r="BR253" s="59"/>
      <c r="BS253" s="59"/>
      <c r="BT253" s="59"/>
      <c r="BU253" s="59"/>
      <c r="BV253" s="59"/>
      <c r="BW253" s="59"/>
      <c r="BX253" s="59"/>
      <c r="BY253" s="59"/>
      <c r="BZ253" s="59"/>
      <c r="CA253" s="59"/>
      <c r="CB253" s="59"/>
      <c r="CC253" s="59"/>
      <c r="CD253" s="59"/>
      <c r="CE253" s="59"/>
      <c r="CF253" s="59"/>
      <c r="CG253" s="59"/>
      <c r="CH253" s="59"/>
      <c r="CI253" s="59"/>
      <c r="CJ253" s="59"/>
      <c r="CK253" s="59"/>
      <c r="CL253" s="59"/>
      <c r="CM253" s="59"/>
      <c r="CN253" s="59"/>
      <c r="CO253" s="59"/>
      <c r="CP253" s="59"/>
      <c r="CQ253" s="59"/>
      <c r="CR253" s="59"/>
      <c r="CS253" s="59"/>
      <c r="CT253" s="59"/>
      <c r="CU253" s="59"/>
      <c r="CV253" s="59"/>
      <c r="CW253" s="59"/>
      <c r="CX253" s="59"/>
      <c r="CY253" s="59"/>
      <c r="CZ253" s="59"/>
      <c r="DA253" s="59"/>
      <c r="DB253" s="59"/>
      <c r="DC253" s="59"/>
      <c r="DD253" s="59"/>
      <c r="DE253" s="59"/>
      <c r="DF253" s="59"/>
      <c r="DG253" s="59"/>
      <c r="DH253" s="59"/>
      <c r="DI253" s="59"/>
      <c r="DJ253" s="59"/>
      <c r="DK253" s="59"/>
      <c r="DL253" s="59"/>
      <c r="DM253" s="59"/>
    </row>
    <row r="254" spans="1:117" s="48" customFormat="1" ht="63" x14ac:dyDescent="0.3">
      <c r="A254" s="68"/>
      <c r="B254" s="376" t="s">
        <v>2191</v>
      </c>
      <c r="C254" s="35" t="s">
        <v>1499</v>
      </c>
      <c r="D254" s="66" t="s">
        <v>1502</v>
      </c>
      <c r="E254" s="35" t="s">
        <v>1470</v>
      </c>
      <c r="F254" s="134">
        <v>8990</v>
      </c>
      <c r="G254" s="134">
        <f t="shared" ref="G254" si="31">F254-I254</f>
        <v>8990</v>
      </c>
      <c r="H254" s="134">
        <f t="shared" ref="H254" si="32">G254/F254*100</f>
        <v>100</v>
      </c>
      <c r="I254" s="134">
        <v>0</v>
      </c>
      <c r="J254" s="101">
        <v>42348</v>
      </c>
      <c r="K254" s="66"/>
      <c r="L254" s="68"/>
      <c r="M254" s="68"/>
      <c r="N254" s="68"/>
      <c r="O254" s="68"/>
      <c r="P254" s="68"/>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c r="BH254" s="59"/>
      <c r="BI254" s="59"/>
      <c r="BJ254" s="59"/>
      <c r="BK254" s="59"/>
      <c r="BL254" s="59"/>
      <c r="BM254" s="59"/>
      <c r="BN254" s="59"/>
      <c r="BO254" s="59"/>
      <c r="BP254" s="59"/>
      <c r="BQ254" s="59"/>
      <c r="BR254" s="59"/>
      <c r="BS254" s="59"/>
      <c r="BT254" s="59"/>
      <c r="BU254" s="59"/>
      <c r="BV254" s="59"/>
      <c r="BW254" s="59"/>
      <c r="BX254" s="59"/>
      <c r="BY254" s="59"/>
      <c r="BZ254" s="59"/>
      <c r="CA254" s="59"/>
      <c r="CB254" s="59"/>
      <c r="CC254" s="59"/>
      <c r="CD254" s="59"/>
      <c r="CE254" s="59"/>
      <c r="CF254" s="59"/>
      <c r="CG254" s="59"/>
      <c r="CH254" s="59"/>
      <c r="CI254" s="59"/>
      <c r="CJ254" s="59"/>
      <c r="CK254" s="59"/>
      <c r="CL254" s="59"/>
      <c r="CM254" s="59"/>
      <c r="CN254" s="59"/>
      <c r="CO254" s="59"/>
      <c r="CP254" s="59"/>
      <c r="CQ254" s="59"/>
      <c r="CR254" s="59"/>
      <c r="CS254" s="59"/>
      <c r="CT254" s="59"/>
      <c r="CU254" s="59"/>
      <c r="CV254" s="59"/>
      <c r="CW254" s="59"/>
      <c r="CX254" s="59"/>
      <c r="CY254" s="59"/>
      <c r="CZ254" s="59"/>
      <c r="DA254" s="59"/>
      <c r="DB254" s="59"/>
      <c r="DC254" s="59"/>
      <c r="DD254" s="59"/>
      <c r="DE254" s="59"/>
      <c r="DF254" s="59"/>
      <c r="DG254" s="59"/>
      <c r="DH254" s="59"/>
      <c r="DI254" s="59"/>
      <c r="DJ254" s="59"/>
      <c r="DK254" s="59"/>
      <c r="DL254" s="59"/>
      <c r="DM254" s="59"/>
    </row>
    <row r="255" spans="1:117" s="48" customFormat="1" ht="31.5" x14ac:dyDescent="0.3">
      <c r="A255" s="68"/>
      <c r="B255" s="376" t="s">
        <v>2192</v>
      </c>
      <c r="C255" s="35" t="s">
        <v>1500</v>
      </c>
      <c r="D255" s="66" t="s">
        <v>1485</v>
      </c>
      <c r="E255" s="35" t="s">
        <v>1470</v>
      </c>
      <c r="F255" s="134">
        <v>3319</v>
      </c>
      <c r="G255" s="134">
        <f t="shared" si="23"/>
        <v>3319</v>
      </c>
      <c r="H255" s="134">
        <f t="shared" si="22"/>
        <v>100</v>
      </c>
      <c r="I255" s="134">
        <v>0</v>
      </c>
      <c r="J255" s="101">
        <v>42250</v>
      </c>
      <c r="K255" s="66"/>
      <c r="L255" s="68"/>
      <c r="M255" s="68"/>
      <c r="N255" s="68"/>
      <c r="O255" s="68"/>
      <c r="P255" s="68"/>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c r="CA255" s="59"/>
      <c r="CB255" s="59"/>
      <c r="CC255" s="59"/>
      <c r="CD255" s="59"/>
      <c r="CE255" s="59"/>
      <c r="CF255" s="59"/>
      <c r="CG255" s="59"/>
      <c r="CH255" s="59"/>
      <c r="CI255" s="59"/>
      <c r="CJ255" s="59"/>
      <c r="CK255" s="59"/>
      <c r="CL255" s="59"/>
      <c r="CM255" s="59"/>
      <c r="CN255" s="59"/>
      <c r="CO255" s="59"/>
      <c r="CP255" s="59"/>
      <c r="CQ255" s="59"/>
      <c r="CR255" s="59"/>
      <c r="CS255" s="59"/>
      <c r="CT255" s="59"/>
      <c r="CU255" s="59"/>
      <c r="CV255" s="59"/>
      <c r="CW255" s="59"/>
      <c r="CX255" s="59"/>
      <c r="CY255" s="59"/>
      <c r="CZ255" s="59"/>
      <c r="DA255" s="59"/>
      <c r="DB255" s="59"/>
      <c r="DC255" s="59"/>
      <c r="DD255" s="59"/>
      <c r="DE255" s="59"/>
      <c r="DF255" s="59"/>
      <c r="DG255" s="59"/>
      <c r="DH255" s="59"/>
      <c r="DI255" s="59"/>
      <c r="DJ255" s="59"/>
      <c r="DK255" s="59"/>
      <c r="DL255" s="59"/>
      <c r="DM255" s="59"/>
    </row>
    <row r="256" spans="1:117" s="48" customFormat="1" ht="31.5" x14ac:dyDescent="0.3">
      <c r="A256" s="68"/>
      <c r="B256" s="376" t="s">
        <v>2193</v>
      </c>
      <c r="C256" s="35" t="s">
        <v>1501</v>
      </c>
      <c r="D256" s="66" t="s">
        <v>1485</v>
      </c>
      <c r="E256" s="35" t="s">
        <v>1470</v>
      </c>
      <c r="F256" s="134">
        <v>4887</v>
      </c>
      <c r="G256" s="134">
        <f t="shared" si="23"/>
        <v>4887</v>
      </c>
      <c r="H256" s="134">
        <f t="shared" si="22"/>
        <v>100</v>
      </c>
      <c r="I256" s="134">
        <v>0</v>
      </c>
      <c r="J256" s="101">
        <v>42250</v>
      </c>
      <c r="K256" s="66"/>
      <c r="L256" s="68"/>
      <c r="M256" s="68"/>
      <c r="N256" s="68"/>
      <c r="O256" s="68"/>
      <c r="P256" s="68"/>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c r="CA256" s="59"/>
      <c r="CB256" s="59"/>
      <c r="CC256" s="59"/>
      <c r="CD256" s="59"/>
      <c r="CE256" s="59"/>
      <c r="CF256" s="59"/>
      <c r="CG256" s="59"/>
      <c r="CH256" s="59"/>
      <c r="CI256" s="59"/>
      <c r="CJ256" s="59"/>
      <c r="CK256" s="59"/>
      <c r="CL256" s="59"/>
      <c r="CM256" s="59"/>
      <c r="CN256" s="59"/>
      <c r="CO256" s="59"/>
      <c r="CP256" s="59"/>
      <c r="CQ256" s="59"/>
      <c r="CR256" s="59"/>
      <c r="CS256" s="59"/>
      <c r="CT256" s="59"/>
      <c r="CU256" s="59"/>
      <c r="CV256" s="59"/>
      <c r="CW256" s="59"/>
      <c r="CX256" s="59"/>
      <c r="CY256" s="59"/>
      <c r="CZ256" s="59"/>
      <c r="DA256" s="59"/>
      <c r="DB256" s="59"/>
      <c r="DC256" s="59"/>
      <c r="DD256" s="59"/>
      <c r="DE256" s="59"/>
      <c r="DF256" s="59"/>
      <c r="DG256" s="59"/>
      <c r="DH256" s="59"/>
      <c r="DI256" s="59"/>
      <c r="DJ256" s="59"/>
      <c r="DK256" s="59"/>
      <c r="DL256" s="59"/>
      <c r="DM256" s="59"/>
    </row>
    <row r="257" spans="1:117" s="47" customFormat="1" ht="17.25" customHeight="1" x14ac:dyDescent="0.25">
      <c r="A257" s="68" t="s">
        <v>70</v>
      </c>
      <c r="B257" s="66"/>
      <c r="C257" s="35"/>
      <c r="D257" s="66"/>
      <c r="E257" s="66"/>
      <c r="F257" s="134">
        <f>SUM(F230:F256)</f>
        <v>650561</v>
      </c>
      <c r="G257" s="134"/>
      <c r="H257" s="134"/>
      <c r="I257" s="134">
        <f>SUM(I230:I256)</f>
        <v>0</v>
      </c>
      <c r="J257" s="101"/>
      <c r="K257" s="66"/>
      <c r="L257" s="33"/>
      <c r="M257" s="33"/>
      <c r="N257" s="33"/>
      <c r="O257" s="33"/>
      <c r="P257" s="33"/>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c r="CH257" s="26"/>
      <c r="CI257" s="26"/>
      <c r="CJ257" s="26"/>
      <c r="CK257" s="26"/>
      <c r="CL257" s="26"/>
      <c r="CM257" s="26"/>
      <c r="CN257" s="26"/>
      <c r="CO257" s="26"/>
      <c r="CP257" s="26"/>
      <c r="CQ257" s="26"/>
      <c r="CR257" s="26"/>
      <c r="CS257" s="26"/>
      <c r="CT257" s="26"/>
      <c r="CU257" s="26"/>
      <c r="CV257" s="26"/>
      <c r="CW257" s="26"/>
      <c r="CX257" s="26"/>
      <c r="CY257" s="26"/>
      <c r="CZ257" s="26"/>
      <c r="DA257" s="26"/>
      <c r="DB257" s="26"/>
      <c r="DC257" s="26"/>
      <c r="DD257" s="26"/>
      <c r="DE257" s="26"/>
      <c r="DF257" s="26"/>
      <c r="DG257" s="26"/>
      <c r="DH257" s="26"/>
      <c r="DI257" s="26"/>
      <c r="DJ257" s="26"/>
      <c r="DK257" s="26"/>
      <c r="DL257" s="26"/>
      <c r="DM257" s="26"/>
    </row>
    <row r="258" spans="1:117" s="47" customFormat="1" ht="16.5" customHeight="1" x14ac:dyDescent="0.25">
      <c r="A258" s="33"/>
      <c r="B258" s="66"/>
      <c r="C258" s="35"/>
      <c r="D258" s="66"/>
      <c r="E258" s="66"/>
      <c r="F258" s="89"/>
      <c r="G258" s="89"/>
      <c r="H258" s="89"/>
      <c r="I258" s="89"/>
      <c r="J258" s="101"/>
      <c r="K258" s="66"/>
      <c r="L258" s="33"/>
      <c r="M258" s="33"/>
      <c r="N258" s="33"/>
      <c r="O258" s="33"/>
      <c r="P258" s="33"/>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c r="CH258" s="26"/>
      <c r="CI258" s="26"/>
      <c r="CJ258" s="26"/>
      <c r="CK258" s="26"/>
      <c r="CL258" s="26"/>
      <c r="CM258" s="26"/>
      <c r="CN258" s="26"/>
      <c r="CO258" s="26"/>
      <c r="CP258" s="26"/>
      <c r="CQ258" s="26"/>
      <c r="CR258" s="26"/>
      <c r="CS258" s="26"/>
      <c r="CT258" s="26"/>
      <c r="CU258" s="26"/>
      <c r="CV258" s="26"/>
      <c r="CW258" s="26"/>
      <c r="CX258" s="26"/>
      <c r="CY258" s="26"/>
      <c r="CZ258" s="26"/>
      <c r="DA258" s="26"/>
      <c r="DB258" s="26"/>
      <c r="DC258" s="26"/>
      <c r="DD258" s="26"/>
      <c r="DE258" s="26"/>
      <c r="DF258" s="26"/>
      <c r="DG258" s="26"/>
      <c r="DH258" s="26"/>
      <c r="DI258" s="26"/>
      <c r="DJ258" s="26"/>
      <c r="DK258" s="26"/>
      <c r="DL258" s="26"/>
      <c r="DM258" s="26"/>
    </row>
    <row r="259" spans="1:117" s="50" customFormat="1" ht="63" x14ac:dyDescent="0.25">
      <c r="A259" s="33"/>
      <c r="B259" s="376" t="s">
        <v>2194</v>
      </c>
      <c r="C259" s="35" t="s">
        <v>1507</v>
      </c>
      <c r="D259" s="66" t="s">
        <v>1508</v>
      </c>
      <c r="E259" s="66" t="s">
        <v>1650</v>
      </c>
      <c r="F259" s="134">
        <v>5820</v>
      </c>
      <c r="G259" s="134">
        <f t="shared" ref="G259:G282" si="33">F259-I259</f>
        <v>5820</v>
      </c>
      <c r="H259" s="134">
        <f t="shared" ref="H259:H282" si="34">G259/F259*100</f>
        <v>100</v>
      </c>
      <c r="I259" s="134">
        <v>0</v>
      </c>
      <c r="J259" s="365">
        <v>39683</v>
      </c>
      <c r="K259" s="66"/>
      <c r="L259" s="33"/>
      <c r="M259" s="33"/>
      <c r="N259" s="33"/>
      <c r="O259" s="33"/>
      <c r="P259" s="33"/>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c r="CH259" s="26"/>
      <c r="CI259" s="26"/>
      <c r="CJ259" s="26"/>
      <c r="CK259" s="26"/>
      <c r="CL259" s="26"/>
      <c r="CM259" s="26"/>
      <c r="CN259" s="26"/>
      <c r="CO259" s="26"/>
      <c r="CP259" s="26"/>
      <c r="CQ259" s="26"/>
      <c r="CR259" s="26"/>
      <c r="CS259" s="26"/>
      <c r="CT259" s="26"/>
      <c r="CU259" s="26"/>
      <c r="CV259" s="26"/>
      <c r="CW259" s="26"/>
      <c r="CX259" s="26"/>
      <c r="CY259" s="26"/>
      <c r="CZ259" s="26"/>
      <c r="DA259" s="26"/>
      <c r="DB259" s="26"/>
      <c r="DC259" s="26"/>
      <c r="DD259" s="26"/>
      <c r="DE259" s="26"/>
      <c r="DF259" s="26"/>
      <c r="DG259" s="26"/>
      <c r="DH259" s="26"/>
      <c r="DI259" s="26"/>
      <c r="DJ259" s="26"/>
      <c r="DK259" s="26"/>
      <c r="DL259" s="26"/>
      <c r="DM259" s="26"/>
    </row>
    <row r="260" spans="1:117" s="50" customFormat="1" ht="63" x14ac:dyDescent="0.25">
      <c r="A260" s="33"/>
      <c r="B260" s="376" t="s">
        <v>2195</v>
      </c>
      <c r="C260" s="35" t="s">
        <v>1509</v>
      </c>
      <c r="D260" s="66" t="s">
        <v>1510</v>
      </c>
      <c r="E260" s="66" t="s">
        <v>1650</v>
      </c>
      <c r="F260" s="134">
        <v>12040</v>
      </c>
      <c r="G260" s="134">
        <f t="shared" si="33"/>
        <v>12040</v>
      </c>
      <c r="H260" s="134">
        <f t="shared" si="34"/>
        <v>100</v>
      </c>
      <c r="I260" s="134">
        <v>0</v>
      </c>
      <c r="J260" s="365">
        <v>39309</v>
      </c>
      <c r="K260" s="66"/>
      <c r="L260" s="33"/>
      <c r="M260" s="33"/>
      <c r="N260" s="33"/>
      <c r="O260" s="33"/>
      <c r="P260" s="33"/>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c r="CH260" s="26"/>
      <c r="CI260" s="26"/>
      <c r="CJ260" s="26"/>
      <c r="CK260" s="26"/>
      <c r="CL260" s="26"/>
      <c r="CM260" s="26"/>
      <c r="CN260" s="26"/>
      <c r="CO260" s="26"/>
      <c r="CP260" s="26"/>
      <c r="CQ260" s="26"/>
      <c r="CR260" s="26"/>
      <c r="CS260" s="26"/>
      <c r="CT260" s="26"/>
      <c r="CU260" s="26"/>
      <c r="CV260" s="26"/>
      <c r="CW260" s="26"/>
      <c r="CX260" s="26"/>
      <c r="CY260" s="26"/>
      <c r="CZ260" s="26"/>
      <c r="DA260" s="26"/>
      <c r="DB260" s="26"/>
      <c r="DC260" s="26"/>
      <c r="DD260" s="26"/>
      <c r="DE260" s="26"/>
      <c r="DF260" s="26"/>
      <c r="DG260" s="26"/>
      <c r="DH260" s="26"/>
      <c r="DI260" s="26"/>
      <c r="DJ260" s="26"/>
      <c r="DK260" s="26"/>
      <c r="DL260" s="26"/>
      <c r="DM260" s="26"/>
    </row>
    <row r="261" spans="1:117" s="50" customFormat="1" ht="49.5" customHeight="1" x14ac:dyDescent="0.25">
      <c r="A261" s="33"/>
      <c r="B261" s="376" t="s">
        <v>2196</v>
      </c>
      <c r="C261" s="35" t="s">
        <v>1511</v>
      </c>
      <c r="D261" s="66" t="s">
        <v>1508</v>
      </c>
      <c r="E261" s="66" t="s">
        <v>1650</v>
      </c>
      <c r="F261" s="134">
        <v>25230</v>
      </c>
      <c r="G261" s="134">
        <f t="shared" si="33"/>
        <v>25230</v>
      </c>
      <c r="H261" s="134">
        <f t="shared" si="34"/>
        <v>100</v>
      </c>
      <c r="I261" s="134">
        <v>0</v>
      </c>
      <c r="J261" s="365">
        <v>39683</v>
      </c>
      <c r="K261" s="66"/>
      <c r="L261" s="33"/>
      <c r="M261" s="33"/>
      <c r="N261" s="33"/>
      <c r="O261" s="33"/>
      <c r="P261" s="33"/>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c r="CH261" s="26"/>
      <c r="CI261" s="26"/>
      <c r="CJ261" s="26"/>
      <c r="CK261" s="26"/>
      <c r="CL261" s="26"/>
      <c r="CM261" s="26"/>
      <c r="CN261" s="26"/>
      <c r="CO261" s="26"/>
      <c r="CP261" s="26"/>
      <c r="CQ261" s="26"/>
      <c r="CR261" s="26"/>
      <c r="CS261" s="26"/>
      <c r="CT261" s="26"/>
      <c r="CU261" s="26"/>
      <c r="CV261" s="26"/>
      <c r="CW261" s="26"/>
      <c r="CX261" s="26"/>
      <c r="CY261" s="26"/>
      <c r="CZ261" s="26"/>
      <c r="DA261" s="26"/>
      <c r="DB261" s="26"/>
      <c r="DC261" s="26"/>
      <c r="DD261" s="26"/>
      <c r="DE261" s="26"/>
      <c r="DF261" s="26"/>
      <c r="DG261" s="26"/>
      <c r="DH261" s="26"/>
      <c r="DI261" s="26"/>
      <c r="DJ261" s="26"/>
      <c r="DK261" s="26"/>
      <c r="DL261" s="26"/>
      <c r="DM261" s="26"/>
    </row>
    <row r="262" spans="1:117" s="50" customFormat="1" ht="49.5" customHeight="1" x14ac:dyDescent="0.25">
      <c r="A262" s="33"/>
      <c r="B262" s="376" t="s">
        <v>2197</v>
      </c>
      <c r="C262" s="35" t="s">
        <v>1512</v>
      </c>
      <c r="D262" s="66" t="s">
        <v>1513</v>
      </c>
      <c r="E262" s="66" t="s">
        <v>1650</v>
      </c>
      <c r="F262" s="134">
        <v>11875.95</v>
      </c>
      <c r="G262" s="134">
        <f t="shared" si="33"/>
        <v>11875.95</v>
      </c>
      <c r="H262" s="134">
        <f t="shared" si="34"/>
        <v>100</v>
      </c>
      <c r="I262" s="134">
        <v>0</v>
      </c>
      <c r="J262" s="365">
        <v>39421</v>
      </c>
      <c r="K262" s="66"/>
      <c r="L262" s="33"/>
      <c r="M262" s="33"/>
      <c r="N262" s="33"/>
      <c r="O262" s="33"/>
      <c r="P262" s="33"/>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c r="CH262" s="26"/>
      <c r="CI262" s="26"/>
      <c r="CJ262" s="26"/>
      <c r="CK262" s="26"/>
      <c r="CL262" s="26"/>
      <c r="CM262" s="26"/>
      <c r="CN262" s="26"/>
      <c r="CO262" s="26"/>
      <c r="CP262" s="26"/>
      <c r="CQ262" s="26"/>
      <c r="CR262" s="26"/>
      <c r="CS262" s="26"/>
      <c r="CT262" s="26"/>
      <c r="CU262" s="26"/>
      <c r="CV262" s="26"/>
      <c r="CW262" s="26"/>
      <c r="CX262" s="26"/>
      <c r="CY262" s="26"/>
      <c r="CZ262" s="26"/>
      <c r="DA262" s="26"/>
      <c r="DB262" s="26"/>
      <c r="DC262" s="26"/>
      <c r="DD262" s="26"/>
      <c r="DE262" s="26"/>
      <c r="DF262" s="26"/>
      <c r="DG262" s="26"/>
      <c r="DH262" s="26"/>
      <c r="DI262" s="26"/>
      <c r="DJ262" s="26"/>
      <c r="DK262" s="26"/>
      <c r="DL262" s="26"/>
      <c r="DM262" s="26"/>
    </row>
    <row r="263" spans="1:117" s="50" customFormat="1" ht="49.5" customHeight="1" x14ac:dyDescent="0.25">
      <c r="A263" s="33"/>
      <c r="B263" s="376" t="s">
        <v>2198</v>
      </c>
      <c r="C263" s="35" t="s">
        <v>1514</v>
      </c>
      <c r="D263" s="66" t="s">
        <v>1513</v>
      </c>
      <c r="E263" s="66" t="s">
        <v>1650</v>
      </c>
      <c r="F263" s="134">
        <v>11875.95</v>
      </c>
      <c r="G263" s="134">
        <f t="shared" si="33"/>
        <v>11875.95</v>
      </c>
      <c r="H263" s="134">
        <f t="shared" si="34"/>
        <v>100</v>
      </c>
      <c r="I263" s="134">
        <v>0</v>
      </c>
      <c r="J263" s="365">
        <v>39421</v>
      </c>
      <c r="K263" s="66"/>
      <c r="L263" s="33"/>
      <c r="M263" s="33"/>
      <c r="N263" s="33"/>
      <c r="O263" s="33"/>
      <c r="P263" s="33"/>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c r="CH263" s="26"/>
      <c r="CI263" s="26"/>
      <c r="CJ263" s="26"/>
      <c r="CK263" s="26"/>
      <c r="CL263" s="26"/>
      <c r="CM263" s="26"/>
      <c r="CN263" s="26"/>
      <c r="CO263" s="26"/>
      <c r="CP263" s="26"/>
      <c r="CQ263" s="26"/>
      <c r="CR263" s="26"/>
      <c r="CS263" s="26"/>
      <c r="CT263" s="26"/>
      <c r="CU263" s="26"/>
      <c r="CV263" s="26"/>
      <c r="CW263" s="26"/>
      <c r="CX263" s="26"/>
      <c r="CY263" s="26"/>
      <c r="CZ263" s="26"/>
      <c r="DA263" s="26"/>
      <c r="DB263" s="26"/>
      <c r="DC263" s="26"/>
      <c r="DD263" s="26"/>
      <c r="DE263" s="26"/>
      <c r="DF263" s="26"/>
      <c r="DG263" s="26"/>
      <c r="DH263" s="26"/>
      <c r="DI263" s="26"/>
      <c r="DJ263" s="26"/>
      <c r="DK263" s="26"/>
      <c r="DL263" s="26"/>
      <c r="DM263" s="26"/>
    </row>
    <row r="264" spans="1:117" s="50" customFormat="1" ht="48.75" customHeight="1" x14ac:dyDescent="0.25">
      <c r="A264" s="33"/>
      <c r="B264" s="376" t="s">
        <v>2199</v>
      </c>
      <c r="C264" s="35" t="s">
        <v>1515</v>
      </c>
      <c r="D264" s="66" t="s">
        <v>1513</v>
      </c>
      <c r="E264" s="66" t="s">
        <v>1650</v>
      </c>
      <c r="F264" s="134">
        <v>10510</v>
      </c>
      <c r="G264" s="134">
        <f t="shared" si="33"/>
        <v>10510</v>
      </c>
      <c r="H264" s="134">
        <f t="shared" si="34"/>
        <v>100</v>
      </c>
      <c r="I264" s="134">
        <v>0</v>
      </c>
      <c r="J264" s="366">
        <v>2007</v>
      </c>
      <c r="K264" s="66"/>
      <c r="L264" s="33"/>
      <c r="M264" s="33"/>
      <c r="N264" s="33"/>
      <c r="O264" s="33"/>
      <c r="P264" s="33"/>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c r="BU264" s="26"/>
      <c r="BV264" s="26"/>
      <c r="BW264" s="26"/>
      <c r="BX264" s="26"/>
      <c r="BY264" s="26"/>
      <c r="BZ264" s="26"/>
      <c r="CA264" s="26"/>
      <c r="CB264" s="26"/>
      <c r="CC264" s="26"/>
      <c r="CD264" s="26"/>
      <c r="CE264" s="26"/>
      <c r="CF264" s="26"/>
      <c r="CG264" s="26"/>
      <c r="CH264" s="26"/>
      <c r="CI264" s="26"/>
      <c r="CJ264" s="26"/>
      <c r="CK264" s="26"/>
      <c r="CL264" s="26"/>
      <c r="CM264" s="26"/>
      <c r="CN264" s="26"/>
      <c r="CO264" s="26"/>
      <c r="CP264" s="26"/>
      <c r="CQ264" s="26"/>
      <c r="CR264" s="26"/>
      <c r="CS264" s="26"/>
      <c r="CT264" s="26"/>
      <c r="CU264" s="26"/>
      <c r="CV264" s="26"/>
      <c r="CW264" s="26"/>
      <c r="CX264" s="26"/>
      <c r="CY264" s="26"/>
      <c r="CZ264" s="26"/>
      <c r="DA264" s="26"/>
      <c r="DB264" s="26"/>
      <c r="DC264" s="26"/>
      <c r="DD264" s="26"/>
      <c r="DE264" s="26"/>
      <c r="DF264" s="26"/>
      <c r="DG264" s="26"/>
      <c r="DH264" s="26"/>
      <c r="DI264" s="26"/>
      <c r="DJ264" s="26"/>
      <c r="DK264" s="26"/>
      <c r="DL264" s="26"/>
      <c r="DM264" s="26"/>
    </row>
    <row r="265" spans="1:117" s="50" customFormat="1" ht="48" customHeight="1" x14ac:dyDescent="0.25">
      <c r="A265" s="33"/>
      <c r="B265" s="376" t="s">
        <v>2200</v>
      </c>
      <c r="C265" s="35" t="s">
        <v>1516</v>
      </c>
      <c r="D265" s="66" t="s">
        <v>1513</v>
      </c>
      <c r="E265" s="66" t="s">
        <v>1650</v>
      </c>
      <c r="F265" s="134">
        <v>5760</v>
      </c>
      <c r="G265" s="134">
        <f t="shared" si="33"/>
        <v>5760</v>
      </c>
      <c r="H265" s="134">
        <f t="shared" si="34"/>
        <v>100</v>
      </c>
      <c r="I265" s="134">
        <v>0</v>
      </c>
      <c r="J265" s="365">
        <v>40428</v>
      </c>
      <c r="K265" s="66"/>
      <c r="L265" s="33"/>
      <c r="M265" s="33"/>
      <c r="N265" s="33"/>
      <c r="O265" s="33"/>
      <c r="P265" s="33"/>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26"/>
      <c r="CT265" s="26"/>
      <c r="CU265" s="26"/>
      <c r="CV265" s="26"/>
      <c r="CW265" s="26"/>
      <c r="CX265" s="26"/>
      <c r="CY265" s="26"/>
      <c r="CZ265" s="26"/>
      <c r="DA265" s="26"/>
      <c r="DB265" s="26"/>
      <c r="DC265" s="26"/>
      <c r="DD265" s="26"/>
      <c r="DE265" s="26"/>
      <c r="DF265" s="26"/>
      <c r="DG265" s="26"/>
      <c r="DH265" s="26"/>
      <c r="DI265" s="26"/>
      <c r="DJ265" s="26"/>
      <c r="DK265" s="26"/>
      <c r="DL265" s="26"/>
      <c r="DM265" s="26"/>
    </row>
    <row r="266" spans="1:117" s="50" customFormat="1" ht="47.25" customHeight="1" x14ac:dyDescent="0.25">
      <c r="A266" s="33"/>
      <c r="B266" s="376" t="s">
        <v>2201</v>
      </c>
      <c r="C266" s="35" t="s">
        <v>1517</v>
      </c>
      <c r="D266" s="66" t="s">
        <v>1513</v>
      </c>
      <c r="E266" s="66" t="s">
        <v>1650</v>
      </c>
      <c r="F266" s="134">
        <v>12020</v>
      </c>
      <c r="G266" s="134">
        <f t="shared" si="33"/>
        <v>12020</v>
      </c>
      <c r="H266" s="134">
        <f t="shared" si="34"/>
        <v>100</v>
      </c>
      <c r="I266" s="134">
        <v>0</v>
      </c>
      <c r="J266" s="365">
        <v>40318</v>
      </c>
      <c r="K266" s="66"/>
      <c r="L266" s="33"/>
      <c r="M266" s="33"/>
      <c r="N266" s="33"/>
      <c r="O266" s="33"/>
      <c r="P266" s="33"/>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c r="BZ266" s="26"/>
      <c r="CA266" s="26"/>
      <c r="CB266" s="26"/>
      <c r="CC266" s="26"/>
      <c r="CD266" s="26"/>
      <c r="CE266" s="26"/>
      <c r="CF266" s="26"/>
      <c r="CG266" s="26"/>
      <c r="CH266" s="26"/>
      <c r="CI266" s="26"/>
      <c r="CJ266" s="26"/>
      <c r="CK266" s="26"/>
      <c r="CL266" s="26"/>
      <c r="CM266" s="26"/>
      <c r="CN266" s="26"/>
      <c r="CO266" s="26"/>
      <c r="CP266" s="26"/>
      <c r="CQ266" s="26"/>
      <c r="CR266" s="26"/>
      <c r="CS266" s="26"/>
      <c r="CT266" s="26"/>
      <c r="CU266" s="26"/>
      <c r="CV266" s="26"/>
      <c r="CW266" s="26"/>
      <c r="CX266" s="26"/>
      <c r="CY266" s="26"/>
      <c r="CZ266" s="26"/>
      <c r="DA266" s="26"/>
      <c r="DB266" s="26"/>
      <c r="DC266" s="26"/>
      <c r="DD266" s="26"/>
      <c r="DE266" s="26"/>
      <c r="DF266" s="26"/>
      <c r="DG266" s="26"/>
      <c r="DH266" s="26"/>
      <c r="DI266" s="26"/>
      <c r="DJ266" s="26"/>
      <c r="DK266" s="26"/>
      <c r="DL266" s="26"/>
      <c r="DM266" s="26"/>
    </row>
    <row r="267" spans="1:117" s="50" customFormat="1" ht="47.25" customHeight="1" x14ac:dyDescent="0.25">
      <c r="A267" s="33"/>
      <c r="B267" s="376" t="s">
        <v>2202</v>
      </c>
      <c r="C267" s="35" t="s">
        <v>1518</v>
      </c>
      <c r="D267" s="66" t="s">
        <v>1508</v>
      </c>
      <c r="E267" s="66" t="s">
        <v>1650</v>
      </c>
      <c r="F267" s="134">
        <v>6300.54</v>
      </c>
      <c r="G267" s="134">
        <f t="shared" si="33"/>
        <v>6300.54</v>
      </c>
      <c r="H267" s="134">
        <f t="shared" si="34"/>
        <v>100</v>
      </c>
      <c r="I267" s="134">
        <v>0</v>
      </c>
      <c r="J267" s="365">
        <v>38981</v>
      </c>
      <c r="K267" s="66"/>
      <c r="L267" s="33"/>
      <c r="M267" s="33"/>
      <c r="N267" s="33"/>
      <c r="O267" s="33"/>
      <c r="P267" s="33"/>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c r="BR267" s="26"/>
      <c r="BS267" s="26"/>
      <c r="BT267" s="26"/>
      <c r="BU267" s="26"/>
      <c r="BV267" s="26"/>
      <c r="BW267" s="26"/>
      <c r="BX267" s="26"/>
      <c r="BY267" s="26"/>
      <c r="BZ267" s="26"/>
      <c r="CA267" s="26"/>
      <c r="CB267" s="26"/>
      <c r="CC267" s="26"/>
      <c r="CD267" s="26"/>
      <c r="CE267" s="26"/>
      <c r="CF267" s="26"/>
      <c r="CG267" s="26"/>
      <c r="CH267" s="26"/>
      <c r="CI267" s="26"/>
      <c r="CJ267" s="26"/>
      <c r="CK267" s="26"/>
      <c r="CL267" s="26"/>
      <c r="CM267" s="26"/>
      <c r="CN267" s="26"/>
      <c r="CO267" s="26"/>
      <c r="CP267" s="26"/>
      <c r="CQ267" s="26"/>
      <c r="CR267" s="26"/>
      <c r="CS267" s="26"/>
      <c r="CT267" s="26"/>
      <c r="CU267" s="26"/>
      <c r="CV267" s="26"/>
      <c r="CW267" s="26"/>
      <c r="CX267" s="26"/>
      <c r="CY267" s="26"/>
      <c r="CZ267" s="26"/>
      <c r="DA267" s="26"/>
      <c r="DB267" s="26"/>
      <c r="DC267" s="26"/>
      <c r="DD267" s="26"/>
      <c r="DE267" s="26"/>
      <c r="DF267" s="26"/>
      <c r="DG267" s="26"/>
      <c r="DH267" s="26"/>
      <c r="DI267" s="26"/>
      <c r="DJ267" s="26"/>
      <c r="DK267" s="26"/>
      <c r="DL267" s="26"/>
      <c r="DM267" s="26"/>
    </row>
    <row r="268" spans="1:117" s="50" customFormat="1" ht="48.75" customHeight="1" x14ac:dyDescent="0.25">
      <c r="A268" s="33"/>
      <c r="B268" s="376" t="s">
        <v>2203</v>
      </c>
      <c r="C268" s="35" t="s">
        <v>1519</v>
      </c>
      <c r="D268" s="66" t="s">
        <v>1513</v>
      </c>
      <c r="E268" s="66" t="s">
        <v>1650</v>
      </c>
      <c r="F268" s="134">
        <v>4820</v>
      </c>
      <c r="G268" s="134">
        <f t="shared" si="33"/>
        <v>4820</v>
      </c>
      <c r="H268" s="134">
        <f t="shared" si="34"/>
        <v>100</v>
      </c>
      <c r="I268" s="134">
        <v>0</v>
      </c>
      <c r="J268" s="365">
        <v>39778</v>
      </c>
      <c r="K268" s="66"/>
      <c r="L268" s="33"/>
      <c r="M268" s="33"/>
      <c r="N268" s="33"/>
      <c r="O268" s="33"/>
      <c r="P268" s="33"/>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c r="BR268" s="26"/>
      <c r="BS268" s="26"/>
      <c r="BT268" s="26"/>
      <c r="BU268" s="26"/>
      <c r="BV268" s="26"/>
      <c r="BW268" s="26"/>
      <c r="BX268" s="26"/>
      <c r="BY268" s="26"/>
      <c r="BZ268" s="26"/>
      <c r="CA268" s="26"/>
      <c r="CB268" s="26"/>
      <c r="CC268" s="26"/>
      <c r="CD268" s="26"/>
      <c r="CE268" s="26"/>
      <c r="CF268" s="26"/>
      <c r="CG268" s="26"/>
      <c r="CH268" s="26"/>
      <c r="CI268" s="26"/>
      <c r="CJ268" s="26"/>
      <c r="CK268" s="26"/>
      <c r="CL268" s="26"/>
      <c r="CM268" s="26"/>
      <c r="CN268" s="26"/>
      <c r="CO268" s="26"/>
      <c r="CP268" s="26"/>
      <c r="CQ268" s="26"/>
      <c r="CR268" s="26"/>
      <c r="CS268" s="26"/>
      <c r="CT268" s="26"/>
      <c r="CU268" s="26"/>
      <c r="CV268" s="26"/>
      <c r="CW268" s="26"/>
      <c r="CX268" s="26"/>
      <c r="CY268" s="26"/>
      <c r="CZ268" s="26"/>
      <c r="DA268" s="26"/>
      <c r="DB268" s="26"/>
      <c r="DC268" s="26"/>
      <c r="DD268" s="26"/>
      <c r="DE268" s="26"/>
      <c r="DF268" s="26"/>
      <c r="DG268" s="26"/>
      <c r="DH268" s="26"/>
      <c r="DI268" s="26"/>
      <c r="DJ268" s="26"/>
      <c r="DK268" s="26"/>
      <c r="DL268" s="26"/>
      <c r="DM268" s="26"/>
    </row>
    <row r="269" spans="1:117" s="50" customFormat="1" ht="48.75" customHeight="1" x14ac:dyDescent="0.25">
      <c r="A269" s="33"/>
      <c r="B269" s="376" t="s">
        <v>2204</v>
      </c>
      <c r="C269" s="35" t="s">
        <v>1520</v>
      </c>
      <c r="D269" s="66" t="s">
        <v>1513</v>
      </c>
      <c r="E269" s="66" t="s">
        <v>1650</v>
      </c>
      <c r="F269" s="134">
        <v>7300</v>
      </c>
      <c r="G269" s="134">
        <f t="shared" si="33"/>
        <v>7300</v>
      </c>
      <c r="H269" s="134">
        <f t="shared" si="34"/>
        <v>100</v>
      </c>
      <c r="I269" s="134">
        <v>0</v>
      </c>
      <c r="J269" s="365">
        <v>39778</v>
      </c>
      <c r="K269" s="66"/>
      <c r="L269" s="33"/>
      <c r="M269" s="33"/>
      <c r="N269" s="33"/>
      <c r="O269" s="33"/>
      <c r="P269" s="33"/>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c r="BR269" s="26"/>
      <c r="BS269" s="26"/>
      <c r="BT269" s="26"/>
      <c r="BU269" s="26"/>
      <c r="BV269" s="26"/>
      <c r="BW269" s="26"/>
      <c r="BX269" s="26"/>
      <c r="BY269" s="26"/>
      <c r="BZ269" s="26"/>
      <c r="CA269" s="26"/>
      <c r="CB269" s="26"/>
      <c r="CC269" s="26"/>
      <c r="CD269" s="26"/>
      <c r="CE269" s="26"/>
      <c r="CF269" s="26"/>
      <c r="CG269" s="26"/>
      <c r="CH269" s="26"/>
      <c r="CI269" s="26"/>
      <c r="CJ269" s="26"/>
      <c r="CK269" s="26"/>
      <c r="CL269" s="26"/>
      <c r="CM269" s="26"/>
      <c r="CN269" s="26"/>
      <c r="CO269" s="26"/>
      <c r="CP269" s="26"/>
      <c r="CQ269" s="26"/>
      <c r="CR269" s="26"/>
      <c r="CS269" s="26"/>
      <c r="CT269" s="26"/>
      <c r="CU269" s="26"/>
      <c r="CV269" s="26"/>
      <c r="CW269" s="26"/>
      <c r="CX269" s="26"/>
      <c r="CY269" s="26"/>
      <c r="CZ269" s="26"/>
      <c r="DA269" s="26"/>
      <c r="DB269" s="26"/>
      <c r="DC269" s="26"/>
      <c r="DD269" s="26"/>
      <c r="DE269" s="26"/>
      <c r="DF269" s="26"/>
      <c r="DG269" s="26"/>
      <c r="DH269" s="26"/>
      <c r="DI269" s="26"/>
      <c r="DJ269" s="26"/>
      <c r="DK269" s="26"/>
      <c r="DL269" s="26"/>
      <c r="DM269" s="26"/>
    </row>
    <row r="270" spans="1:117" s="50" customFormat="1" ht="48" customHeight="1" x14ac:dyDescent="0.25">
      <c r="A270" s="33"/>
      <c r="B270" s="376" t="s">
        <v>2205</v>
      </c>
      <c r="C270" s="35" t="s">
        <v>1521</v>
      </c>
      <c r="D270" s="66" t="s">
        <v>1513</v>
      </c>
      <c r="E270" s="66" t="s">
        <v>1650</v>
      </c>
      <c r="F270" s="134">
        <v>8900</v>
      </c>
      <c r="G270" s="134">
        <f t="shared" si="33"/>
        <v>8900</v>
      </c>
      <c r="H270" s="134">
        <f t="shared" si="34"/>
        <v>100</v>
      </c>
      <c r="I270" s="134">
        <v>0</v>
      </c>
      <c r="J270" s="365">
        <v>39778</v>
      </c>
      <c r="K270" s="66"/>
      <c r="L270" s="33"/>
      <c r="M270" s="33"/>
      <c r="N270" s="33"/>
      <c r="O270" s="33"/>
      <c r="P270" s="33"/>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c r="BZ270" s="26"/>
      <c r="CA270" s="26"/>
      <c r="CB270" s="26"/>
      <c r="CC270" s="26"/>
      <c r="CD270" s="26"/>
      <c r="CE270" s="26"/>
      <c r="CF270" s="26"/>
      <c r="CG270" s="26"/>
      <c r="CH270" s="26"/>
      <c r="CI270" s="26"/>
      <c r="CJ270" s="26"/>
      <c r="CK270" s="26"/>
      <c r="CL270" s="26"/>
      <c r="CM270" s="26"/>
      <c r="CN270" s="26"/>
      <c r="CO270" s="26"/>
      <c r="CP270" s="26"/>
      <c r="CQ270" s="26"/>
      <c r="CR270" s="26"/>
      <c r="CS270" s="26"/>
      <c r="CT270" s="26"/>
      <c r="CU270" s="26"/>
      <c r="CV270" s="26"/>
      <c r="CW270" s="26"/>
      <c r="CX270" s="26"/>
      <c r="CY270" s="26"/>
      <c r="CZ270" s="26"/>
      <c r="DA270" s="26"/>
      <c r="DB270" s="26"/>
      <c r="DC270" s="26"/>
      <c r="DD270" s="26"/>
      <c r="DE270" s="26"/>
      <c r="DF270" s="26"/>
      <c r="DG270" s="26"/>
      <c r="DH270" s="26"/>
      <c r="DI270" s="26"/>
      <c r="DJ270" s="26"/>
      <c r="DK270" s="26"/>
      <c r="DL270" s="26"/>
      <c r="DM270" s="26"/>
    </row>
    <row r="271" spans="1:117" s="50" customFormat="1" ht="48" customHeight="1" x14ac:dyDescent="0.25">
      <c r="A271" s="33"/>
      <c r="B271" s="376" t="s">
        <v>2206</v>
      </c>
      <c r="C271" s="35" t="s">
        <v>1522</v>
      </c>
      <c r="D271" s="66" t="s">
        <v>1513</v>
      </c>
      <c r="E271" s="66" t="s">
        <v>1650</v>
      </c>
      <c r="F271" s="134">
        <v>8740.6</v>
      </c>
      <c r="G271" s="134">
        <f t="shared" si="33"/>
        <v>8740.6</v>
      </c>
      <c r="H271" s="134">
        <f t="shared" si="34"/>
        <v>100</v>
      </c>
      <c r="I271" s="134">
        <v>0</v>
      </c>
      <c r="J271" s="365">
        <v>40539</v>
      </c>
      <c r="K271" s="66"/>
      <c r="L271" s="33"/>
      <c r="M271" s="33"/>
      <c r="N271" s="33"/>
      <c r="O271" s="33"/>
      <c r="P271" s="33"/>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c r="CV271" s="26"/>
      <c r="CW271" s="26"/>
      <c r="CX271" s="26"/>
      <c r="CY271" s="26"/>
      <c r="CZ271" s="26"/>
      <c r="DA271" s="26"/>
      <c r="DB271" s="26"/>
      <c r="DC271" s="26"/>
      <c r="DD271" s="26"/>
      <c r="DE271" s="26"/>
      <c r="DF271" s="26"/>
      <c r="DG271" s="26"/>
      <c r="DH271" s="26"/>
      <c r="DI271" s="26"/>
      <c r="DJ271" s="26"/>
      <c r="DK271" s="26"/>
      <c r="DL271" s="26"/>
      <c r="DM271" s="26"/>
    </row>
    <row r="272" spans="1:117" s="50" customFormat="1" ht="63" x14ac:dyDescent="0.25">
      <c r="A272" s="33"/>
      <c r="B272" s="376" t="s">
        <v>2207</v>
      </c>
      <c r="C272" s="35" t="s">
        <v>1523</v>
      </c>
      <c r="D272" s="66" t="s">
        <v>1513</v>
      </c>
      <c r="E272" s="66" t="s">
        <v>1650</v>
      </c>
      <c r="F272" s="134">
        <v>16708.689999999999</v>
      </c>
      <c r="G272" s="134">
        <f t="shared" si="33"/>
        <v>16708.689999999999</v>
      </c>
      <c r="H272" s="134">
        <f t="shared" si="34"/>
        <v>100</v>
      </c>
      <c r="I272" s="134">
        <v>0</v>
      </c>
      <c r="J272" s="366">
        <v>2005</v>
      </c>
      <c r="K272" s="66"/>
      <c r="L272" s="33"/>
      <c r="M272" s="33"/>
      <c r="N272" s="33"/>
      <c r="O272" s="33"/>
      <c r="P272" s="33"/>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c r="BZ272" s="26"/>
      <c r="CA272" s="26"/>
      <c r="CB272" s="26"/>
      <c r="CC272" s="26"/>
      <c r="CD272" s="26"/>
      <c r="CE272" s="26"/>
      <c r="CF272" s="26"/>
      <c r="CG272" s="26"/>
      <c r="CH272" s="26"/>
      <c r="CI272" s="26"/>
      <c r="CJ272" s="26"/>
      <c r="CK272" s="26"/>
      <c r="CL272" s="26"/>
      <c r="CM272" s="26"/>
      <c r="CN272" s="26"/>
      <c r="CO272" s="26"/>
      <c r="CP272" s="26"/>
      <c r="CQ272" s="26"/>
      <c r="CR272" s="26"/>
      <c r="CS272" s="26"/>
      <c r="CT272" s="26"/>
      <c r="CU272" s="26"/>
      <c r="CV272" s="26"/>
      <c r="CW272" s="26"/>
      <c r="CX272" s="26"/>
      <c r="CY272" s="26"/>
      <c r="CZ272" s="26"/>
      <c r="DA272" s="26"/>
      <c r="DB272" s="26"/>
      <c r="DC272" s="26"/>
      <c r="DD272" s="26"/>
      <c r="DE272" s="26"/>
      <c r="DF272" s="26"/>
      <c r="DG272" s="26"/>
      <c r="DH272" s="26"/>
      <c r="DI272" s="26"/>
      <c r="DJ272" s="26"/>
      <c r="DK272" s="26"/>
      <c r="DL272" s="26"/>
      <c r="DM272" s="26"/>
    </row>
    <row r="273" spans="1:117" s="50" customFormat="1" ht="48.75" customHeight="1" x14ac:dyDescent="0.25">
      <c r="A273" s="33"/>
      <c r="B273" s="376" t="s">
        <v>2208</v>
      </c>
      <c r="C273" s="35" t="s">
        <v>1523</v>
      </c>
      <c r="D273" s="66" t="s">
        <v>1513</v>
      </c>
      <c r="E273" s="66" t="s">
        <v>1650</v>
      </c>
      <c r="F273" s="134">
        <v>16708.689999999999</v>
      </c>
      <c r="G273" s="134">
        <f t="shared" si="33"/>
        <v>16708.689999999999</v>
      </c>
      <c r="H273" s="134">
        <f t="shared" si="34"/>
        <v>100</v>
      </c>
      <c r="I273" s="134">
        <v>0</v>
      </c>
      <c r="J273" s="366">
        <v>2005</v>
      </c>
      <c r="K273" s="66"/>
      <c r="L273" s="33"/>
      <c r="M273" s="33"/>
      <c r="N273" s="33"/>
      <c r="O273" s="33"/>
      <c r="P273" s="33"/>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c r="CP273" s="26"/>
      <c r="CQ273" s="26"/>
      <c r="CR273" s="26"/>
      <c r="CS273" s="26"/>
      <c r="CT273" s="26"/>
      <c r="CU273" s="26"/>
      <c r="CV273" s="26"/>
      <c r="CW273" s="26"/>
      <c r="CX273" s="26"/>
      <c r="CY273" s="26"/>
      <c r="CZ273" s="26"/>
      <c r="DA273" s="26"/>
      <c r="DB273" s="26"/>
      <c r="DC273" s="26"/>
      <c r="DD273" s="26"/>
      <c r="DE273" s="26"/>
      <c r="DF273" s="26"/>
      <c r="DG273" s="26"/>
      <c r="DH273" s="26"/>
      <c r="DI273" s="26"/>
      <c r="DJ273" s="26"/>
      <c r="DK273" s="26"/>
      <c r="DL273" s="26"/>
      <c r="DM273" s="26"/>
    </row>
    <row r="274" spans="1:117" s="50" customFormat="1" ht="31.5" x14ac:dyDescent="0.25">
      <c r="A274" s="33"/>
      <c r="B274" s="376" t="s">
        <v>2209</v>
      </c>
      <c r="C274" s="35" t="s">
        <v>1524</v>
      </c>
      <c r="D274" s="66" t="s">
        <v>1508</v>
      </c>
      <c r="E274" s="66" t="s">
        <v>1650</v>
      </c>
      <c r="F274" s="134">
        <v>3025.74</v>
      </c>
      <c r="G274" s="134">
        <f t="shared" si="33"/>
        <v>3025.74</v>
      </c>
      <c r="H274" s="134">
        <f t="shared" si="34"/>
        <v>100</v>
      </c>
      <c r="I274" s="134">
        <v>0</v>
      </c>
      <c r="J274" s="366">
        <v>2006</v>
      </c>
      <c r="K274" s="66"/>
      <c r="L274" s="33"/>
      <c r="M274" s="33"/>
      <c r="N274" s="33"/>
      <c r="O274" s="33"/>
      <c r="P274" s="33"/>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c r="BZ274" s="26"/>
      <c r="CA274" s="26"/>
      <c r="CB274" s="26"/>
      <c r="CC274" s="26"/>
      <c r="CD274" s="26"/>
      <c r="CE274" s="26"/>
      <c r="CF274" s="26"/>
      <c r="CG274" s="26"/>
      <c r="CH274" s="26"/>
      <c r="CI274" s="26"/>
      <c r="CJ274" s="26"/>
      <c r="CK274" s="26"/>
      <c r="CL274" s="26"/>
      <c r="CM274" s="26"/>
      <c r="CN274" s="26"/>
      <c r="CO274" s="26"/>
      <c r="CP274" s="26"/>
      <c r="CQ274" s="26"/>
      <c r="CR274" s="26"/>
      <c r="CS274" s="26"/>
      <c r="CT274" s="26"/>
      <c r="CU274" s="26"/>
      <c r="CV274" s="26"/>
      <c r="CW274" s="26"/>
      <c r="CX274" s="26"/>
      <c r="CY274" s="26"/>
      <c r="CZ274" s="26"/>
      <c r="DA274" s="26"/>
      <c r="DB274" s="26"/>
      <c r="DC274" s="26"/>
      <c r="DD274" s="26"/>
      <c r="DE274" s="26"/>
      <c r="DF274" s="26"/>
      <c r="DG274" s="26"/>
      <c r="DH274" s="26"/>
      <c r="DI274" s="26"/>
      <c r="DJ274" s="26"/>
      <c r="DK274" s="26"/>
      <c r="DL274" s="26"/>
      <c r="DM274" s="26"/>
    </row>
    <row r="275" spans="1:117" s="50" customFormat="1" ht="63" x14ac:dyDescent="0.25">
      <c r="A275" s="33"/>
      <c r="B275" s="376" t="s">
        <v>2210</v>
      </c>
      <c r="C275" s="35" t="s">
        <v>1525</v>
      </c>
      <c r="D275" s="66" t="s">
        <v>1513</v>
      </c>
      <c r="E275" s="66" t="s">
        <v>1650</v>
      </c>
      <c r="F275" s="134">
        <v>4668</v>
      </c>
      <c r="G275" s="134">
        <f t="shared" si="33"/>
        <v>4668</v>
      </c>
      <c r="H275" s="134">
        <f t="shared" si="34"/>
        <v>100</v>
      </c>
      <c r="I275" s="134">
        <v>0</v>
      </c>
      <c r="J275" s="365">
        <v>40295</v>
      </c>
      <c r="K275" s="66"/>
      <c r="L275" s="33"/>
      <c r="M275" s="33"/>
      <c r="N275" s="33"/>
      <c r="O275" s="33"/>
      <c r="P275" s="33"/>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c r="BZ275" s="26"/>
      <c r="CA275" s="26"/>
      <c r="CB275" s="26"/>
      <c r="CC275" s="26"/>
      <c r="CD275" s="26"/>
      <c r="CE275" s="26"/>
      <c r="CF275" s="26"/>
      <c r="CG275" s="26"/>
      <c r="CH275" s="26"/>
      <c r="CI275" s="26"/>
      <c r="CJ275" s="26"/>
      <c r="CK275" s="26"/>
      <c r="CL275" s="26"/>
      <c r="CM275" s="26"/>
      <c r="CN275" s="26"/>
      <c r="CO275" s="26"/>
      <c r="CP275" s="26"/>
      <c r="CQ275" s="26"/>
      <c r="CR275" s="26"/>
      <c r="CS275" s="26"/>
      <c r="CT275" s="26"/>
      <c r="CU275" s="26"/>
      <c r="CV275" s="26"/>
      <c r="CW275" s="26"/>
      <c r="CX275" s="26"/>
      <c r="CY275" s="26"/>
      <c r="CZ275" s="26"/>
      <c r="DA275" s="26"/>
      <c r="DB275" s="26"/>
      <c r="DC275" s="26"/>
      <c r="DD275" s="26"/>
      <c r="DE275" s="26"/>
      <c r="DF275" s="26"/>
      <c r="DG275" s="26"/>
      <c r="DH275" s="26"/>
      <c r="DI275" s="26"/>
      <c r="DJ275" s="26"/>
      <c r="DK275" s="26"/>
      <c r="DL275" s="26"/>
      <c r="DM275" s="26"/>
    </row>
    <row r="276" spans="1:117" s="50" customFormat="1" ht="63" x14ac:dyDescent="0.25">
      <c r="A276" s="33"/>
      <c r="B276" s="376" t="s">
        <v>2211</v>
      </c>
      <c r="C276" s="35" t="s">
        <v>1525</v>
      </c>
      <c r="D276" s="66" t="s">
        <v>1513</v>
      </c>
      <c r="E276" s="66" t="s">
        <v>1650</v>
      </c>
      <c r="F276" s="134">
        <v>4668</v>
      </c>
      <c r="G276" s="134">
        <f t="shared" si="33"/>
        <v>4668</v>
      </c>
      <c r="H276" s="134">
        <f t="shared" si="34"/>
        <v>100</v>
      </c>
      <c r="I276" s="134">
        <v>0</v>
      </c>
      <c r="J276" s="365">
        <v>40295</v>
      </c>
      <c r="K276" s="66"/>
      <c r="L276" s="33"/>
      <c r="M276" s="33"/>
      <c r="N276" s="33"/>
      <c r="O276" s="33"/>
      <c r="P276" s="33"/>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c r="CP276" s="26"/>
      <c r="CQ276" s="26"/>
      <c r="CR276" s="26"/>
      <c r="CS276" s="26"/>
      <c r="CT276" s="26"/>
      <c r="CU276" s="26"/>
      <c r="CV276" s="26"/>
      <c r="CW276" s="26"/>
      <c r="CX276" s="26"/>
      <c r="CY276" s="26"/>
      <c r="CZ276" s="26"/>
      <c r="DA276" s="26"/>
      <c r="DB276" s="26"/>
      <c r="DC276" s="26"/>
      <c r="DD276" s="26"/>
      <c r="DE276" s="26"/>
      <c r="DF276" s="26"/>
      <c r="DG276" s="26"/>
      <c r="DH276" s="26"/>
      <c r="DI276" s="26"/>
      <c r="DJ276" s="26"/>
      <c r="DK276" s="26"/>
      <c r="DL276" s="26"/>
      <c r="DM276" s="26"/>
    </row>
    <row r="277" spans="1:117" s="50" customFormat="1" ht="63" x14ac:dyDescent="0.25">
      <c r="A277" s="33"/>
      <c r="B277" s="376" t="s">
        <v>2212</v>
      </c>
      <c r="C277" s="35" t="s">
        <v>1525</v>
      </c>
      <c r="D277" s="66" t="s">
        <v>1513</v>
      </c>
      <c r="E277" s="66" t="s">
        <v>1650</v>
      </c>
      <c r="F277" s="134">
        <v>4668</v>
      </c>
      <c r="G277" s="134">
        <f t="shared" si="33"/>
        <v>4668</v>
      </c>
      <c r="H277" s="134">
        <f t="shared" si="34"/>
        <v>100</v>
      </c>
      <c r="I277" s="134">
        <v>0</v>
      </c>
      <c r="J277" s="365">
        <v>40295</v>
      </c>
      <c r="K277" s="66"/>
      <c r="L277" s="33"/>
      <c r="M277" s="33"/>
      <c r="N277" s="33"/>
      <c r="O277" s="33"/>
      <c r="P277" s="33"/>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c r="CW277" s="26"/>
      <c r="CX277" s="26"/>
      <c r="CY277" s="26"/>
      <c r="CZ277" s="26"/>
      <c r="DA277" s="26"/>
      <c r="DB277" s="26"/>
      <c r="DC277" s="26"/>
      <c r="DD277" s="26"/>
      <c r="DE277" s="26"/>
      <c r="DF277" s="26"/>
      <c r="DG277" s="26"/>
      <c r="DH277" s="26"/>
      <c r="DI277" s="26"/>
      <c r="DJ277" s="26"/>
      <c r="DK277" s="26"/>
      <c r="DL277" s="26"/>
      <c r="DM277" s="26"/>
    </row>
    <row r="278" spans="1:117" s="50" customFormat="1" ht="63" x14ac:dyDescent="0.25">
      <c r="A278" s="33"/>
      <c r="B278" s="376" t="s">
        <v>2213</v>
      </c>
      <c r="C278" s="35" t="s">
        <v>1526</v>
      </c>
      <c r="D278" s="66" t="s">
        <v>1513</v>
      </c>
      <c r="E278" s="66" t="s">
        <v>1650</v>
      </c>
      <c r="F278" s="134">
        <v>4142.9399999999996</v>
      </c>
      <c r="G278" s="134">
        <f t="shared" si="33"/>
        <v>4142.9399999999996</v>
      </c>
      <c r="H278" s="134">
        <f t="shared" si="34"/>
        <v>100</v>
      </c>
      <c r="I278" s="134">
        <v>0</v>
      </c>
      <c r="J278" s="256">
        <v>2007</v>
      </c>
      <c r="K278" s="66"/>
      <c r="L278" s="33"/>
      <c r="M278" s="33"/>
      <c r="N278" s="33"/>
      <c r="O278" s="33"/>
      <c r="P278" s="33"/>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26"/>
      <c r="CT278" s="26"/>
      <c r="CU278" s="26"/>
      <c r="CV278" s="26"/>
      <c r="CW278" s="26"/>
      <c r="CX278" s="26"/>
      <c r="CY278" s="26"/>
      <c r="CZ278" s="26"/>
      <c r="DA278" s="26"/>
      <c r="DB278" s="26"/>
      <c r="DC278" s="26"/>
      <c r="DD278" s="26"/>
      <c r="DE278" s="26"/>
      <c r="DF278" s="26"/>
      <c r="DG278" s="26"/>
      <c r="DH278" s="26"/>
      <c r="DI278" s="26"/>
      <c r="DJ278" s="26"/>
      <c r="DK278" s="26"/>
      <c r="DL278" s="26"/>
      <c r="DM278" s="26"/>
    </row>
    <row r="279" spans="1:117" s="50" customFormat="1" ht="63" x14ac:dyDescent="0.25">
      <c r="A279" s="33"/>
      <c r="B279" s="376" t="s">
        <v>2214</v>
      </c>
      <c r="C279" s="35" t="s">
        <v>1527</v>
      </c>
      <c r="D279" s="66" t="s">
        <v>1513</v>
      </c>
      <c r="E279" s="66" t="s">
        <v>1650</v>
      </c>
      <c r="F279" s="134">
        <v>58000</v>
      </c>
      <c r="G279" s="134">
        <f t="shared" si="33"/>
        <v>56619.360000000001</v>
      </c>
      <c r="H279" s="134">
        <f t="shared" si="34"/>
        <v>97.619586206896557</v>
      </c>
      <c r="I279" s="134">
        <v>1380.6399999999994</v>
      </c>
      <c r="J279" s="367">
        <v>40499</v>
      </c>
      <c r="K279" s="66"/>
      <c r="L279" s="33"/>
      <c r="M279" s="33"/>
      <c r="N279" s="33"/>
      <c r="O279" s="33"/>
      <c r="P279" s="33"/>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c r="CB279" s="26"/>
      <c r="CC279" s="26"/>
      <c r="CD279" s="26"/>
      <c r="CE279" s="26"/>
      <c r="CF279" s="26"/>
      <c r="CG279" s="26"/>
      <c r="CH279" s="26"/>
      <c r="CI279" s="26"/>
      <c r="CJ279" s="26"/>
      <c r="CK279" s="26"/>
      <c r="CL279" s="26"/>
      <c r="CM279" s="26"/>
      <c r="CN279" s="26"/>
      <c r="CO279" s="26"/>
      <c r="CP279" s="26"/>
      <c r="CQ279" s="26"/>
      <c r="CR279" s="26"/>
      <c r="CS279" s="26"/>
      <c r="CT279" s="26"/>
      <c r="CU279" s="26"/>
      <c r="CV279" s="26"/>
      <c r="CW279" s="26"/>
      <c r="CX279" s="26"/>
      <c r="CY279" s="26"/>
      <c r="CZ279" s="26"/>
      <c r="DA279" s="26"/>
      <c r="DB279" s="26"/>
      <c r="DC279" s="26"/>
      <c r="DD279" s="26"/>
      <c r="DE279" s="26"/>
      <c r="DF279" s="26"/>
      <c r="DG279" s="26"/>
      <c r="DH279" s="26"/>
      <c r="DI279" s="26"/>
      <c r="DJ279" s="26"/>
      <c r="DK279" s="26"/>
      <c r="DL279" s="26"/>
      <c r="DM279" s="26"/>
    </row>
    <row r="280" spans="1:117" s="50" customFormat="1" ht="64.5" customHeight="1" x14ac:dyDescent="0.25">
      <c r="A280" s="33"/>
      <c r="B280" s="376" t="s">
        <v>2215</v>
      </c>
      <c r="C280" s="35" t="s">
        <v>1528</v>
      </c>
      <c r="D280" s="66" t="s">
        <v>244</v>
      </c>
      <c r="E280" s="66" t="s">
        <v>1650</v>
      </c>
      <c r="F280" s="134">
        <v>4363.5600000000004</v>
      </c>
      <c r="G280" s="134">
        <f t="shared" si="33"/>
        <v>4363.5600000000004</v>
      </c>
      <c r="H280" s="134">
        <f t="shared" si="34"/>
        <v>100</v>
      </c>
      <c r="I280" s="134">
        <v>0</v>
      </c>
      <c r="J280" s="256">
        <v>2006</v>
      </c>
      <c r="K280" s="66"/>
      <c r="L280" s="33"/>
      <c r="M280" s="33"/>
      <c r="N280" s="33"/>
      <c r="O280" s="33"/>
      <c r="P280" s="33"/>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c r="CB280" s="26"/>
      <c r="CC280" s="26"/>
      <c r="CD280" s="26"/>
      <c r="CE280" s="26"/>
      <c r="CF280" s="26"/>
      <c r="CG280" s="26"/>
      <c r="CH280" s="26"/>
      <c r="CI280" s="26"/>
      <c r="CJ280" s="26"/>
      <c r="CK280" s="26"/>
      <c r="CL280" s="26"/>
      <c r="CM280" s="26"/>
      <c r="CN280" s="26"/>
      <c r="CO280" s="26"/>
      <c r="CP280" s="26"/>
      <c r="CQ280" s="26"/>
      <c r="CR280" s="26"/>
      <c r="CS280" s="26"/>
      <c r="CT280" s="26"/>
      <c r="CU280" s="26"/>
      <c r="CV280" s="26"/>
      <c r="CW280" s="26"/>
      <c r="CX280" s="26"/>
      <c r="CY280" s="26"/>
      <c r="CZ280" s="26"/>
      <c r="DA280" s="26"/>
      <c r="DB280" s="26"/>
      <c r="DC280" s="26"/>
      <c r="DD280" s="26"/>
      <c r="DE280" s="26"/>
      <c r="DF280" s="26"/>
      <c r="DG280" s="26"/>
      <c r="DH280" s="26"/>
      <c r="DI280" s="26"/>
      <c r="DJ280" s="26"/>
      <c r="DK280" s="26"/>
      <c r="DL280" s="26"/>
      <c r="DM280" s="26"/>
    </row>
    <row r="281" spans="1:117" s="50" customFormat="1" ht="63" x14ac:dyDescent="0.25">
      <c r="A281" s="33"/>
      <c r="B281" s="376" t="s">
        <v>2216</v>
      </c>
      <c r="C281" s="35" t="s">
        <v>1529</v>
      </c>
      <c r="D281" s="66" t="s">
        <v>1513</v>
      </c>
      <c r="E281" s="66" t="s">
        <v>1650</v>
      </c>
      <c r="F281" s="134">
        <v>15000</v>
      </c>
      <c r="G281" s="134">
        <f t="shared" si="33"/>
        <v>15000</v>
      </c>
      <c r="H281" s="134">
        <f t="shared" si="34"/>
        <v>100</v>
      </c>
      <c r="I281" s="134">
        <v>0</v>
      </c>
      <c r="J281" s="256">
        <v>2012</v>
      </c>
      <c r="K281" s="66"/>
      <c r="L281" s="33"/>
      <c r="M281" s="33"/>
      <c r="N281" s="33"/>
      <c r="O281" s="33"/>
      <c r="P281" s="33"/>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c r="BZ281" s="26"/>
      <c r="CA281" s="26"/>
      <c r="CB281" s="26"/>
      <c r="CC281" s="26"/>
      <c r="CD281" s="26"/>
      <c r="CE281" s="26"/>
      <c r="CF281" s="26"/>
      <c r="CG281" s="26"/>
      <c r="CH281" s="26"/>
      <c r="CI281" s="26"/>
      <c r="CJ281" s="26"/>
      <c r="CK281" s="26"/>
      <c r="CL281" s="26"/>
      <c r="CM281" s="26"/>
      <c r="CN281" s="26"/>
      <c r="CO281" s="26"/>
      <c r="CP281" s="26"/>
      <c r="CQ281" s="26"/>
      <c r="CR281" s="26"/>
      <c r="CS281" s="26"/>
      <c r="CT281" s="26"/>
      <c r="CU281" s="26"/>
      <c r="CV281" s="26"/>
      <c r="CW281" s="26"/>
      <c r="CX281" s="26"/>
      <c r="CY281" s="26"/>
      <c r="CZ281" s="26"/>
      <c r="DA281" s="26"/>
      <c r="DB281" s="26"/>
      <c r="DC281" s="26"/>
      <c r="DD281" s="26"/>
      <c r="DE281" s="26"/>
      <c r="DF281" s="26"/>
      <c r="DG281" s="26"/>
      <c r="DH281" s="26"/>
      <c r="DI281" s="26"/>
      <c r="DJ281" s="26"/>
      <c r="DK281" s="26"/>
      <c r="DL281" s="26"/>
      <c r="DM281" s="26"/>
    </row>
    <row r="282" spans="1:117" s="50" customFormat="1" ht="63" x14ac:dyDescent="0.25">
      <c r="A282" s="33"/>
      <c r="B282" s="376" t="s">
        <v>2217</v>
      </c>
      <c r="C282" s="35" t="s">
        <v>1529</v>
      </c>
      <c r="D282" s="66" t="s">
        <v>1513</v>
      </c>
      <c r="E282" s="66" t="s">
        <v>1650</v>
      </c>
      <c r="F282" s="134">
        <v>15000</v>
      </c>
      <c r="G282" s="134">
        <f t="shared" si="33"/>
        <v>15000</v>
      </c>
      <c r="H282" s="134">
        <f t="shared" si="34"/>
        <v>100</v>
      </c>
      <c r="I282" s="134">
        <v>0</v>
      </c>
      <c r="J282" s="256">
        <v>2012</v>
      </c>
      <c r="K282" s="66"/>
      <c r="L282" s="33"/>
      <c r="M282" s="33"/>
      <c r="N282" s="33"/>
      <c r="O282" s="33"/>
      <c r="P282" s="33"/>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c r="BZ282" s="26"/>
      <c r="CA282" s="26"/>
      <c r="CB282" s="26"/>
      <c r="CC282" s="26"/>
      <c r="CD282" s="26"/>
      <c r="CE282" s="26"/>
      <c r="CF282" s="26"/>
      <c r="CG282" s="26"/>
      <c r="CH282" s="26"/>
      <c r="CI282" s="26"/>
      <c r="CJ282" s="26"/>
      <c r="CK282" s="26"/>
      <c r="CL282" s="26"/>
      <c r="CM282" s="26"/>
      <c r="CN282" s="26"/>
      <c r="CO282" s="26"/>
      <c r="CP282" s="26"/>
      <c r="CQ282" s="26"/>
      <c r="CR282" s="26"/>
      <c r="CS282" s="26"/>
      <c r="CT282" s="26"/>
      <c r="CU282" s="26"/>
      <c r="CV282" s="26"/>
      <c r="CW282" s="26"/>
      <c r="CX282" s="26"/>
      <c r="CY282" s="26"/>
      <c r="CZ282" s="26"/>
      <c r="DA282" s="26"/>
      <c r="DB282" s="26"/>
      <c r="DC282" s="26"/>
      <c r="DD282" s="26"/>
      <c r="DE282" s="26"/>
      <c r="DF282" s="26"/>
      <c r="DG282" s="26"/>
      <c r="DH282" s="26"/>
      <c r="DI282" s="26"/>
      <c r="DJ282" s="26"/>
      <c r="DK282" s="26"/>
      <c r="DL282" s="26"/>
      <c r="DM282" s="26"/>
    </row>
    <row r="283" spans="1:117" s="50" customFormat="1" ht="63" x14ac:dyDescent="0.25">
      <c r="A283" s="33"/>
      <c r="B283" s="376" t="s">
        <v>2218</v>
      </c>
      <c r="C283" s="35" t="s">
        <v>1530</v>
      </c>
      <c r="D283" s="66" t="s">
        <v>1513</v>
      </c>
      <c r="E283" s="66" t="s">
        <v>1650</v>
      </c>
      <c r="F283" s="134">
        <v>11200</v>
      </c>
      <c r="G283" s="134">
        <f t="shared" ref="G283:G295" si="35">F283-I283</f>
        <v>11200</v>
      </c>
      <c r="H283" s="134">
        <f t="shared" ref="H283:H295" si="36">G283/F283*100</f>
        <v>100</v>
      </c>
      <c r="I283" s="134">
        <v>0</v>
      </c>
      <c r="J283" s="256">
        <v>2012</v>
      </c>
      <c r="K283" s="66"/>
      <c r="L283" s="33"/>
      <c r="M283" s="33"/>
      <c r="N283" s="33"/>
      <c r="O283" s="33"/>
      <c r="P283" s="33"/>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c r="BU283" s="26"/>
      <c r="BV283" s="26"/>
      <c r="BW283" s="26"/>
      <c r="BX283" s="26"/>
      <c r="BY283" s="26"/>
      <c r="BZ283" s="26"/>
      <c r="CA283" s="26"/>
      <c r="CB283" s="26"/>
      <c r="CC283" s="26"/>
      <c r="CD283" s="26"/>
      <c r="CE283" s="26"/>
      <c r="CF283" s="26"/>
      <c r="CG283" s="26"/>
      <c r="CH283" s="26"/>
      <c r="CI283" s="26"/>
      <c r="CJ283" s="26"/>
      <c r="CK283" s="26"/>
      <c r="CL283" s="26"/>
      <c r="CM283" s="26"/>
      <c r="CN283" s="26"/>
      <c r="CO283" s="26"/>
      <c r="CP283" s="26"/>
      <c r="CQ283" s="26"/>
      <c r="CR283" s="26"/>
      <c r="CS283" s="26"/>
      <c r="CT283" s="26"/>
      <c r="CU283" s="26"/>
      <c r="CV283" s="26"/>
      <c r="CW283" s="26"/>
      <c r="CX283" s="26"/>
      <c r="CY283" s="26"/>
      <c r="CZ283" s="26"/>
      <c r="DA283" s="26"/>
      <c r="DB283" s="26"/>
      <c r="DC283" s="26"/>
      <c r="DD283" s="26"/>
      <c r="DE283" s="26"/>
      <c r="DF283" s="26"/>
      <c r="DG283" s="26"/>
      <c r="DH283" s="26"/>
      <c r="DI283" s="26"/>
      <c r="DJ283" s="26"/>
      <c r="DK283" s="26"/>
      <c r="DL283" s="26"/>
      <c r="DM283" s="26"/>
    </row>
    <row r="284" spans="1:117" s="50" customFormat="1" ht="63" x14ac:dyDescent="0.25">
      <c r="A284" s="33"/>
      <c r="B284" s="376" t="s">
        <v>2219</v>
      </c>
      <c r="C284" s="35" t="s">
        <v>1531</v>
      </c>
      <c r="D284" s="66" t="s">
        <v>1513</v>
      </c>
      <c r="E284" s="66" t="s">
        <v>1650</v>
      </c>
      <c r="F284" s="134">
        <v>44892</v>
      </c>
      <c r="G284" s="134">
        <f t="shared" si="35"/>
        <v>22446</v>
      </c>
      <c r="H284" s="134">
        <f t="shared" si="36"/>
        <v>50</v>
      </c>
      <c r="I284" s="134">
        <v>22446</v>
      </c>
      <c r="J284" s="256">
        <v>2012</v>
      </c>
      <c r="K284" s="66"/>
      <c r="L284" s="33"/>
      <c r="M284" s="33"/>
      <c r="N284" s="33"/>
      <c r="O284" s="33"/>
      <c r="P284" s="33"/>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c r="BZ284" s="26"/>
      <c r="CA284" s="26"/>
      <c r="CB284" s="26"/>
      <c r="CC284" s="26"/>
      <c r="CD284" s="26"/>
      <c r="CE284" s="26"/>
      <c r="CF284" s="26"/>
      <c r="CG284" s="26"/>
      <c r="CH284" s="26"/>
      <c r="CI284" s="26"/>
      <c r="CJ284" s="26"/>
      <c r="CK284" s="26"/>
      <c r="CL284" s="26"/>
      <c r="CM284" s="26"/>
      <c r="CN284" s="26"/>
      <c r="CO284" s="26"/>
      <c r="CP284" s="26"/>
      <c r="CQ284" s="26"/>
      <c r="CR284" s="26"/>
      <c r="CS284" s="26"/>
      <c r="CT284" s="26"/>
      <c r="CU284" s="26"/>
      <c r="CV284" s="26"/>
      <c r="CW284" s="26"/>
      <c r="CX284" s="26"/>
      <c r="CY284" s="26"/>
      <c r="CZ284" s="26"/>
      <c r="DA284" s="26"/>
      <c r="DB284" s="26"/>
      <c r="DC284" s="26"/>
      <c r="DD284" s="26"/>
      <c r="DE284" s="26"/>
      <c r="DF284" s="26"/>
      <c r="DG284" s="26"/>
      <c r="DH284" s="26"/>
      <c r="DI284" s="26"/>
      <c r="DJ284" s="26"/>
      <c r="DK284" s="26"/>
      <c r="DL284" s="26"/>
      <c r="DM284" s="26"/>
    </row>
    <row r="285" spans="1:117" s="50" customFormat="1" ht="63" x14ac:dyDescent="0.25">
      <c r="A285" s="33"/>
      <c r="B285" s="376" t="s">
        <v>2220</v>
      </c>
      <c r="C285" s="35" t="s">
        <v>1531</v>
      </c>
      <c r="D285" s="66" t="s">
        <v>1513</v>
      </c>
      <c r="E285" s="66" t="s">
        <v>1650</v>
      </c>
      <c r="F285" s="134">
        <v>44892</v>
      </c>
      <c r="G285" s="134">
        <f t="shared" si="35"/>
        <v>22446</v>
      </c>
      <c r="H285" s="134">
        <f t="shared" si="36"/>
        <v>50</v>
      </c>
      <c r="I285" s="134">
        <v>22446</v>
      </c>
      <c r="J285" s="256">
        <v>2012</v>
      </c>
      <c r="K285" s="66"/>
      <c r="L285" s="33"/>
      <c r="M285" s="33"/>
      <c r="N285" s="33"/>
      <c r="O285" s="33"/>
      <c r="P285" s="33"/>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c r="BR285" s="26"/>
      <c r="BS285" s="26"/>
      <c r="BT285" s="26"/>
      <c r="BU285" s="26"/>
      <c r="BV285" s="26"/>
      <c r="BW285" s="26"/>
      <c r="BX285" s="26"/>
      <c r="BY285" s="26"/>
      <c r="BZ285" s="26"/>
      <c r="CA285" s="26"/>
      <c r="CB285" s="26"/>
      <c r="CC285" s="26"/>
      <c r="CD285" s="26"/>
      <c r="CE285" s="26"/>
      <c r="CF285" s="26"/>
      <c r="CG285" s="26"/>
      <c r="CH285" s="26"/>
      <c r="CI285" s="26"/>
      <c r="CJ285" s="26"/>
      <c r="CK285" s="26"/>
      <c r="CL285" s="26"/>
      <c r="CM285" s="26"/>
      <c r="CN285" s="26"/>
      <c r="CO285" s="26"/>
      <c r="CP285" s="26"/>
      <c r="CQ285" s="26"/>
      <c r="CR285" s="26"/>
      <c r="CS285" s="26"/>
      <c r="CT285" s="26"/>
      <c r="CU285" s="26"/>
      <c r="CV285" s="26"/>
      <c r="CW285" s="26"/>
      <c r="CX285" s="26"/>
      <c r="CY285" s="26"/>
      <c r="CZ285" s="26"/>
      <c r="DA285" s="26"/>
      <c r="DB285" s="26"/>
      <c r="DC285" s="26"/>
      <c r="DD285" s="26"/>
      <c r="DE285" s="26"/>
      <c r="DF285" s="26"/>
      <c r="DG285" s="26"/>
      <c r="DH285" s="26"/>
      <c r="DI285" s="26"/>
      <c r="DJ285" s="26"/>
      <c r="DK285" s="26"/>
      <c r="DL285" s="26"/>
      <c r="DM285" s="26"/>
    </row>
    <row r="286" spans="1:117" s="50" customFormat="1" ht="63" x14ac:dyDescent="0.25">
      <c r="A286" s="33"/>
      <c r="B286" s="376" t="s">
        <v>2221</v>
      </c>
      <c r="C286" s="35" t="s">
        <v>1532</v>
      </c>
      <c r="D286" s="66" t="s">
        <v>1513</v>
      </c>
      <c r="E286" s="66" t="s">
        <v>1650</v>
      </c>
      <c r="F286" s="134">
        <v>28416</v>
      </c>
      <c r="G286" s="134">
        <f t="shared" si="35"/>
        <v>28416</v>
      </c>
      <c r="H286" s="134">
        <f t="shared" si="36"/>
        <v>100</v>
      </c>
      <c r="I286" s="134">
        <v>0</v>
      </c>
      <c r="J286" s="256">
        <v>2012</v>
      </c>
      <c r="K286" s="66"/>
      <c r="L286" s="33"/>
      <c r="M286" s="33"/>
      <c r="N286" s="33"/>
      <c r="O286" s="33"/>
      <c r="P286" s="33"/>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c r="BR286" s="26"/>
      <c r="BS286" s="26"/>
      <c r="BT286" s="26"/>
      <c r="BU286" s="26"/>
      <c r="BV286" s="26"/>
      <c r="BW286" s="26"/>
      <c r="BX286" s="26"/>
      <c r="BY286" s="26"/>
      <c r="BZ286" s="26"/>
      <c r="CA286" s="26"/>
      <c r="CB286" s="26"/>
      <c r="CC286" s="26"/>
      <c r="CD286" s="26"/>
      <c r="CE286" s="26"/>
      <c r="CF286" s="26"/>
      <c r="CG286" s="26"/>
      <c r="CH286" s="26"/>
      <c r="CI286" s="26"/>
      <c r="CJ286" s="26"/>
      <c r="CK286" s="26"/>
      <c r="CL286" s="26"/>
      <c r="CM286" s="26"/>
      <c r="CN286" s="26"/>
      <c r="CO286" s="26"/>
      <c r="CP286" s="26"/>
      <c r="CQ286" s="26"/>
      <c r="CR286" s="26"/>
      <c r="CS286" s="26"/>
      <c r="CT286" s="26"/>
      <c r="CU286" s="26"/>
      <c r="CV286" s="26"/>
      <c r="CW286" s="26"/>
      <c r="CX286" s="26"/>
      <c r="CY286" s="26"/>
      <c r="CZ286" s="26"/>
      <c r="DA286" s="26"/>
      <c r="DB286" s="26"/>
      <c r="DC286" s="26"/>
      <c r="DD286" s="26"/>
      <c r="DE286" s="26"/>
      <c r="DF286" s="26"/>
      <c r="DG286" s="26"/>
      <c r="DH286" s="26"/>
      <c r="DI286" s="26"/>
      <c r="DJ286" s="26"/>
      <c r="DK286" s="26"/>
      <c r="DL286" s="26"/>
      <c r="DM286" s="26"/>
    </row>
    <row r="287" spans="1:117" s="50" customFormat="1" ht="63" x14ac:dyDescent="0.25">
      <c r="A287" s="33"/>
      <c r="B287" s="376" t="s">
        <v>2222</v>
      </c>
      <c r="C287" s="35" t="s">
        <v>1533</v>
      </c>
      <c r="D287" s="66" t="s">
        <v>1513</v>
      </c>
      <c r="E287" s="66" t="s">
        <v>1650</v>
      </c>
      <c r="F287" s="134">
        <v>38520</v>
      </c>
      <c r="G287" s="134">
        <f t="shared" ref="G287" si="37">F287-I287</f>
        <v>38520</v>
      </c>
      <c r="H287" s="134">
        <f t="shared" ref="H287" si="38">G287/F287*100</f>
        <v>100</v>
      </c>
      <c r="I287" s="134">
        <v>0</v>
      </c>
      <c r="J287" s="256">
        <v>2005</v>
      </c>
      <c r="K287" s="66"/>
      <c r="L287" s="33"/>
      <c r="M287" s="33"/>
      <c r="N287" s="33"/>
      <c r="O287" s="33"/>
      <c r="P287" s="33"/>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c r="BR287" s="26"/>
      <c r="BS287" s="26"/>
      <c r="BT287" s="26"/>
      <c r="BU287" s="26"/>
      <c r="BV287" s="26"/>
      <c r="BW287" s="26"/>
      <c r="BX287" s="26"/>
      <c r="BY287" s="26"/>
      <c r="BZ287" s="26"/>
      <c r="CA287" s="26"/>
      <c r="CB287" s="26"/>
      <c r="CC287" s="26"/>
      <c r="CD287" s="26"/>
      <c r="CE287" s="26"/>
      <c r="CF287" s="26"/>
      <c r="CG287" s="26"/>
      <c r="CH287" s="26"/>
      <c r="CI287" s="26"/>
      <c r="CJ287" s="26"/>
      <c r="CK287" s="26"/>
      <c r="CL287" s="26"/>
      <c r="CM287" s="26"/>
      <c r="CN287" s="26"/>
      <c r="CO287" s="26"/>
      <c r="CP287" s="26"/>
      <c r="CQ287" s="26"/>
      <c r="CR287" s="26"/>
      <c r="CS287" s="26"/>
      <c r="CT287" s="26"/>
      <c r="CU287" s="26"/>
      <c r="CV287" s="26"/>
      <c r="CW287" s="26"/>
      <c r="CX287" s="26"/>
      <c r="CY287" s="26"/>
      <c r="CZ287" s="26"/>
      <c r="DA287" s="26"/>
      <c r="DB287" s="26"/>
      <c r="DC287" s="26"/>
      <c r="DD287" s="26"/>
      <c r="DE287" s="26"/>
      <c r="DF287" s="26"/>
      <c r="DG287" s="26"/>
      <c r="DH287" s="26"/>
      <c r="DI287" s="26"/>
      <c r="DJ287" s="26"/>
      <c r="DK287" s="26"/>
      <c r="DL287" s="26"/>
      <c r="DM287" s="26"/>
    </row>
    <row r="288" spans="1:117" s="50" customFormat="1" ht="63" x14ac:dyDescent="0.25">
      <c r="A288" s="33"/>
      <c r="B288" s="376" t="s">
        <v>2223</v>
      </c>
      <c r="C288" s="35" t="s">
        <v>1534</v>
      </c>
      <c r="D288" s="66" t="s">
        <v>1513</v>
      </c>
      <c r="E288" s="66" t="s">
        <v>1650</v>
      </c>
      <c r="F288" s="134">
        <v>30846</v>
      </c>
      <c r="G288" s="134">
        <f t="shared" si="35"/>
        <v>30846</v>
      </c>
      <c r="H288" s="134">
        <f t="shared" si="36"/>
        <v>100</v>
      </c>
      <c r="I288" s="134">
        <v>0</v>
      </c>
      <c r="J288" s="367">
        <v>40178</v>
      </c>
      <c r="K288" s="66"/>
      <c r="L288" s="33"/>
      <c r="M288" s="33"/>
      <c r="N288" s="33"/>
      <c r="O288" s="33"/>
      <c r="P288" s="33"/>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c r="BR288" s="26"/>
      <c r="BS288" s="26"/>
      <c r="BT288" s="26"/>
      <c r="BU288" s="26"/>
      <c r="BV288" s="26"/>
      <c r="BW288" s="26"/>
      <c r="BX288" s="26"/>
      <c r="BY288" s="26"/>
      <c r="BZ288" s="26"/>
      <c r="CA288" s="26"/>
      <c r="CB288" s="26"/>
      <c r="CC288" s="26"/>
      <c r="CD288" s="26"/>
      <c r="CE288" s="26"/>
      <c r="CF288" s="26"/>
      <c r="CG288" s="26"/>
      <c r="CH288" s="26"/>
      <c r="CI288" s="26"/>
      <c r="CJ288" s="26"/>
      <c r="CK288" s="26"/>
      <c r="CL288" s="26"/>
      <c r="CM288" s="26"/>
      <c r="CN288" s="26"/>
      <c r="CO288" s="26"/>
      <c r="CP288" s="26"/>
      <c r="CQ288" s="26"/>
      <c r="CR288" s="26"/>
      <c r="CS288" s="26"/>
      <c r="CT288" s="26"/>
      <c r="CU288" s="26"/>
      <c r="CV288" s="26"/>
      <c r="CW288" s="26"/>
      <c r="CX288" s="26"/>
      <c r="CY288" s="26"/>
      <c r="CZ288" s="26"/>
      <c r="DA288" s="26"/>
      <c r="DB288" s="26"/>
      <c r="DC288" s="26"/>
      <c r="DD288" s="26"/>
      <c r="DE288" s="26"/>
      <c r="DF288" s="26"/>
      <c r="DG288" s="26"/>
      <c r="DH288" s="26"/>
      <c r="DI288" s="26"/>
      <c r="DJ288" s="26"/>
      <c r="DK288" s="26"/>
      <c r="DL288" s="26"/>
      <c r="DM288" s="26"/>
    </row>
    <row r="289" spans="1:117" s="50" customFormat="1" ht="63" x14ac:dyDescent="0.25">
      <c r="A289" s="33"/>
      <c r="B289" s="376" t="s">
        <v>2224</v>
      </c>
      <c r="C289" s="35" t="s">
        <v>1535</v>
      </c>
      <c r="D289" s="66" t="s">
        <v>244</v>
      </c>
      <c r="E289" s="66" t="s">
        <v>1650</v>
      </c>
      <c r="F289" s="134">
        <v>30846</v>
      </c>
      <c r="G289" s="134">
        <f t="shared" si="35"/>
        <v>30846</v>
      </c>
      <c r="H289" s="134">
        <f t="shared" si="36"/>
        <v>100</v>
      </c>
      <c r="I289" s="134">
        <v>0</v>
      </c>
      <c r="J289" s="367">
        <v>40178</v>
      </c>
      <c r="K289" s="66"/>
      <c r="L289" s="33"/>
      <c r="M289" s="33"/>
      <c r="N289" s="33"/>
      <c r="O289" s="33"/>
      <c r="P289" s="33"/>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c r="BR289" s="26"/>
      <c r="BS289" s="26"/>
      <c r="BT289" s="26"/>
      <c r="BU289" s="26"/>
      <c r="BV289" s="26"/>
      <c r="BW289" s="26"/>
      <c r="BX289" s="26"/>
      <c r="BY289" s="26"/>
      <c r="BZ289" s="26"/>
      <c r="CA289" s="26"/>
      <c r="CB289" s="26"/>
      <c r="CC289" s="26"/>
      <c r="CD289" s="26"/>
      <c r="CE289" s="26"/>
      <c r="CF289" s="26"/>
      <c r="CG289" s="26"/>
      <c r="CH289" s="26"/>
      <c r="CI289" s="26"/>
      <c r="CJ289" s="26"/>
      <c r="CK289" s="26"/>
      <c r="CL289" s="26"/>
      <c r="CM289" s="26"/>
      <c r="CN289" s="26"/>
      <c r="CO289" s="26"/>
      <c r="CP289" s="26"/>
      <c r="CQ289" s="26"/>
      <c r="CR289" s="26"/>
      <c r="CS289" s="26"/>
      <c r="CT289" s="26"/>
      <c r="CU289" s="26"/>
      <c r="CV289" s="26"/>
      <c r="CW289" s="26"/>
      <c r="CX289" s="26"/>
      <c r="CY289" s="26"/>
      <c r="CZ289" s="26"/>
      <c r="DA289" s="26"/>
      <c r="DB289" s="26"/>
      <c r="DC289" s="26"/>
      <c r="DD289" s="26"/>
      <c r="DE289" s="26"/>
      <c r="DF289" s="26"/>
      <c r="DG289" s="26"/>
      <c r="DH289" s="26"/>
      <c r="DI289" s="26"/>
      <c r="DJ289" s="26"/>
      <c r="DK289" s="26"/>
      <c r="DL289" s="26"/>
      <c r="DM289" s="26"/>
    </row>
    <row r="290" spans="1:117" s="50" customFormat="1" ht="63" x14ac:dyDescent="0.25">
      <c r="A290" s="33"/>
      <c r="B290" s="376" t="s">
        <v>2225</v>
      </c>
      <c r="C290" s="35" t="s">
        <v>1536</v>
      </c>
      <c r="D290" s="66" t="s">
        <v>244</v>
      </c>
      <c r="E290" s="66" t="s">
        <v>1650</v>
      </c>
      <c r="F290" s="134">
        <v>25791</v>
      </c>
      <c r="G290" s="134">
        <f t="shared" si="35"/>
        <v>25791</v>
      </c>
      <c r="H290" s="134">
        <f t="shared" si="36"/>
        <v>100</v>
      </c>
      <c r="I290" s="134">
        <v>0</v>
      </c>
      <c r="J290" s="367">
        <v>39780</v>
      </c>
      <c r="K290" s="66"/>
      <c r="L290" s="33"/>
      <c r="M290" s="33"/>
      <c r="N290" s="33"/>
      <c r="O290" s="33"/>
      <c r="P290" s="33"/>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c r="BR290" s="26"/>
      <c r="BS290" s="26"/>
      <c r="BT290" s="26"/>
      <c r="BU290" s="26"/>
      <c r="BV290" s="26"/>
      <c r="BW290" s="26"/>
      <c r="BX290" s="26"/>
      <c r="BY290" s="26"/>
      <c r="BZ290" s="26"/>
      <c r="CA290" s="26"/>
      <c r="CB290" s="26"/>
      <c r="CC290" s="26"/>
      <c r="CD290" s="26"/>
      <c r="CE290" s="26"/>
      <c r="CF290" s="26"/>
      <c r="CG290" s="26"/>
      <c r="CH290" s="26"/>
      <c r="CI290" s="26"/>
      <c r="CJ290" s="26"/>
      <c r="CK290" s="26"/>
      <c r="CL290" s="26"/>
      <c r="CM290" s="26"/>
      <c r="CN290" s="26"/>
      <c r="CO290" s="26"/>
      <c r="CP290" s="26"/>
      <c r="CQ290" s="26"/>
      <c r="CR290" s="26"/>
      <c r="CS290" s="26"/>
      <c r="CT290" s="26"/>
      <c r="CU290" s="26"/>
      <c r="CV290" s="26"/>
      <c r="CW290" s="26"/>
      <c r="CX290" s="26"/>
      <c r="CY290" s="26"/>
      <c r="CZ290" s="26"/>
      <c r="DA290" s="26"/>
      <c r="DB290" s="26"/>
      <c r="DC290" s="26"/>
      <c r="DD290" s="26"/>
      <c r="DE290" s="26"/>
      <c r="DF290" s="26"/>
      <c r="DG290" s="26"/>
      <c r="DH290" s="26"/>
      <c r="DI290" s="26"/>
      <c r="DJ290" s="26"/>
      <c r="DK290" s="26"/>
      <c r="DL290" s="26"/>
      <c r="DM290" s="26"/>
    </row>
    <row r="291" spans="1:117" s="50" customFormat="1" ht="63" x14ac:dyDescent="0.25">
      <c r="A291" s="33"/>
      <c r="B291" s="376" t="s">
        <v>2226</v>
      </c>
      <c r="C291" s="35" t="s">
        <v>1537</v>
      </c>
      <c r="D291" s="66" t="s">
        <v>1513</v>
      </c>
      <c r="E291" s="66" t="s">
        <v>1650</v>
      </c>
      <c r="F291" s="134">
        <v>39250</v>
      </c>
      <c r="G291" s="134">
        <f t="shared" si="35"/>
        <v>39250</v>
      </c>
      <c r="H291" s="134">
        <f t="shared" si="36"/>
        <v>100</v>
      </c>
      <c r="I291" s="134">
        <v>0</v>
      </c>
      <c r="J291" s="367">
        <v>40483</v>
      </c>
      <c r="K291" s="66"/>
      <c r="L291" s="33"/>
      <c r="M291" s="33"/>
      <c r="N291" s="33"/>
      <c r="O291" s="33"/>
      <c r="P291" s="33"/>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c r="CB291" s="26"/>
      <c r="CC291" s="26"/>
      <c r="CD291" s="26"/>
      <c r="CE291" s="26"/>
      <c r="CF291" s="26"/>
      <c r="CG291" s="26"/>
      <c r="CH291" s="26"/>
      <c r="CI291" s="26"/>
      <c r="CJ291" s="26"/>
      <c r="CK291" s="26"/>
      <c r="CL291" s="26"/>
      <c r="CM291" s="26"/>
      <c r="CN291" s="26"/>
      <c r="CO291" s="26"/>
      <c r="CP291" s="26"/>
      <c r="CQ291" s="26"/>
      <c r="CR291" s="26"/>
      <c r="CS291" s="26"/>
      <c r="CT291" s="26"/>
      <c r="CU291" s="26"/>
      <c r="CV291" s="26"/>
      <c r="CW291" s="26"/>
      <c r="CX291" s="26"/>
      <c r="CY291" s="26"/>
      <c r="CZ291" s="26"/>
      <c r="DA291" s="26"/>
      <c r="DB291" s="26"/>
      <c r="DC291" s="26"/>
      <c r="DD291" s="26"/>
      <c r="DE291" s="26"/>
      <c r="DF291" s="26"/>
      <c r="DG291" s="26"/>
      <c r="DH291" s="26"/>
      <c r="DI291" s="26"/>
      <c r="DJ291" s="26"/>
      <c r="DK291" s="26"/>
      <c r="DL291" s="26"/>
      <c r="DM291" s="26"/>
    </row>
    <row r="292" spans="1:117" s="50" customFormat="1" ht="63" x14ac:dyDescent="0.25">
      <c r="A292" s="33"/>
      <c r="B292" s="376" t="s">
        <v>2227</v>
      </c>
      <c r="C292" s="35" t="s">
        <v>1538</v>
      </c>
      <c r="D292" s="66" t="s">
        <v>1513</v>
      </c>
      <c r="E292" s="66" t="s">
        <v>1650</v>
      </c>
      <c r="F292" s="134">
        <v>15096</v>
      </c>
      <c r="G292" s="134">
        <f t="shared" si="35"/>
        <v>15096</v>
      </c>
      <c r="H292" s="134">
        <f t="shared" si="36"/>
        <v>100</v>
      </c>
      <c r="I292" s="134">
        <v>0</v>
      </c>
      <c r="J292" s="256">
        <v>2005</v>
      </c>
      <c r="K292" s="66"/>
      <c r="L292" s="33"/>
      <c r="M292" s="33"/>
      <c r="N292" s="33"/>
      <c r="O292" s="33"/>
      <c r="P292" s="33"/>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c r="BR292" s="26"/>
      <c r="BS292" s="26"/>
      <c r="BT292" s="26"/>
      <c r="BU292" s="26"/>
      <c r="BV292" s="26"/>
      <c r="BW292" s="26"/>
      <c r="BX292" s="26"/>
      <c r="BY292" s="26"/>
      <c r="BZ292" s="26"/>
      <c r="CA292" s="26"/>
      <c r="CB292" s="26"/>
      <c r="CC292" s="26"/>
      <c r="CD292" s="26"/>
      <c r="CE292" s="26"/>
      <c r="CF292" s="26"/>
      <c r="CG292" s="26"/>
      <c r="CH292" s="26"/>
      <c r="CI292" s="26"/>
      <c r="CJ292" s="26"/>
      <c r="CK292" s="26"/>
      <c r="CL292" s="26"/>
      <c r="CM292" s="26"/>
      <c r="CN292" s="26"/>
      <c r="CO292" s="26"/>
      <c r="CP292" s="26"/>
      <c r="CQ292" s="26"/>
      <c r="CR292" s="26"/>
      <c r="CS292" s="26"/>
      <c r="CT292" s="26"/>
      <c r="CU292" s="26"/>
      <c r="CV292" s="26"/>
      <c r="CW292" s="26"/>
      <c r="CX292" s="26"/>
      <c r="CY292" s="26"/>
      <c r="CZ292" s="26"/>
      <c r="DA292" s="26"/>
      <c r="DB292" s="26"/>
      <c r="DC292" s="26"/>
      <c r="DD292" s="26"/>
      <c r="DE292" s="26"/>
      <c r="DF292" s="26"/>
      <c r="DG292" s="26"/>
      <c r="DH292" s="26"/>
      <c r="DI292" s="26"/>
      <c r="DJ292" s="26"/>
      <c r="DK292" s="26"/>
      <c r="DL292" s="26"/>
      <c r="DM292" s="26"/>
    </row>
    <row r="293" spans="1:117" s="50" customFormat="1" ht="31.5" x14ac:dyDescent="0.25">
      <c r="A293" s="33"/>
      <c r="B293" s="376" t="s">
        <v>2228</v>
      </c>
      <c r="C293" s="35" t="s">
        <v>1539</v>
      </c>
      <c r="D293" s="66" t="s">
        <v>1508</v>
      </c>
      <c r="E293" s="66" t="s">
        <v>1650</v>
      </c>
      <c r="F293" s="134">
        <v>9465.6</v>
      </c>
      <c r="G293" s="134">
        <f t="shared" si="35"/>
        <v>9465.6</v>
      </c>
      <c r="H293" s="134">
        <f t="shared" si="36"/>
        <v>100</v>
      </c>
      <c r="I293" s="134">
        <v>0</v>
      </c>
      <c r="J293" s="256">
        <v>2006</v>
      </c>
      <c r="K293" s="66"/>
      <c r="L293" s="33"/>
      <c r="M293" s="33"/>
      <c r="N293" s="33"/>
      <c r="O293" s="33"/>
      <c r="P293" s="33"/>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c r="BR293" s="26"/>
      <c r="BS293" s="26"/>
      <c r="BT293" s="26"/>
      <c r="BU293" s="26"/>
      <c r="BV293" s="26"/>
      <c r="BW293" s="26"/>
      <c r="BX293" s="26"/>
      <c r="BY293" s="26"/>
      <c r="BZ293" s="26"/>
      <c r="CA293" s="26"/>
      <c r="CB293" s="26"/>
      <c r="CC293" s="26"/>
      <c r="CD293" s="26"/>
      <c r="CE293" s="26"/>
      <c r="CF293" s="26"/>
      <c r="CG293" s="26"/>
      <c r="CH293" s="26"/>
      <c r="CI293" s="26"/>
      <c r="CJ293" s="26"/>
      <c r="CK293" s="26"/>
      <c r="CL293" s="26"/>
      <c r="CM293" s="26"/>
      <c r="CN293" s="26"/>
      <c r="CO293" s="26"/>
      <c r="CP293" s="26"/>
      <c r="CQ293" s="26"/>
      <c r="CR293" s="26"/>
      <c r="CS293" s="26"/>
      <c r="CT293" s="26"/>
      <c r="CU293" s="26"/>
      <c r="CV293" s="26"/>
      <c r="CW293" s="26"/>
      <c r="CX293" s="26"/>
      <c r="CY293" s="26"/>
      <c r="CZ293" s="26"/>
      <c r="DA293" s="26"/>
      <c r="DB293" s="26"/>
      <c r="DC293" s="26"/>
      <c r="DD293" s="26"/>
      <c r="DE293" s="26"/>
      <c r="DF293" s="26"/>
      <c r="DG293" s="26"/>
      <c r="DH293" s="26"/>
      <c r="DI293" s="26"/>
      <c r="DJ293" s="26"/>
      <c r="DK293" s="26"/>
      <c r="DL293" s="26"/>
      <c r="DM293" s="26"/>
    </row>
    <row r="294" spans="1:117" s="50" customFormat="1" ht="31.5" x14ac:dyDescent="0.25">
      <c r="A294" s="33"/>
      <c r="B294" s="376" t="s">
        <v>2229</v>
      </c>
      <c r="C294" s="35" t="s">
        <v>1540</v>
      </c>
      <c r="D294" s="66" t="s">
        <v>1508</v>
      </c>
      <c r="E294" s="66" t="s">
        <v>1650</v>
      </c>
      <c r="F294" s="134">
        <v>3574.67</v>
      </c>
      <c r="G294" s="134">
        <f t="shared" si="35"/>
        <v>3574.67</v>
      </c>
      <c r="H294" s="134">
        <f t="shared" si="36"/>
        <v>100</v>
      </c>
      <c r="I294" s="134">
        <v>0</v>
      </c>
      <c r="J294" s="367">
        <v>39707</v>
      </c>
      <c r="K294" s="66"/>
      <c r="L294" s="33"/>
      <c r="M294" s="33"/>
      <c r="N294" s="33"/>
      <c r="O294" s="33"/>
      <c r="P294" s="33"/>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c r="BR294" s="26"/>
      <c r="BS294" s="26"/>
      <c r="BT294" s="26"/>
      <c r="BU294" s="26"/>
      <c r="BV294" s="26"/>
      <c r="BW294" s="26"/>
      <c r="BX294" s="26"/>
      <c r="BY294" s="26"/>
      <c r="BZ294" s="26"/>
      <c r="CA294" s="26"/>
      <c r="CB294" s="26"/>
      <c r="CC294" s="26"/>
      <c r="CD294" s="26"/>
      <c r="CE294" s="26"/>
      <c r="CF294" s="26"/>
      <c r="CG294" s="26"/>
      <c r="CH294" s="26"/>
      <c r="CI294" s="26"/>
      <c r="CJ294" s="26"/>
      <c r="CK294" s="26"/>
      <c r="CL294" s="26"/>
      <c r="CM294" s="26"/>
      <c r="CN294" s="26"/>
      <c r="CO294" s="26"/>
      <c r="CP294" s="26"/>
      <c r="CQ294" s="26"/>
      <c r="CR294" s="26"/>
      <c r="CS294" s="26"/>
      <c r="CT294" s="26"/>
      <c r="CU294" s="26"/>
      <c r="CV294" s="26"/>
      <c r="CW294" s="26"/>
      <c r="CX294" s="26"/>
      <c r="CY294" s="26"/>
      <c r="CZ294" s="26"/>
      <c r="DA294" s="26"/>
      <c r="DB294" s="26"/>
      <c r="DC294" s="26"/>
      <c r="DD294" s="26"/>
      <c r="DE294" s="26"/>
      <c r="DF294" s="26"/>
      <c r="DG294" s="26"/>
      <c r="DH294" s="26"/>
      <c r="DI294" s="26"/>
      <c r="DJ294" s="26"/>
      <c r="DK294" s="26"/>
      <c r="DL294" s="26"/>
      <c r="DM294" s="26"/>
    </row>
    <row r="295" spans="1:117" s="50" customFormat="1" ht="63" x14ac:dyDescent="0.25">
      <c r="A295" s="33"/>
      <c r="B295" s="376" t="s">
        <v>2230</v>
      </c>
      <c r="C295" s="35" t="s">
        <v>1541</v>
      </c>
      <c r="D295" s="66" t="s">
        <v>1513</v>
      </c>
      <c r="E295" s="66" t="s">
        <v>1650</v>
      </c>
      <c r="F295" s="134">
        <v>7980</v>
      </c>
      <c r="G295" s="134">
        <f t="shared" si="35"/>
        <v>7980</v>
      </c>
      <c r="H295" s="134">
        <f t="shared" si="36"/>
        <v>100</v>
      </c>
      <c r="I295" s="134">
        <v>0</v>
      </c>
      <c r="J295" s="367">
        <v>40318</v>
      </c>
      <c r="K295" s="66"/>
      <c r="L295" s="33"/>
      <c r="M295" s="33"/>
      <c r="N295" s="33"/>
      <c r="O295" s="33"/>
      <c r="P295" s="33"/>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c r="BZ295" s="26"/>
      <c r="CA295" s="26"/>
      <c r="CB295" s="26"/>
      <c r="CC295" s="26"/>
      <c r="CD295" s="26"/>
      <c r="CE295" s="26"/>
      <c r="CF295" s="26"/>
      <c r="CG295" s="26"/>
      <c r="CH295" s="26"/>
      <c r="CI295" s="26"/>
      <c r="CJ295" s="26"/>
      <c r="CK295" s="26"/>
      <c r="CL295" s="26"/>
      <c r="CM295" s="26"/>
      <c r="CN295" s="26"/>
      <c r="CO295" s="26"/>
      <c r="CP295" s="26"/>
      <c r="CQ295" s="26"/>
      <c r="CR295" s="26"/>
      <c r="CS295" s="26"/>
      <c r="CT295" s="26"/>
      <c r="CU295" s="26"/>
      <c r="CV295" s="26"/>
      <c r="CW295" s="26"/>
      <c r="CX295" s="26"/>
      <c r="CY295" s="26"/>
      <c r="CZ295" s="26"/>
      <c r="DA295" s="26"/>
      <c r="DB295" s="26"/>
      <c r="DC295" s="26"/>
      <c r="DD295" s="26"/>
      <c r="DE295" s="26"/>
      <c r="DF295" s="26"/>
      <c r="DG295" s="26"/>
      <c r="DH295" s="26"/>
      <c r="DI295" s="26"/>
      <c r="DJ295" s="26"/>
      <c r="DK295" s="26"/>
      <c r="DL295" s="26"/>
      <c r="DM295" s="26"/>
    </row>
    <row r="296" spans="1:117" s="50" customFormat="1" ht="63" x14ac:dyDescent="0.25">
      <c r="A296" s="33"/>
      <c r="B296" s="376" t="s">
        <v>2231</v>
      </c>
      <c r="C296" s="35" t="s">
        <v>1542</v>
      </c>
      <c r="D296" s="66" t="s">
        <v>1513</v>
      </c>
      <c r="E296" s="66" t="s">
        <v>1650</v>
      </c>
      <c r="F296" s="134">
        <v>17226.57</v>
      </c>
      <c r="G296" s="134">
        <f t="shared" ref="G296:G324" si="39">F296-I296</f>
        <v>17226.57</v>
      </c>
      <c r="H296" s="134">
        <f t="shared" ref="H296:H324" si="40">G296/F296*100</f>
        <v>100</v>
      </c>
      <c r="I296" s="134">
        <v>0</v>
      </c>
      <c r="J296" s="256">
        <v>2005</v>
      </c>
      <c r="K296" s="66"/>
      <c r="L296" s="33"/>
      <c r="M296" s="33"/>
      <c r="N296" s="33"/>
      <c r="O296" s="33"/>
      <c r="P296" s="33"/>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c r="BZ296" s="26"/>
      <c r="CA296" s="26"/>
      <c r="CB296" s="26"/>
      <c r="CC296" s="26"/>
      <c r="CD296" s="26"/>
      <c r="CE296" s="26"/>
      <c r="CF296" s="26"/>
      <c r="CG296" s="26"/>
      <c r="CH296" s="26"/>
      <c r="CI296" s="26"/>
      <c r="CJ296" s="26"/>
      <c r="CK296" s="26"/>
      <c r="CL296" s="26"/>
      <c r="CM296" s="26"/>
      <c r="CN296" s="26"/>
      <c r="CO296" s="26"/>
      <c r="CP296" s="26"/>
      <c r="CQ296" s="26"/>
      <c r="CR296" s="26"/>
      <c r="CS296" s="26"/>
      <c r="CT296" s="26"/>
      <c r="CU296" s="26"/>
      <c r="CV296" s="26"/>
      <c r="CW296" s="26"/>
      <c r="CX296" s="26"/>
      <c r="CY296" s="26"/>
      <c r="CZ296" s="26"/>
      <c r="DA296" s="26"/>
      <c r="DB296" s="26"/>
      <c r="DC296" s="26"/>
      <c r="DD296" s="26"/>
      <c r="DE296" s="26"/>
      <c r="DF296" s="26"/>
      <c r="DG296" s="26"/>
      <c r="DH296" s="26"/>
      <c r="DI296" s="26"/>
      <c r="DJ296" s="26"/>
      <c r="DK296" s="26"/>
      <c r="DL296" s="26"/>
      <c r="DM296" s="26"/>
    </row>
    <row r="297" spans="1:117" s="50" customFormat="1" ht="63" x14ac:dyDescent="0.25">
      <c r="A297" s="33"/>
      <c r="B297" s="376" t="s">
        <v>2232</v>
      </c>
      <c r="C297" s="35" t="s">
        <v>1543</v>
      </c>
      <c r="D297" s="66" t="s">
        <v>1513</v>
      </c>
      <c r="E297" s="66" t="s">
        <v>1650</v>
      </c>
      <c r="F297" s="134">
        <v>1605</v>
      </c>
      <c r="G297" s="134">
        <f t="shared" si="39"/>
        <v>1605</v>
      </c>
      <c r="H297" s="134">
        <f t="shared" si="40"/>
        <v>100</v>
      </c>
      <c r="I297" s="134">
        <v>0</v>
      </c>
      <c r="J297" s="256">
        <v>2005</v>
      </c>
      <c r="K297" s="66"/>
      <c r="L297" s="33"/>
      <c r="M297" s="33"/>
      <c r="N297" s="33"/>
      <c r="O297" s="33"/>
      <c r="P297" s="33"/>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c r="BZ297" s="26"/>
      <c r="CA297" s="26"/>
      <c r="CB297" s="26"/>
      <c r="CC297" s="26"/>
      <c r="CD297" s="26"/>
      <c r="CE297" s="26"/>
      <c r="CF297" s="26"/>
      <c r="CG297" s="26"/>
      <c r="CH297" s="26"/>
      <c r="CI297" s="26"/>
      <c r="CJ297" s="26"/>
      <c r="CK297" s="26"/>
      <c r="CL297" s="26"/>
      <c r="CM297" s="26"/>
      <c r="CN297" s="26"/>
      <c r="CO297" s="26"/>
      <c r="CP297" s="26"/>
      <c r="CQ297" s="26"/>
      <c r="CR297" s="26"/>
      <c r="CS297" s="26"/>
      <c r="CT297" s="26"/>
      <c r="CU297" s="26"/>
      <c r="CV297" s="26"/>
      <c r="CW297" s="26"/>
      <c r="CX297" s="26"/>
      <c r="CY297" s="26"/>
      <c r="CZ297" s="26"/>
      <c r="DA297" s="26"/>
      <c r="DB297" s="26"/>
      <c r="DC297" s="26"/>
      <c r="DD297" s="26"/>
      <c r="DE297" s="26"/>
      <c r="DF297" s="26"/>
      <c r="DG297" s="26"/>
      <c r="DH297" s="26"/>
      <c r="DI297" s="26"/>
      <c r="DJ297" s="26"/>
      <c r="DK297" s="26"/>
      <c r="DL297" s="26"/>
      <c r="DM297" s="26"/>
    </row>
    <row r="298" spans="1:117" s="50" customFormat="1" ht="63" x14ac:dyDescent="0.25">
      <c r="A298" s="33"/>
      <c r="B298" s="376" t="s">
        <v>2233</v>
      </c>
      <c r="C298" s="35" t="s">
        <v>1544</v>
      </c>
      <c r="D298" s="66" t="s">
        <v>1513</v>
      </c>
      <c r="E298" s="66" t="s">
        <v>1650</v>
      </c>
      <c r="F298" s="134">
        <v>36450</v>
      </c>
      <c r="G298" s="134">
        <f t="shared" si="39"/>
        <v>36450</v>
      </c>
      <c r="H298" s="134">
        <f t="shared" si="40"/>
        <v>100</v>
      </c>
      <c r="I298" s="134">
        <v>0</v>
      </c>
      <c r="J298" s="256">
        <v>2007</v>
      </c>
      <c r="K298" s="66"/>
      <c r="L298" s="33"/>
      <c r="M298" s="33"/>
      <c r="N298" s="33"/>
      <c r="O298" s="33"/>
      <c r="P298" s="33"/>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c r="BZ298" s="26"/>
      <c r="CA298" s="26"/>
      <c r="CB298" s="26"/>
      <c r="CC298" s="26"/>
      <c r="CD298" s="26"/>
      <c r="CE298" s="26"/>
      <c r="CF298" s="26"/>
      <c r="CG298" s="26"/>
      <c r="CH298" s="26"/>
      <c r="CI298" s="26"/>
      <c r="CJ298" s="26"/>
      <c r="CK298" s="26"/>
      <c r="CL298" s="26"/>
      <c r="CM298" s="26"/>
      <c r="CN298" s="26"/>
      <c r="CO298" s="26"/>
      <c r="CP298" s="26"/>
      <c r="CQ298" s="26"/>
      <c r="CR298" s="26"/>
      <c r="CS298" s="26"/>
      <c r="CT298" s="26"/>
      <c r="CU298" s="26"/>
      <c r="CV298" s="26"/>
      <c r="CW298" s="26"/>
      <c r="CX298" s="26"/>
      <c r="CY298" s="26"/>
      <c r="CZ298" s="26"/>
      <c r="DA298" s="26"/>
      <c r="DB298" s="26"/>
      <c r="DC298" s="26"/>
      <c r="DD298" s="26"/>
      <c r="DE298" s="26"/>
      <c r="DF298" s="26"/>
      <c r="DG298" s="26"/>
      <c r="DH298" s="26"/>
      <c r="DI298" s="26"/>
      <c r="DJ298" s="26"/>
      <c r="DK298" s="26"/>
      <c r="DL298" s="26"/>
      <c r="DM298" s="26"/>
    </row>
    <row r="299" spans="1:117" s="50" customFormat="1" ht="48.75" customHeight="1" x14ac:dyDescent="0.25">
      <c r="A299" s="33"/>
      <c r="B299" s="376" t="s">
        <v>2234</v>
      </c>
      <c r="C299" s="35" t="s">
        <v>1545</v>
      </c>
      <c r="D299" s="66" t="s">
        <v>1508</v>
      </c>
      <c r="E299" s="66" t="s">
        <v>1650</v>
      </c>
      <c r="F299" s="134">
        <v>19205</v>
      </c>
      <c r="G299" s="134">
        <f t="shared" si="39"/>
        <v>19205</v>
      </c>
      <c r="H299" s="134">
        <f t="shared" si="40"/>
        <v>100</v>
      </c>
      <c r="I299" s="134">
        <v>0</v>
      </c>
      <c r="J299" s="367">
        <v>39757</v>
      </c>
      <c r="K299" s="66"/>
      <c r="L299" s="33"/>
      <c r="M299" s="33"/>
      <c r="N299" s="33"/>
      <c r="O299" s="33"/>
      <c r="P299" s="33"/>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c r="CB299" s="26"/>
      <c r="CC299" s="26"/>
      <c r="CD299" s="26"/>
      <c r="CE299" s="26"/>
      <c r="CF299" s="26"/>
      <c r="CG299" s="26"/>
      <c r="CH299" s="26"/>
      <c r="CI299" s="26"/>
      <c r="CJ299" s="26"/>
      <c r="CK299" s="26"/>
      <c r="CL299" s="26"/>
      <c r="CM299" s="26"/>
      <c r="CN299" s="26"/>
      <c r="CO299" s="26"/>
      <c r="CP299" s="26"/>
      <c r="CQ299" s="26"/>
      <c r="CR299" s="26"/>
      <c r="CS299" s="26"/>
      <c r="CT299" s="26"/>
      <c r="CU299" s="26"/>
      <c r="CV299" s="26"/>
      <c r="CW299" s="26"/>
      <c r="CX299" s="26"/>
      <c r="CY299" s="26"/>
      <c r="CZ299" s="26"/>
      <c r="DA299" s="26"/>
      <c r="DB299" s="26"/>
      <c r="DC299" s="26"/>
      <c r="DD299" s="26"/>
      <c r="DE299" s="26"/>
      <c r="DF299" s="26"/>
      <c r="DG299" s="26"/>
      <c r="DH299" s="26"/>
      <c r="DI299" s="26"/>
      <c r="DJ299" s="26"/>
      <c r="DK299" s="26"/>
      <c r="DL299" s="26"/>
      <c r="DM299" s="26"/>
    </row>
    <row r="300" spans="1:117" s="50" customFormat="1" ht="48.75" customHeight="1" x14ac:dyDescent="0.25">
      <c r="A300" s="33"/>
      <c r="B300" s="376" t="s">
        <v>2235</v>
      </c>
      <c r="C300" s="35" t="s">
        <v>1546</v>
      </c>
      <c r="D300" s="66" t="s">
        <v>1508</v>
      </c>
      <c r="E300" s="66" t="s">
        <v>1650</v>
      </c>
      <c r="F300" s="134">
        <v>30795</v>
      </c>
      <c r="G300" s="134">
        <f t="shared" si="39"/>
        <v>30795</v>
      </c>
      <c r="H300" s="134">
        <f t="shared" si="40"/>
        <v>100</v>
      </c>
      <c r="I300" s="134">
        <v>0</v>
      </c>
      <c r="J300" s="367">
        <v>39757</v>
      </c>
      <c r="K300" s="66"/>
      <c r="L300" s="33"/>
      <c r="M300" s="33"/>
      <c r="N300" s="33"/>
      <c r="O300" s="33"/>
      <c r="P300" s="33"/>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c r="BQ300" s="26"/>
      <c r="BR300" s="26"/>
      <c r="BS300" s="26"/>
      <c r="BT300" s="26"/>
      <c r="BU300" s="26"/>
      <c r="BV300" s="26"/>
      <c r="BW300" s="26"/>
      <c r="BX300" s="26"/>
      <c r="BY300" s="26"/>
      <c r="BZ300" s="26"/>
      <c r="CA300" s="26"/>
      <c r="CB300" s="26"/>
      <c r="CC300" s="26"/>
      <c r="CD300" s="26"/>
      <c r="CE300" s="26"/>
      <c r="CF300" s="26"/>
      <c r="CG300" s="26"/>
      <c r="CH300" s="26"/>
      <c r="CI300" s="26"/>
      <c r="CJ300" s="26"/>
      <c r="CK300" s="26"/>
      <c r="CL300" s="26"/>
      <c r="CM300" s="26"/>
      <c r="CN300" s="26"/>
      <c r="CO300" s="26"/>
      <c r="CP300" s="26"/>
      <c r="CQ300" s="26"/>
      <c r="CR300" s="26"/>
      <c r="CS300" s="26"/>
      <c r="CT300" s="26"/>
      <c r="CU300" s="26"/>
      <c r="CV300" s="26"/>
      <c r="CW300" s="26"/>
      <c r="CX300" s="26"/>
      <c r="CY300" s="26"/>
      <c r="CZ300" s="26"/>
      <c r="DA300" s="26"/>
      <c r="DB300" s="26"/>
      <c r="DC300" s="26"/>
      <c r="DD300" s="26"/>
      <c r="DE300" s="26"/>
      <c r="DF300" s="26"/>
      <c r="DG300" s="26"/>
      <c r="DH300" s="26"/>
      <c r="DI300" s="26"/>
      <c r="DJ300" s="26"/>
      <c r="DK300" s="26"/>
      <c r="DL300" s="26"/>
      <c r="DM300" s="26"/>
    </row>
    <row r="301" spans="1:117" s="50" customFormat="1" ht="48.75" customHeight="1" x14ac:dyDescent="0.25">
      <c r="A301" s="33"/>
      <c r="B301" s="376" t="s">
        <v>2236</v>
      </c>
      <c r="C301" s="35" t="s">
        <v>1547</v>
      </c>
      <c r="D301" s="66" t="s">
        <v>1508</v>
      </c>
      <c r="E301" s="66" t="s">
        <v>1650</v>
      </c>
      <c r="F301" s="134">
        <v>18950</v>
      </c>
      <c r="G301" s="134">
        <f t="shared" si="39"/>
        <v>18950</v>
      </c>
      <c r="H301" s="134">
        <f t="shared" si="40"/>
        <v>100</v>
      </c>
      <c r="I301" s="134">
        <v>0</v>
      </c>
      <c r="J301" s="367">
        <v>39683</v>
      </c>
      <c r="K301" s="66"/>
      <c r="L301" s="33"/>
      <c r="M301" s="33"/>
      <c r="N301" s="33"/>
      <c r="O301" s="33"/>
      <c r="P301" s="33"/>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c r="BR301" s="26"/>
      <c r="BS301" s="26"/>
      <c r="BT301" s="26"/>
      <c r="BU301" s="26"/>
      <c r="BV301" s="26"/>
      <c r="BW301" s="26"/>
      <c r="BX301" s="26"/>
      <c r="BY301" s="26"/>
      <c r="BZ301" s="26"/>
      <c r="CA301" s="26"/>
      <c r="CB301" s="26"/>
      <c r="CC301" s="26"/>
      <c r="CD301" s="26"/>
      <c r="CE301" s="26"/>
      <c r="CF301" s="26"/>
      <c r="CG301" s="26"/>
      <c r="CH301" s="26"/>
      <c r="CI301" s="26"/>
      <c r="CJ301" s="26"/>
      <c r="CK301" s="26"/>
      <c r="CL301" s="26"/>
      <c r="CM301" s="26"/>
      <c r="CN301" s="26"/>
      <c r="CO301" s="26"/>
      <c r="CP301" s="26"/>
      <c r="CQ301" s="26"/>
      <c r="CR301" s="26"/>
      <c r="CS301" s="26"/>
      <c r="CT301" s="26"/>
      <c r="CU301" s="26"/>
      <c r="CV301" s="26"/>
      <c r="CW301" s="26"/>
      <c r="CX301" s="26"/>
      <c r="CY301" s="26"/>
      <c r="CZ301" s="26"/>
      <c r="DA301" s="26"/>
      <c r="DB301" s="26"/>
      <c r="DC301" s="26"/>
      <c r="DD301" s="26"/>
      <c r="DE301" s="26"/>
      <c r="DF301" s="26"/>
      <c r="DG301" s="26"/>
      <c r="DH301" s="26"/>
      <c r="DI301" s="26"/>
      <c r="DJ301" s="26"/>
      <c r="DK301" s="26"/>
      <c r="DL301" s="26"/>
      <c r="DM301" s="26"/>
    </row>
    <row r="302" spans="1:117" s="50" customFormat="1" ht="63" x14ac:dyDescent="0.25">
      <c r="A302" s="33"/>
      <c r="B302" s="376" t="s">
        <v>2237</v>
      </c>
      <c r="C302" s="35" t="s">
        <v>1548</v>
      </c>
      <c r="D302" s="66" t="s">
        <v>244</v>
      </c>
      <c r="E302" s="66" t="s">
        <v>1650</v>
      </c>
      <c r="F302" s="134">
        <v>21676.81</v>
      </c>
      <c r="G302" s="134">
        <f t="shared" si="39"/>
        <v>21676.81</v>
      </c>
      <c r="H302" s="134">
        <f t="shared" si="40"/>
        <v>100</v>
      </c>
      <c r="I302" s="134">
        <v>0</v>
      </c>
      <c r="J302" s="256">
        <v>2005</v>
      </c>
      <c r="K302" s="66"/>
      <c r="L302" s="33"/>
      <c r="M302" s="33"/>
      <c r="N302" s="33"/>
      <c r="O302" s="33"/>
      <c r="P302" s="33"/>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c r="BZ302" s="26"/>
      <c r="CA302" s="26"/>
      <c r="CB302" s="26"/>
      <c r="CC302" s="26"/>
      <c r="CD302" s="26"/>
      <c r="CE302" s="26"/>
      <c r="CF302" s="26"/>
      <c r="CG302" s="26"/>
      <c r="CH302" s="26"/>
      <c r="CI302" s="26"/>
      <c r="CJ302" s="26"/>
      <c r="CK302" s="26"/>
      <c r="CL302" s="26"/>
      <c r="CM302" s="26"/>
      <c r="CN302" s="26"/>
      <c r="CO302" s="26"/>
      <c r="CP302" s="26"/>
      <c r="CQ302" s="26"/>
      <c r="CR302" s="26"/>
      <c r="CS302" s="26"/>
      <c r="CT302" s="26"/>
      <c r="CU302" s="26"/>
      <c r="CV302" s="26"/>
      <c r="CW302" s="26"/>
      <c r="CX302" s="26"/>
      <c r="CY302" s="26"/>
      <c r="CZ302" s="26"/>
      <c r="DA302" s="26"/>
      <c r="DB302" s="26"/>
      <c r="DC302" s="26"/>
      <c r="DD302" s="26"/>
      <c r="DE302" s="26"/>
      <c r="DF302" s="26"/>
      <c r="DG302" s="26"/>
      <c r="DH302" s="26"/>
      <c r="DI302" s="26"/>
      <c r="DJ302" s="26"/>
      <c r="DK302" s="26"/>
      <c r="DL302" s="26"/>
      <c r="DM302" s="26"/>
    </row>
    <row r="303" spans="1:117" s="50" customFormat="1" ht="63" x14ac:dyDescent="0.25">
      <c r="A303" s="33"/>
      <c r="B303" s="376" t="s">
        <v>2238</v>
      </c>
      <c r="C303" s="35" t="s">
        <v>1549</v>
      </c>
      <c r="D303" s="66" t="s">
        <v>244</v>
      </c>
      <c r="E303" s="66" t="s">
        <v>1650</v>
      </c>
      <c r="F303" s="134">
        <v>8423</v>
      </c>
      <c r="G303" s="134">
        <f t="shared" si="39"/>
        <v>8423</v>
      </c>
      <c r="H303" s="134">
        <f t="shared" si="40"/>
        <v>100</v>
      </c>
      <c r="I303" s="134">
        <v>0</v>
      </c>
      <c r="J303" s="256">
        <v>2007</v>
      </c>
      <c r="K303" s="66"/>
      <c r="L303" s="33"/>
      <c r="M303" s="33"/>
      <c r="N303" s="33"/>
      <c r="O303" s="33"/>
      <c r="P303" s="33"/>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c r="BU303" s="26"/>
      <c r="BV303" s="26"/>
      <c r="BW303" s="26"/>
      <c r="BX303" s="26"/>
      <c r="BY303" s="26"/>
      <c r="BZ303" s="26"/>
      <c r="CA303" s="26"/>
      <c r="CB303" s="26"/>
      <c r="CC303" s="26"/>
      <c r="CD303" s="26"/>
      <c r="CE303" s="26"/>
      <c r="CF303" s="26"/>
      <c r="CG303" s="26"/>
      <c r="CH303" s="26"/>
      <c r="CI303" s="26"/>
      <c r="CJ303" s="26"/>
      <c r="CK303" s="26"/>
      <c r="CL303" s="26"/>
      <c r="CM303" s="26"/>
      <c r="CN303" s="26"/>
      <c r="CO303" s="26"/>
      <c r="CP303" s="26"/>
      <c r="CQ303" s="26"/>
      <c r="CR303" s="26"/>
      <c r="CS303" s="26"/>
      <c r="CT303" s="26"/>
      <c r="CU303" s="26"/>
      <c r="CV303" s="26"/>
      <c r="CW303" s="26"/>
      <c r="CX303" s="26"/>
      <c r="CY303" s="26"/>
      <c r="CZ303" s="26"/>
      <c r="DA303" s="26"/>
      <c r="DB303" s="26"/>
      <c r="DC303" s="26"/>
      <c r="DD303" s="26"/>
      <c r="DE303" s="26"/>
      <c r="DF303" s="26"/>
      <c r="DG303" s="26"/>
      <c r="DH303" s="26"/>
      <c r="DI303" s="26"/>
      <c r="DJ303" s="26"/>
      <c r="DK303" s="26"/>
      <c r="DL303" s="26"/>
      <c r="DM303" s="26"/>
    </row>
    <row r="304" spans="1:117" s="50" customFormat="1" ht="31.5" x14ac:dyDescent="0.25">
      <c r="A304" s="33"/>
      <c r="B304" s="376" t="s">
        <v>2239</v>
      </c>
      <c r="C304" s="35" t="s">
        <v>1550</v>
      </c>
      <c r="D304" s="66" t="s">
        <v>1508</v>
      </c>
      <c r="E304" s="66" t="s">
        <v>1650</v>
      </c>
      <c r="F304" s="134">
        <v>4880.7</v>
      </c>
      <c r="G304" s="134">
        <f t="shared" si="39"/>
        <v>4880.7</v>
      </c>
      <c r="H304" s="134">
        <f t="shared" si="40"/>
        <v>100</v>
      </c>
      <c r="I304" s="134">
        <v>0</v>
      </c>
      <c r="J304" s="256">
        <v>2006</v>
      </c>
      <c r="K304" s="66"/>
      <c r="L304" s="33"/>
      <c r="M304" s="33"/>
      <c r="N304" s="33"/>
      <c r="O304" s="33"/>
      <c r="P304" s="33"/>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c r="BU304" s="26"/>
      <c r="BV304" s="26"/>
      <c r="BW304" s="26"/>
      <c r="BX304" s="26"/>
      <c r="BY304" s="26"/>
      <c r="BZ304" s="26"/>
      <c r="CA304" s="26"/>
      <c r="CB304" s="26"/>
      <c r="CC304" s="26"/>
      <c r="CD304" s="26"/>
      <c r="CE304" s="26"/>
      <c r="CF304" s="26"/>
      <c r="CG304" s="26"/>
      <c r="CH304" s="26"/>
      <c r="CI304" s="26"/>
      <c r="CJ304" s="26"/>
      <c r="CK304" s="26"/>
      <c r="CL304" s="26"/>
      <c r="CM304" s="26"/>
      <c r="CN304" s="26"/>
      <c r="CO304" s="26"/>
      <c r="CP304" s="26"/>
      <c r="CQ304" s="26"/>
      <c r="CR304" s="26"/>
      <c r="CS304" s="26"/>
      <c r="CT304" s="26"/>
      <c r="CU304" s="26"/>
      <c r="CV304" s="26"/>
      <c r="CW304" s="26"/>
      <c r="CX304" s="26"/>
      <c r="CY304" s="26"/>
      <c r="CZ304" s="26"/>
      <c r="DA304" s="26"/>
      <c r="DB304" s="26"/>
      <c r="DC304" s="26"/>
      <c r="DD304" s="26"/>
      <c r="DE304" s="26"/>
      <c r="DF304" s="26"/>
      <c r="DG304" s="26"/>
      <c r="DH304" s="26"/>
      <c r="DI304" s="26"/>
      <c r="DJ304" s="26"/>
      <c r="DK304" s="26"/>
      <c r="DL304" s="26"/>
      <c r="DM304" s="26"/>
    </row>
    <row r="305" spans="1:117" s="50" customFormat="1" ht="63" x14ac:dyDescent="0.25">
      <c r="A305" s="33"/>
      <c r="B305" s="376" t="s">
        <v>2240</v>
      </c>
      <c r="C305" s="35" t="s">
        <v>1551</v>
      </c>
      <c r="D305" s="66" t="s">
        <v>1513</v>
      </c>
      <c r="E305" s="66" t="s">
        <v>1650</v>
      </c>
      <c r="F305" s="134">
        <v>4740</v>
      </c>
      <c r="G305" s="134">
        <f t="shared" si="39"/>
        <v>4740</v>
      </c>
      <c r="H305" s="134">
        <f t="shared" si="40"/>
        <v>100</v>
      </c>
      <c r="I305" s="134">
        <v>0</v>
      </c>
      <c r="J305" s="256">
        <v>2012</v>
      </c>
      <c r="K305" s="66"/>
      <c r="L305" s="33"/>
      <c r="M305" s="33"/>
      <c r="N305" s="33"/>
      <c r="O305" s="33"/>
      <c r="P305" s="33"/>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c r="CB305" s="26"/>
      <c r="CC305" s="26"/>
      <c r="CD305" s="26"/>
      <c r="CE305" s="26"/>
      <c r="CF305" s="26"/>
      <c r="CG305" s="26"/>
      <c r="CH305" s="26"/>
      <c r="CI305" s="26"/>
      <c r="CJ305" s="26"/>
      <c r="CK305" s="26"/>
      <c r="CL305" s="26"/>
      <c r="CM305" s="26"/>
      <c r="CN305" s="26"/>
      <c r="CO305" s="26"/>
      <c r="CP305" s="26"/>
      <c r="CQ305" s="26"/>
      <c r="CR305" s="26"/>
      <c r="CS305" s="26"/>
      <c r="CT305" s="26"/>
      <c r="CU305" s="26"/>
      <c r="CV305" s="26"/>
      <c r="CW305" s="26"/>
      <c r="CX305" s="26"/>
      <c r="CY305" s="26"/>
      <c r="CZ305" s="26"/>
      <c r="DA305" s="26"/>
      <c r="DB305" s="26"/>
      <c r="DC305" s="26"/>
      <c r="DD305" s="26"/>
      <c r="DE305" s="26"/>
      <c r="DF305" s="26"/>
      <c r="DG305" s="26"/>
      <c r="DH305" s="26"/>
      <c r="DI305" s="26"/>
      <c r="DJ305" s="26"/>
      <c r="DK305" s="26"/>
      <c r="DL305" s="26"/>
      <c r="DM305" s="26"/>
    </row>
    <row r="306" spans="1:117" s="50" customFormat="1" ht="63" x14ac:dyDescent="0.25">
      <c r="A306" s="33"/>
      <c r="B306" s="376" t="s">
        <v>2241</v>
      </c>
      <c r="C306" s="35" t="s">
        <v>1552</v>
      </c>
      <c r="D306" s="66" t="s">
        <v>1513</v>
      </c>
      <c r="E306" s="66" t="s">
        <v>1650</v>
      </c>
      <c r="F306" s="134">
        <v>7000</v>
      </c>
      <c r="G306" s="134">
        <f t="shared" si="39"/>
        <v>7000</v>
      </c>
      <c r="H306" s="134">
        <f t="shared" si="40"/>
        <v>100</v>
      </c>
      <c r="I306" s="134">
        <v>0</v>
      </c>
      <c r="J306" s="256">
        <v>2012</v>
      </c>
      <c r="K306" s="66"/>
      <c r="L306" s="33"/>
      <c r="M306" s="33"/>
      <c r="N306" s="33"/>
      <c r="O306" s="33"/>
      <c r="P306" s="33"/>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c r="BU306" s="26"/>
      <c r="BV306" s="26"/>
      <c r="BW306" s="26"/>
      <c r="BX306" s="26"/>
      <c r="BY306" s="26"/>
      <c r="BZ306" s="26"/>
      <c r="CA306" s="26"/>
      <c r="CB306" s="26"/>
      <c r="CC306" s="26"/>
      <c r="CD306" s="26"/>
      <c r="CE306" s="26"/>
      <c r="CF306" s="26"/>
      <c r="CG306" s="26"/>
      <c r="CH306" s="26"/>
      <c r="CI306" s="26"/>
      <c r="CJ306" s="26"/>
      <c r="CK306" s="26"/>
      <c r="CL306" s="26"/>
      <c r="CM306" s="26"/>
      <c r="CN306" s="26"/>
      <c r="CO306" s="26"/>
      <c r="CP306" s="26"/>
      <c r="CQ306" s="26"/>
      <c r="CR306" s="26"/>
      <c r="CS306" s="26"/>
      <c r="CT306" s="26"/>
      <c r="CU306" s="26"/>
      <c r="CV306" s="26"/>
      <c r="CW306" s="26"/>
      <c r="CX306" s="26"/>
      <c r="CY306" s="26"/>
      <c r="CZ306" s="26"/>
      <c r="DA306" s="26"/>
      <c r="DB306" s="26"/>
      <c r="DC306" s="26"/>
      <c r="DD306" s="26"/>
      <c r="DE306" s="26"/>
      <c r="DF306" s="26"/>
      <c r="DG306" s="26"/>
      <c r="DH306" s="26"/>
      <c r="DI306" s="26"/>
      <c r="DJ306" s="26"/>
      <c r="DK306" s="26"/>
      <c r="DL306" s="26"/>
      <c r="DM306" s="26"/>
    </row>
    <row r="307" spans="1:117" s="50" customFormat="1" ht="63" x14ac:dyDescent="0.25">
      <c r="A307" s="33"/>
      <c r="B307" s="376" t="s">
        <v>2242</v>
      </c>
      <c r="C307" s="35" t="s">
        <v>1552</v>
      </c>
      <c r="D307" s="66" t="s">
        <v>1513</v>
      </c>
      <c r="E307" s="66" t="s">
        <v>1650</v>
      </c>
      <c r="F307" s="134">
        <v>7000</v>
      </c>
      <c r="G307" s="134">
        <f t="shared" si="39"/>
        <v>7000</v>
      </c>
      <c r="H307" s="134">
        <f t="shared" si="40"/>
        <v>100</v>
      </c>
      <c r="I307" s="134">
        <v>0</v>
      </c>
      <c r="J307" s="256">
        <v>2012</v>
      </c>
      <c r="K307" s="66"/>
      <c r="L307" s="33"/>
      <c r="M307" s="33"/>
      <c r="N307" s="33"/>
      <c r="O307" s="33"/>
      <c r="P307" s="33"/>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c r="BQ307" s="26"/>
      <c r="BR307" s="26"/>
      <c r="BS307" s="26"/>
      <c r="BT307" s="26"/>
      <c r="BU307" s="26"/>
      <c r="BV307" s="26"/>
      <c r="BW307" s="26"/>
      <c r="BX307" s="26"/>
      <c r="BY307" s="26"/>
      <c r="BZ307" s="26"/>
      <c r="CA307" s="26"/>
      <c r="CB307" s="26"/>
      <c r="CC307" s="26"/>
      <c r="CD307" s="26"/>
      <c r="CE307" s="26"/>
      <c r="CF307" s="26"/>
      <c r="CG307" s="26"/>
      <c r="CH307" s="26"/>
      <c r="CI307" s="26"/>
      <c r="CJ307" s="26"/>
      <c r="CK307" s="26"/>
      <c r="CL307" s="26"/>
      <c r="CM307" s="26"/>
      <c r="CN307" s="26"/>
      <c r="CO307" s="26"/>
      <c r="CP307" s="26"/>
      <c r="CQ307" s="26"/>
      <c r="CR307" s="26"/>
      <c r="CS307" s="26"/>
      <c r="CT307" s="26"/>
      <c r="CU307" s="26"/>
      <c r="CV307" s="26"/>
      <c r="CW307" s="26"/>
      <c r="CX307" s="26"/>
      <c r="CY307" s="26"/>
      <c r="CZ307" s="26"/>
      <c r="DA307" s="26"/>
      <c r="DB307" s="26"/>
      <c r="DC307" s="26"/>
      <c r="DD307" s="26"/>
      <c r="DE307" s="26"/>
      <c r="DF307" s="26"/>
      <c r="DG307" s="26"/>
      <c r="DH307" s="26"/>
      <c r="DI307" s="26"/>
      <c r="DJ307" s="26"/>
      <c r="DK307" s="26"/>
      <c r="DL307" s="26"/>
      <c r="DM307" s="26"/>
    </row>
    <row r="308" spans="1:117" s="50" customFormat="1" ht="63" x14ac:dyDescent="0.25">
      <c r="A308" s="33"/>
      <c r="B308" s="376" t="s">
        <v>2243</v>
      </c>
      <c r="C308" s="35" t="s">
        <v>1552</v>
      </c>
      <c r="D308" s="66" t="s">
        <v>1513</v>
      </c>
      <c r="E308" s="66" t="s">
        <v>1650</v>
      </c>
      <c r="F308" s="134">
        <v>7000</v>
      </c>
      <c r="G308" s="134">
        <f t="shared" si="39"/>
        <v>7000</v>
      </c>
      <c r="H308" s="134">
        <f t="shared" si="40"/>
        <v>100</v>
      </c>
      <c r="I308" s="134">
        <v>0</v>
      </c>
      <c r="J308" s="256">
        <v>2012</v>
      </c>
      <c r="K308" s="66"/>
      <c r="L308" s="33"/>
      <c r="M308" s="33"/>
      <c r="N308" s="33"/>
      <c r="O308" s="33"/>
      <c r="P308" s="33"/>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c r="BQ308" s="26"/>
      <c r="BR308" s="26"/>
      <c r="BS308" s="26"/>
      <c r="BT308" s="26"/>
      <c r="BU308" s="26"/>
      <c r="BV308" s="26"/>
      <c r="BW308" s="26"/>
      <c r="BX308" s="26"/>
      <c r="BY308" s="26"/>
      <c r="BZ308" s="26"/>
      <c r="CA308" s="26"/>
      <c r="CB308" s="26"/>
      <c r="CC308" s="26"/>
      <c r="CD308" s="26"/>
      <c r="CE308" s="26"/>
      <c r="CF308" s="26"/>
      <c r="CG308" s="26"/>
      <c r="CH308" s="26"/>
      <c r="CI308" s="26"/>
      <c r="CJ308" s="26"/>
      <c r="CK308" s="26"/>
      <c r="CL308" s="26"/>
      <c r="CM308" s="26"/>
      <c r="CN308" s="26"/>
      <c r="CO308" s="26"/>
      <c r="CP308" s="26"/>
      <c r="CQ308" s="26"/>
      <c r="CR308" s="26"/>
      <c r="CS308" s="26"/>
      <c r="CT308" s="26"/>
      <c r="CU308" s="26"/>
      <c r="CV308" s="26"/>
      <c r="CW308" s="26"/>
      <c r="CX308" s="26"/>
      <c r="CY308" s="26"/>
      <c r="CZ308" s="26"/>
      <c r="DA308" s="26"/>
      <c r="DB308" s="26"/>
      <c r="DC308" s="26"/>
      <c r="DD308" s="26"/>
      <c r="DE308" s="26"/>
      <c r="DF308" s="26"/>
      <c r="DG308" s="26"/>
      <c r="DH308" s="26"/>
      <c r="DI308" s="26"/>
      <c r="DJ308" s="26"/>
      <c r="DK308" s="26"/>
      <c r="DL308" s="26"/>
      <c r="DM308" s="26"/>
    </row>
    <row r="309" spans="1:117" s="50" customFormat="1" ht="63" x14ac:dyDescent="0.25">
      <c r="A309" s="33"/>
      <c r="B309" s="376" t="s">
        <v>2244</v>
      </c>
      <c r="C309" s="35" t="s">
        <v>1553</v>
      </c>
      <c r="D309" s="66" t="s">
        <v>244</v>
      </c>
      <c r="E309" s="66" t="s">
        <v>1650</v>
      </c>
      <c r="F309" s="134">
        <v>4032</v>
      </c>
      <c r="G309" s="134">
        <f t="shared" si="39"/>
        <v>4032</v>
      </c>
      <c r="H309" s="134">
        <f t="shared" si="40"/>
        <v>100</v>
      </c>
      <c r="I309" s="134">
        <v>0</v>
      </c>
      <c r="J309" s="256">
        <v>2012</v>
      </c>
      <c r="K309" s="66"/>
      <c r="L309" s="33"/>
      <c r="M309" s="33"/>
      <c r="N309" s="33"/>
      <c r="O309" s="33"/>
      <c r="P309" s="33"/>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c r="BQ309" s="26"/>
      <c r="BR309" s="26"/>
      <c r="BS309" s="26"/>
      <c r="BT309" s="26"/>
      <c r="BU309" s="26"/>
      <c r="BV309" s="26"/>
      <c r="BW309" s="26"/>
      <c r="BX309" s="26"/>
      <c r="BY309" s="26"/>
      <c r="BZ309" s="26"/>
      <c r="CA309" s="26"/>
      <c r="CB309" s="26"/>
      <c r="CC309" s="26"/>
      <c r="CD309" s="26"/>
      <c r="CE309" s="26"/>
      <c r="CF309" s="26"/>
      <c r="CG309" s="26"/>
      <c r="CH309" s="26"/>
      <c r="CI309" s="26"/>
      <c r="CJ309" s="26"/>
      <c r="CK309" s="26"/>
      <c r="CL309" s="26"/>
      <c r="CM309" s="26"/>
      <c r="CN309" s="26"/>
      <c r="CO309" s="26"/>
      <c r="CP309" s="26"/>
      <c r="CQ309" s="26"/>
      <c r="CR309" s="26"/>
      <c r="CS309" s="26"/>
      <c r="CT309" s="26"/>
      <c r="CU309" s="26"/>
      <c r="CV309" s="26"/>
      <c r="CW309" s="26"/>
      <c r="CX309" s="26"/>
      <c r="CY309" s="26"/>
      <c r="CZ309" s="26"/>
      <c r="DA309" s="26"/>
      <c r="DB309" s="26"/>
      <c r="DC309" s="26"/>
      <c r="DD309" s="26"/>
      <c r="DE309" s="26"/>
      <c r="DF309" s="26"/>
      <c r="DG309" s="26"/>
      <c r="DH309" s="26"/>
      <c r="DI309" s="26"/>
      <c r="DJ309" s="26"/>
      <c r="DK309" s="26"/>
      <c r="DL309" s="26"/>
      <c r="DM309" s="26"/>
    </row>
    <row r="310" spans="1:117" s="50" customFormat="1" ht="63" x14ac:dyDescent="0.25">
      <c r="A310" s="33"/>
      <c r="B310" s="376" t="s">
        <v>2245</v>
      </c>
      <c r="C310" s="35" t="s">
        <v>1553</v>
      </c>
      <c r="D310" s="66" t="s">
        <v>244</v>
      </c>
      <c r="E310" s="66" t="s">
        <v>1650</v>
      </c>
      <c r="F310" s="134">
        <v>4032</v>
      </c>
      <c r="G310" s="134">
        <f t="shared" si="39"/>
        <v>4032</v>
      </c>
      <c r="H310" s="134">
        <f t="shared" si="40"/>
        <v>100</v>
      </c>
      <c r="I310" s="134">
        <v>0</v>
      </c>
      <c r="J310" s="256">
        <v>2012</v>
      </c>
      <c r="K310" s="66"/>
      <c r="L310" s="33"/>
      <c r="M310" s="33"/>
      <c r="N310" s="33"/>
      <c r="O310" s="33"/>
      <c r="P310" s="33"/>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c r="BQ310" s="26"/>
      <c r="BR310" s="26"/>
      <c r="BS310" s="26"/>
      <c r="BT310" s="26"/>
      <c r="BU310" s="26"/>
      <c r="BV310" s="26"/>
      <c r="BW310" s="26"/>
      <c r="BX310" s="26"/>
      <c r="BY310" s="26"/>
      <c r="BZ310" s="26"/>
      <c r="CA310" s="26"/>
      <c r="CB310" s="26"/>
      <c r="CC310" s="26"/>
      <c r="CD310" s="26"/>
      <c r="CE310" s="26"/>
      <c r="CF310" s="26"/>
      <c r="CG310" s="26"/>
      <c r="CH310" s="26"/>
      <c r="CI310" s="26"/>
      <c r="CJ310" s="26"/>
      <c r="CK310" s="26"/>
      <c r="CL310" s="26"/>
      <c r="CM310" s="26"/>
      <c r="CN310" s="26"/>
      <c r="CO310" s="26"/>
      <c r="CP310" s="26"/>
      <c r="CQ310" s="26"/>
      <c r="CR310" s="26"/>
      <c r="CS310" s="26"/>
      <c r="CT310" s="26"/>
      <c r="CU310" s="26"/>
      <c r="CV310" s="26"/>
      <c r="CW310" s="26"/>
      <c r="CX310" s="26"/>
      <c r="CY310" s="26"/>
      <c r="CZ310" s="26"/>
      <c r="DA310" s="26"/>
      <c r="DB310" s="26"/>
      <c r="DC310" s="26"/>
      <c r="DD310" s="26"/>
      <c r="DE310" s="26"/>
      <c r="DF310" s="26"/>
      <c r="DG310" s="26"/>
      <c r="DH310" s="26"/>
      <c r="DI310" s="26"/>
      <c r="DJ310" s="26"/>
      <c r="DK310" s="26"/>
      <c r="DL310" s="26"/>
      <c r="DM310" s="26"/>
    </row>
    <row r="311" spans="1:117" s="50" customFormat="1" ht="63" x14ac:dyDescent="0.25">
      <c r="A311" s="33"/>
      <c r="B311" s="376" t="s">
        <v>2246</v>
      </c>
      <c r="C311" s="35" t="s">
        <v>1553</v>
      </c>
      <c r="D311" s="66" t="s">
        <v>244</v>
      </c>
      <c r="E311" s="66" t="s">
        <v>1650</v>
      </c>
      <c r="F311" s="134">
        <v>4032</v>
      </c>
      <c r="G311" s="134">
        <f t="shared" si="39"/>
        <v>4032</v>
      </c>
      <c r="H311" s="134">
        <f t="shared" si="40"/>
        <v>100</v>
      </c>
      <c r="I311" s="134">
        <v>0</v>
      </c>
      <c r="J311" s="256">
        <v>2012</v>
      </c>
      <c r="K311" s="66"/>
      <c r="L311" s="33"/>
      <c r="M311" s="33"/>
      <c r="N311" s="33"/>
      <c r="O311" s="33"/>
      <c r="P311" s="33"/>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c r="BQ311" s="26"/>
      <c r="BR311" s="26"/>
      <c r="BS311" s="26"/>
      <c r="BT311" s="26"/>
      <c r="BU311" s="26"/>
      <c r="BV311" s="26"/>
      <c r="BW311" s="26"/>
      <c r="BX311" s="26"/>
      <c r="BY311" s="26"/>
      <c r="BZ311" s="26"/>
      <c r="CA311" s="26"/>
      <c r="CB311" s="26"/>
      <c r="CC311" s="26"/>
      <c r="CD311" s="26"/>
      <c r="CE311" s="26"/>
      <c r="CF311" s="26"/>
      <c r="CG311" s="26"/>
      <c r="CH311" s="26"/>
      <c r="CI311" s="26"/>
      <c r="CJ311" s="26"/>
      <c r="CK311" s="26"/>
      <c r="CL311" s="26"/>
      <c r="CM311" s="26"/>
      <c r="CN311" s="26"/>
      <c r="CO311" s="26"/>
      <c r="CP311" s="26"/>
      <c r="CQ311" s="26"/>
      <c r="CR311" s="26"/>
      <c r="CS311" s="26"/>
      <c r="CT311" s="26"/>
      <c r="CU311" s="26"/>
      <c r="CV311" s="26"/>
      <c r="CW311" s="26"/>
      <c r="CX311" s="26"/>
      <c r="CY311" s="26"/>
      <c r="CZ311" s="26"/>
      <c r="DA311" s="26"/>
      <c r="DB311" s="26"/>
      <c r="DC311" s="26"/>
      <c r="DD311" s="26"/>
      <c r="DE311" s="26"/>
      <c r="DF311" s="26"/>
      <c r="DG311" s="26"/>
      <c r="DH311" s="26"/>
      <c r="DI311" s="26"/>
      <c r="DJ311" s="26"/>
      <c r="DK311" s="26"/>
      <c r="DL311" s="26"/>
      <c r="DM311" s="26"/>
    </row>
    <row r="312" spans="1:117" s="50" customFormat="1" ht="63" x14ac:dyDescent="0.25">
      <c r="A312" s="33"/>
      <c r="B312" s="376" t="s">
        <v>2247</v>
      </c>
      <c r="C312" s="35" t="s">
        <v>1553</v>
      </c>
      <c r="D312" s="66" t="s">
        <v>244</v>
      </c>
      <c r="E312" s="66" t="s">
        <v>1650</v>
      </c>
      <c r="F312" s="134">
        <v>4032</v>
      </c>
      <c r="G312" s="134">
        <f t="shared" si="39"/>
        <v>4032</v>
      </c>
      <c r="H312" s="134">
        <f t="shared" si="40"/>
        <v>100</v>
      </c>
      <c r="I312" s="134">
        <v>0</v>
      </c>
      <c r="J312" s="256">
        <v>2012</v>
      </c>
      <c r="K312" s="66"/>
      <c r="L312" s="33"/>
      <c r="M312" s="33"/>
      <c r="N312" s="33"/>
      <c r="O312" s="33"/>
      <c r="P312" s="33"/>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c r="BQ312" s="26"/>
      <c r="BR312" s="26"/>
      <c r="BS312" s="26"/>
      <c r="BT312" s="26"/>
      <c r="BU312" s="26"/>
      <c r="BV312" s="26"/>
      <c r="BW312" s="26"/>
      <c r="BX312" s="26"/>
      <c r="BY312" s="26"/>
      <c r="BZ312" s="26"/>
      <c r="CA312" s="26"/>
      <c r="CB312" s="26"/>
      <c r="CC312" s="26"/>
      <c r="CD312" s="26"/>
      <c r="CE312" s="26"/>
      <c r="CF312" s="26"/>
      <c r="CG312" s="26"/>
      <c r="CH312" s="26"/>
      <c r="CI312" s="26"/>
      <c r="CJ312" s="26"/>
      <c r="CK312" s="26"/>
      <c r="CL312" s="26"/>
      <c r="CM312" s="26"/>
      <c r="CN312" s="26"/>
      <c r="CO312" s="26"/>
      <c r="CP312" s="26"/>
      <c r="CQ312" s="26"/>
      <c r="CR312" s="26"/>
      <c r="CS312" s="26"/>
      <c r="CT312" s="26"/>
      <c r="CU312" s="26"/>
      <c r="CV312" s="26"/>
      <c r="CW312" s="26"/>
      <c r="CX312" s="26"/>
      <c r="CY312" s="26"/>
      <c r="CZ312" s="26"/>
      <c r="DA312" s="26"/>
      <c r="DB312" s="26"/>
      <c r="DC312" s="26"/>
      <c r="DD312" s="26"/>
      <c r="DE312" s="26"/>
      <c r="DF312" s="26"/>
      <c r="DG312" s="26"/>
      <c r="DH312" s="26"/>
      <c r="DI312" s="26"/>
      <c r="DJ312" s="26"/>
      <c r="DK312" s="26"/>
      <c r="DL312" s="26"/>
      <c r="DM312" s="26"/>
    </row>
    <row r="313" spans="1:117" s="50" customFormat="1" ht="63" x14ac:dyDescent="0.25">
      <c r="A313" s="33"/>
      <c r="B313" s="376" t="s">
        <v>2248</v>
      </c>
      <c r="C313" s="35" t="s">
        <v>1554</v>
      </c>
      <c r="D313" s="66" t="s">
        <v>244</v>
      </c>
      <c r="E313" s="66" t="s">
        <v>1650</v>
      </c>
      <c r="F313" s="134">
        <v>9888</v>
      </c>
      <c r="G313" s="134">
        <f t="shared" si="39"/>
        <v>9888</v>
      </c>
      <c r="H313" s="134">
        <f t="shared" si="40"/>
        <v>100</v>
      </c>
      <c r="I313" s="134">
        <v>0</v>
      </c>
      <c r="J313" s="256">
        <v>2012</v>
      </c>
      <c r="K313" s="66"/>
      <c r="L313" s="33"/>
      <c r="M313" s="33"/>
      <c r="N313" s="33"/>
      <c r="O313" s="33"/>
      <c r="P313" s="33"/>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c r="BQ313" s="26"/>
      <c r="BR313" s="26"/>
      <c r="BS313" s="26"/>
      <c r="BT313" s="26"/>
      <c r="BU313" s="26"/>
      <c r="BV313" s="26"/>
      <c r="BW313" s="26"/>
      <c r="BX313" s="26"/>
      <c r="BY313" s="26"/>
      <c r="BZ313" s="26"/>
      <c r="CA313" s="26"/>
      <c r="CB313" s="26"/>
      <c r="CC313" s="26"/>
      <c r="CD313" s="26"/>
      <c r="CE313" s="26"/>
      <c r="CF313" s="26"/>
      <c r="CG313" s="26"/>
      <c r="CH313" s="26"/>
      <c r="CI313" s="26"/>
      <c r="CJ313" s="26"/>
      <c r="CK313" s="26"/>
      <c r="CL313" s="26"/>
      <c r="CM313" s="26"/>
      <c r="CN313" s="26"/>
      <c r="CO313" s="26"/>
      <c r="CP313" s="26"/>
      <c r="CQ313" s="26"/>
      <c r="CR313" s="26"/>
      <c r="CS313" s="26"/>
      <c r="CT313" s="26"/>
      <c r="CU313" s="26"/>
      <c r="CV313" s="26"/>
      <c r="CW313" s="26"/>
      <c r="CX313" s="26"/>
      <c r="CY313" s="26"/>
      <c r="CZ313" s="26"/>
      <c r="DA313" s="26"/>
      <c r="DB313" s="26"/>
      <c r="DC313" s="26"/>
      <c r="DD313" s="26"/>
      <c r="DE313" s="26"/>
      <c r="DF313" s="26"/>
      <c r="DG313" s="26"/>
      <c r="DH313" s="26"/>
      <c r="DI313" s="26"/>
      <c r="DJ313" s="26"/>
      <c r="DK313" s="26"/>
      <c r="DL313" s="26"/>
      <c r="DM313" s="26"/>
    </row>
    <row r="314" spans="1:117" s="50" customFormat="1" ht="63" x14ac:dyDescent="0.25">
      <c r="A314" s="33"/>
      <c r="B314" s="376" t="s">
        <v>2249</v>
      </c>
      <c r="C314" s="35" t="s">
        <v>1555</v>
      </c>
      <c r="D314" s="66" t="s">
        <v>1513</v>
      </c>
      <c r="E314" s="66" t="s">
        <v>1650</v>
      </c>
      <c r="F314" s="134">
        <v>10651</v>
      </c>
      <c r="G314" s="134">
        <f t="shared" si="39"/>
        <v>10651</v>
      </c>
      <c r="H314" s="134">
        <f t="shared" si="40"/>
        <v>100</v>
      </c>
      <c r="I314" s="134">
        <v>0</v>
      </c>
      <c r="J314" s="256">
        <v>2012</v>
      </c>
      <c r="K314" s="66"/>
      <c r="L314" s="33"/>
      <c r="M314" s="33"/>
      <c r="N314" s="33"/>
      <c r="O314" s="33"/>
      <c r="P314" s="33"/>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c r="BQ314" s="26"/>
      <c r="BR314" s="26"/>
      <c r="BS314" s="26"/>
      <c r="BT314" s="26"/>
      <c r="BU314" s="26"/>
      <c r="BV314" s="26"/>
      <c r="BW314" s="26"/>
      <c r="BX314" s="26"/>
      <c r="BY314" s="26"/>
      <c r="BZ314" s="26"/>
      <c r="CA314" s="26"/>
      <c r="CB314" s="26"/>
      <c r="CC314" s="26"/>
      <c r="CD314" s="26"/>
      <c r="CE314" s="26"/>
      <c r="CF314" s="26"/>
      <c r="CG314" s="26"/>
      <c r="CH314" s="26"/>
      <c r="CI314" s="26"/>
      <c r="CJ314" s="26"/>
      <c r="CK314" s="26"/>
      <c r="CL314" s="26"/>
      <c r="CM314" s="26"/>
      <c r="CN314" s="26"/>
      <c r="CO314" s="26"/>
      <c r="CP314" s="26"/>
      <c r="CQ314" s="26"/>
      <c r="CR314" s="26"/>
      <c r="CS314" s="26"/>
      <c r="CT314" s="26"/>
      <c r="CU314" s="26"/>
      <c r="CV314" s="26"/>
      <c r="CW314" s="26"/>
      <c r="CX314" s="26"/>
      <c r="CY314" s="26"/>
      <c r="CZ314" s="26"/>
      <c r="DA314" s="26"/>
      <c r="DB314" s="26"/>
      <c r="DC314" s="26"/>
      <c r="DD314" s="26"/>
      <c r="DE314" s="26"/>
      <c r="DF314" s="26"/>
      <c r="DG314" s="26"/>
      <c r="DH314" s="26"/>
      <c r="DI314" s="26"/>
      <c r="DJ314" s="26"/>
      <c r="DK314" s="26"/>
      <c r="DL314" s="26"/>
      <c r="DM314" s="26"/>
    </row>
    <row r="315" spans="1:117" s="50" customFormat="1" ht="63" x14ac:dyDescent="0.25">
      <c r="A315" s="33"/>
      <c r="B315" s="376" t="s">
        <v>2250</v>
      </c>
      <c r="C315" s="35" t="s">
        <v>1556</v>
      </c>
      <c r="D315" s="66" t="s">
        <v>1513</v>
      </c>
      <c r="E315" s="66" t="s">
        <v>1650</v>
      </c>
      <c r="F315" s="134">
        <v>6090</v>
      </c>
      <c r="G315" s="134">
        <f t="shared" si="39"/>
        <v>6090</v>
      </c>
      <c r="H315" s="134">
        <f t="shared" si="40"/>
        <v>100</v>
      </c>
      <c r="I315" s="134">
        <v>0</v>
      </c>
      <c r="J315" s="256">
        <v>2012</v>
      </c>
      <c r="K315" s="66"/>
      <c r="L315" s="33"/>
      <c r="M315" s="33"/>
      <c r="N315" s="33"/>
      <c r="O315" s="33"/>
      <c r="P315" s="33"/>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c r="BQ315" s="26"/>
      <c r="BR315" s="26"/>
      <c r="BS315" s="26"/>
      <c r="BT315" s="26"/>
      <c r="BU315" s="26"/>
      <c r="BV315" s="26"/>
      <c r="BW315" s="26"/>
      <c r="BX315" s="26"/>
      <c r="BY315" s="26"/>
      <c r="BZ315" s="26"/>
      <c r="CA315" s="26"/>
      <c r="CB315" s="26"/>
      <c r="CC315" s="26"/>
      <c r="CD315" s="26"/>
      <c r="CE315" s="26"/>
      <c r="CF315" s="26"/>
      <c r="CG315" s="26"/>
      <c r="CH315" s="26"/>
      <c r="CI315" s="26"/>
      <c r="CJ315" s="26"/>
      <c r="CK315" s="26"/>
      <c r="CL315" s="26"/>
      <c r="CM315" s="26"/>
      <c r="CN315" s="26"/>
      <c r="CO315" s="26"/>
      <c r="CP315" s="26"/>
      <c r="CQ315" s="26"/>
      <c r="CR315" s="26"/>
      <c r="CS315" s="26"/>
      <c r="CT315" s="26"/>
      <c r="CU315" s="26"/>
      <c r="CV315" s="26"/>
      <c r="CW315" s="26"/>
      <c r="CX315" s="26"/>
      <c r="CY315" s="26"/>
      <c r="CZ315" s="26"/>
      <c r="DA315" s="26"/>
      <c r="DB315" s="26"/>
      <c r="DC315" s="26"/>
      <c r="DD315" s="26"/>
      <c r="DE315" s="26"/>
      <c r="DF315" s="26"/>
      <c r="DG315" s="26"/>
      <c r="DH315" s="26"/>
      <c r="DI315" s="26"/>
      <c r="DJ315" s="26"/>
      <c r="DK315" s="26"/>
      <c r="DL315" s="26"/>
      <c r="DM315" s="26"/>
    </row>
    <row r="316" spans="1:117" s="50" customFormat="1" ht="63" x14ac:dyDescent="0.25">
      <c r="A316" s="33"/>
      <c r="B316" s="376" t="s">
        <v>2251</v>
      </c>
      <c r="C316" s="35" t="s">
        <v>1556</v>
      </c>
      <c r="D316" s="66" t="s">
        <v>1513</v>
      </c>
      <c r="E316" s="66" t="s">
        <v>1650</v>
      </c>
      <c r="F316" s="134">
        <v>6090</v>
      </c>
      <c r="G316" s="134">
        <f t="shared" si="39"/>
        <v>6090</v>
      </c>
      <c r="H316" s="134">
        <f t="shared" si="40"/>
        <v>100</v>
      </c>
      <c r="I316" s="134">
        <v>0</v>
      </c>
      <c r="J316" s="256">
        <v>2012</v>
      </c>
      <c r="K316" s="66"/>
      <c r="L316" s="33"/>
      <c r="M316" s="33"/>
      <c r="N316" s="33"/>
      <c r="O316" s="33"/>
      <c r="P316" s="33"/>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c r="BR316" s="26"/>
      <c r="BS316" s="26"/>
      <c r="BT316" s="26"/>
      <c r="BU316" s="26"/>
      <c r="BV316" s="26"/>
      <c r="BW316" s="26"/>
      <c r="BX316" s="26"/>
      <c r="BY316" s="26"/>
      <c r="BZ316" s="26"/>
      <c r="CA316" s="26"/>
      <c r="CB316" s="26"/>
      <c r="CC316" s="26"/>
      <c r="CD316" s="26"/>
      <c r="CE316" s="26"/>
      <c r="CF316" s="26"/>
      <c r="CG316" s="26"/>
      <c r="CH316" s="26"/>
      <c r="CI316" s="26"/>
      <c r="CJ316" s="26"/>
      <c r="CK316" s="26"/>
      <c r="CL316" s="26"/>
      <c r="CM316" s="26"/>
      <c r="CN316" s="26"/>
      <c r="CO316" s="26"/>
      <c r="CP316" s="26"/>
      <c r="CQ316" s="26"/>
      <c r="CR316" s="26"/>
      <c r="CS316" s="26"/>
      <c r="CT316" s="26"/>
      <c r="CU316" s="26"/>
      <c r="CV316" s="26"/>
      <c r="CW316" s="26"/>
      <c r="CX316" s="26"/>
      <c r="CY316" s="26"/>
      <c r="CZ316" s="26"/>
      <c r="DA316" s="26"/>
      <c r="DB316" s="26"/>
      <c r="DC316" s="26"/>
      <c r="DD316" s="26"/>
      <c r="DE316" s="26"/>
      <c r="DF316" s="26"/>
      <c r="DG316" s="26"/>
      <c r="DH316" s="26"/>
      <c r="DI316" s="26"/>
      <c r="DJ316" s="26"/>
      <c r="DK316" s="26"/>
      <c r="DL316" s="26"/>
      <c r="DM316" s="26"/>
    </row>
    <row r="317" spans="1:117" s="50" customFormat="1" ht="63" x14ac:dyDescent="0.25">
      <c r="A317" s="33"/>
      <c r="B317" s="376" t="s">
        <v>2252</v>
      </c>
      <c r="C317" s="35" t="s">
        <v>1316</v>
      </c>
      <c r="D317" s="66" t="s">
        <v>244</v>
      </c>
      <c r="E317" s="66" t="s">
        <v>1650</v>
      </c>
      <c r="F317" s="134">
        <v>26000</v>
      </c>
      <c r="G317" s="134">
        <f t="shared" si="39"/>
        <v>26000</v>
      </c>
      <c r="H317" s="134">
        <f t="shared" si="40"/>
        <v>100</v>
      </c>
      <c r="I317" s="134">
        <v>0</v>
      </c>
      <c r="J317" s="348">
        <v>41233</v>
      </c>
      <c r="K317" s="66"/>
      <c r="L317" s="33"/>
      <c r="M317" s="33"/>
      <c r="N317" s="33"/>
      <c r="O317" s="33"/>
      <c r="P317" s="33"/>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c r="BQ317" s="26"/>
      <c r="BR317" s="26"/>
      <c r="BS317" s="26"/>
      <c r="BT317" s="26"/>
      <c r="BU317" s="26"/>
      <c r="BV317" s="26"/>
      <c r="BW317" s="26"/>
      <c r="BX317" s="26"/>
      <c r="BY317" s="26"/>
      <c r="BZ317" s="26"/>
      <c r="CA317" s="26"/>
      <c r="CB317" s="26"/>
      <c r="CC317" s="26"/>
      <c r="CD317" s="26"/>
      <c r="CE317" s="26"/>
      <c r="CF317" s="26"/>
      <c r="CG317" s="26"/>
      <c r="CH317" s="26"/>
      <c r="CI317" s="26"/>
      <c r="CJ317" s="26"/>
      <c r="CK317" s="26"/>
      <c r="CL317" s="26"/>
      <c r="CM317" s="26"/>
      <c r="CN317" s="26"/>
      <c r="CO317" s="26"/>
      <c r="CP317" s="26"/>
      <c r="CQ317" s="26"/>
      <c r="CR317" s="26"/>
      <c r="CS317" s="26"/>
      <c r="CT317" s="26"/>
      <c r="CU317" s="26"/>
      <c r="CV317" s="26"/>
      <c r="CW317" s="26"/>
      <c r="CX317" s="26"/>
      <c r="CY317" s="26"/>
      <c r="CZ317" s="26"/>
      <c r="DA317" s="26"/>
      <c r="DB317" s="26"/>
      <c r="DC317" s="26"/>
      <c r="DD317" s="26"/>
      <c r="DE317" s="26"/>
      <c r="DF317" s="26"/>
      <c r="DG317" s="26"/>
      <c r="DH317" s="26"/>
      <c r="DI317" s="26"/>
      <c r="DJ317" s="26"/>
      <c r="DK317" s="26"/>
      <c r="DL317" s="26"/>
      <c r="DM317" s="26"/>
    </row>
    <row r="318" spans="1:117" s="50" customFormat="1" ht="63" x14ac:dyDescent="0.25">
      <c r="A318" s="33"/>
      <c r="B318" s="376" t="s">
        <v>2253</v>
      </c>
      <c r="C318" s="35" t="s">
        <v>1557</v>
      </c>
      <c r="D318" s="66" t="s">
        <v>244</v>
      </c>
      <c r="E318" s="66" t="s">
        <v>1650</v>
      </c>
      <c r="F318" s="134">
        <v>25500</v>
      </c>
      <c r="G318" s="134">
        <f t="shared" si="39"/>
        <v>25500</v>
      </c>
      <c r="H318" s="134">
        <f t="shared" si="40"/>
        <v>100</v>
      </c>
      <c r="I318" s="134">
        <v>0</v>
      </c>
      <c r="J318" s="348">
        <v>41550</v>
      </c>
      <c r="K318" s="66"/>
      <c r="L318" s="33"/>
      <c r="M318" s="33"/>
      <c r="N318" s="33"/>
      <c r="O318" s="33"/>
      <c r="P318" s="33"/>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26"/>
      <c r="BR318" s="26"/>
      <c r="BS318" s="26"/>
      <c r="BT318" s="26"/>
      <c r="BU318" s="26"/>
      <c r="BV318" s="26"/>
      <c r="BW318" s="26"/>
      <c r="BX318" s="26"/>
      <c r="BY318" s="26"/>
      <c r="BZ318" s="26"/>
      <c r="CA318" s="26"/>
      <c r="CB318" s="26"/>
      <c r="CC318" s="26"/>
      <c r="CD318" s="26"/>
      <c r="CE318" s="26"/>
      <c r="CF318" s="26"/>
      <c r="CG318" s="26"/>
      <c r="CH318" s="26"/>
      <c r="CI318" s="26"/>
      <c r="CJ318" s="26"/>
      <c r="CK318" s="26"/>
      <c r="CL318" s="26"/>
      <c r="CM318" s="26"/>
      <c r="CN318" s="26"/>
      <c r="CO318" s="26"/>
      <c r="CP318" s="26"/>
      <c r="CQ318" s="26"/>
      <c r="CR318" s="26"/>
      <c r="CS318" s="26"/>
      <c r="CT318" s="26"/>
      <c r="CU318" s="26"/>
      <c r="CV318" s="26"/>
      <c r="CW318" s="26"/>
      <c r="CX318" s="26"/>
      <c r="CY318" s="26"/>
      <c r="CZ318" s="26"/>
      <c r="DA318" s="26"/>
      <c r="DB318" s="26"/>
      <c r="DC318" s="26"/>
      <c r="DD318" s="26"/>
      <c r="DE318" s="26"/>
      <c r="DF318" s="26"/>
      <c r="DG318" s="26"/>
      <c r="DH318" s="26"/>
      <c r="DI318" s="26"/>
      <c r="DJ318" s="26"/>
      <c r="DK318" s="26"/>
      <c r="DL318" s="26"/>
      <c r="DM318" s="26"/>
    </row>
    <row r="319" spans="1:117" s="50" customFormat="1" ht="49.5" customHeight="1" x14ac:dyDescent="0.25">
      <c r="A319" s="33"/>
      <c r="B319" s="376" t="s">
        <v>2254</v>
      </c>
      <c r="C319" s="35" t="s">
        <v>1557</v>
      </c>
      <c r="D319" s="66" t="s">
        <v>244</v>
      </c>
      <c r="E319" s="66" t="s">
        <v>1650</v>
      </c>
      <c r="F319" s="134">
        <v>25500</v>
      </c>
      <c r="G319" s="134">
        <f t="shared" si="39"/>
        <v>25500</v>
      </c>
      <c r="H319" s="134">
        <f t="shared" si="40"/>
        <v>100</v>
      </c>
      <c r="I319" s="134">
        <v>0</v>
      </c>
      <c r="J319" s="348">
        <v>41550</v>
      </c>
      <c r="K319" s="66"/>
      <c r="L319" s="33"/>
      <c r="M319" s="33"/>
      <c r="N319" s="33"/>
      <c r="O319" s="33"/>
      <c r="P319" s="33"/>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c r="BQ319" s="26"/>
      <c r="BR319" s="26"/>
      <c r="BS319" s="26"/>
      <c r="BT319" s="26"/>
      <c r="BU319" s="26"/>
      <c r="BV319" s="26"/>
      <c r="BW319" s="26"/>
      <c r="BX319" s="26"/>
      <c r="BY319" s="26"/>
      <c r="BZ319" s="26"/>
      <c r="CA319" s="26"/>
      <c r="CB319" s="26"/>
      <c r="CC319" s="26"/>
      <c r="CD319" s="26"/>
      <c r="CE319" s="26"/>
      <c r="CF319" s="26"/>
      <c r="CG319" s="26"/>
      <c r="CH319" s="26"/>
      <c r="CI319" s="26"/>
      <c r="CJ319" s="26"/>
      <c r="CK319" s="26"/>
      <c r="CL319" s="26"/>
      <c r="CM319" s="26"/>
      <c r="CN319" s="26"/>
      <c r="CO319" s="26"/>
      <c r="CP319" s="26"/>
      <c r="CQ319" s="26"/>
      <c r="CR319" s="26"/>
      <c r="CS319" s="26"/>
      <c r="CT319" s="26"/>
      <c r="CU319" s="26"/>
      <c r="CV319" s="26"/>
      <c r="CW319" s="26"/>
      <c r="CX319" s="26"/>
      <c r="CY319" s="26"/>
      <c r="CZ319" s="26"/>
      <c r="DA319" s="26"/>
      <c r="DB319" s="26"/>
      <c r="DC319" s="26"/>
      <c r="DD319" s="26"/>
      <c r="DE319" s="26"/>
      <c r="DF319" s="26"/>
      <c r="DG319" s="26"/>
      <c r="DH319" s="26"/>
      <c r="DI319" s="26"/>
      <c r="DJ319" s="26"/>
      <c r="DK319" s="26"/>
      <c r="DL319" s="26"/>
      <c r="DM319" s="26"/>
    </row>
    <row r="320" spans="1:117" s="50" customFormat="1" ht="63" x14ac:dyDescent="0.25">
      <c r="A320" s="33"/>
      <c r="B320" s="376" t="s">
        <v>2255</v>
      </c>
      <c r="C320" s="35" t="s">
        <v>1558</v>
      </c>
      <c r="D320" s="66" t="s">
        <v>244</v>
      </c>
      <c r="E320" s="66" t="s">
        <v>1650</v>
      </c>
      <c r="F320" s="134">
        <v>12500</v>
      </c>
      <c r="G320" s="134">
        <f t="shared" si="39"/>
        <v>12500</v>
      </c>
      <c r="H320" s="134">
        <f t="shared" si="40"/>
        <v>100</v>
      </c>
      <c r="I320" s="134">
        <v>0</v>
      </c>
      <c r="J320" s="348">
        <v>41550</v>
      </c>
      <c r="K320" s="66"/>
      <c r="L320" s="33"/>
      <c r="M320" s="33"/>
      <c r="N320" s="33"/>
      <c r="O320" s="33"/>
      <c r="P320" s="33"/>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c r="BZ320" s="26"/>
      <c r="CA320" s="26"/>
      <c r="CB320" s="26"/>
      <c r="CC320" s="26"/>
      <c r="CD320" s="26"/>
      <c r="CE320" s="26"/>
      <c r="CF320" s="26"/>
      <c r="CG320" s="26"/>
      <c r="CH320" s="26"/>
      <c r="CI320" s="26"/>
      <c r="CJ320" s="26"/>
      <c r="CK320" s="26"/>
      <c r="CL320" s="26"/>
      <c r="CM320" s="26"/>
      <c r="CN320" s="26"/>
      <c r="CO320" s="26"/>
      <c r="CP320" s="26"/>
      <c r="CQ320" s="26"/>
      <c r="CR320" s="26"/>
      <c r="CS320" s="26"/>
      <c r="CT320" s="26"/>
      <c r="CU320" s="26"/>
      <c r="CV320" s="26"/>
      <c r="CW320" s="26"/>
      <c r="CX320" s="26"/>
      <c r="CY320" s="26"/>
      <c r="CZ320" s="26"/>
      <c r="DA320" s="26"/>
      <c r="DB320" s="26"/>
      <c r="DC320" s="26"/>
      <c r="DD320" s="26"/>
      <c r="DE320" s="26"/>
      <c r="DF320" s="26"/>
      <c r="DG320" s="26"/>
      <c r="DH320" s="26"/>
      <c r="DI320" s="26"/>
      <c r="DJ320" s="26"/>
      <c r="DK320" s="26"/>
      <c r="DL320" s="26"/>
      <c r="DM320" s="26"/>
    </row>
    <row r="321" spans="1:117" s="50" customFormat="1" ht="63" x14ac:dyDescent="0.25">
      <c r="A321" s="33"/>
      <c r="B321" s="376" t="s">
        <v>2256</v>
      </c>
      <c r="C321" s="35" t="s">
        <v>1559</v>
      </c>
      <c r="D321" s="66" t="s">
        <v>244</v>
      </c>
      <c r="E321" s="66" t="s">
        <v>1650</v>
      </c>
      <c r="F321" s="134">
        <v>76000</v>
      </c>
      <c r="G321" s="134">
        <f t="shared" si="39"/>
        <v>18999.900000000001</v>
      </c>
      <c r="H321" s="134">
        <f t="shared" si="40"/>
        <v>24.999868421052636</v>
      </c>
      <c r="I321" s="134">
        <v>57000.1</v>
      </c>
      <c r="J321" s="348">
        <v>41635</v>
      </c>
      <c r="K321" s="66"/>
      <c r="L321" s="33"/>
      <c r="M321" s="33"/>
      <c r="N321" s="33"/>
      <c r="O321" s="33"/>
      <c r="P321" s="33"/>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c r="BR321" s="26"/>
      <c r="BS321" s="26"/>
      <c r="BT321" s="26"/>
      <c r="BU321" s="26"/>
      <c r="BV321" s="26"/>
      <c r="BW321" s="26"/>
      <c r="BX321" s="26"/>
      <c r="BY321" s="26"/>
      <c r="BZ321" s="26"/>
      <c r="CA321" s="26"/>
      <c r="CB321" s="26"/>
      <c r="CC321" s="26"/>
      <c r="CD321" s="26"/>
      <c r="CE321" s="26"/>
      <c r="CF321" s="26"/>
      <c r="CG321" s="26"/>
      <c r="CH321" s="26"/>
      <c r="CI321" s="26"/>
      <c r="CJ321" s="26"/>
      <c r="CK321" s="26"/>
      <c r="CL321" s="26"/>
      <c r="CM321" s="26"/>
      <c r="CN321" s="26"/>
      <c r="CO321" s="26"/>
      <c r="CP321" s="26"/>
      <c r="CQ321" s="26"/>
      <c r="CR321" s="26"/>
      <c r="CS321" s="26"/>
      <c r="CT321" s="26"/>
      <c r="CU321" s="26"/>
      <c r="CV321" s="26"/>
      <c r="CW321" s="26"/>
      <c r="CX321" s="26"/>
      <c r="CY321" s="26"/>
      <c r="CZ321" s="26"/>
      <c r="DA321" s="26"/>
      <c r="DB321" s="26"/>
      <c r="DC321" s="26"/>
      <c r="DD321" s="26"/>
      <c r="DE321" s="26"/>
      <c r="DF321" s="26"/>
      <c r="DG321" s="26"/>
      <c r="DH321" s="26"/>
      <c r="DI321" s="26"/>
      <c r="DJ321" s="26"/>
      <c r="DK321" s="26"/>
      <c r="DL321" s="26"/>
      <c r="DM321" s="26"/>
    </row>
    <row r="322" spans="1:117" s="50" customFormat="1" ht="63" x14ac:dyDescent="0.25">
      <c r="A322" s="33"/>
      <c r="B322" s="376" t="s">
        <v>2257</v>
      </c>
      <c r="C322" s="35" t="s">
        <v>1560</v>
      </c>
      <c r="D322" s="66" t="s">
        <v>1513</v>
      </c>
      <c r="E322" s="66" t="s">
        <v>1650</v>
      </c>
      <c r="F322" s="134">
        <v>19450</v>
      </c>
      <c r="G322" s="134">
        <f t="shared" si="39"/>
        <v>19450</v>
      </c>
      <c r="H322" s="134">
        <f t="shared" si="40"/>
        <v>100</v>
      </c>
      <c r="I322" s="134">
        <v>0</v>
      </c>
      <c r="J322" s="348">
        <v>41635</v>
      </c>
      <c r="K322" s="66"/>
      <c r="L322" s="33"/>
      <c r="M322" s="33"/>
      <c r="N322" s="33"/>
      <c r="O322" s="33"/>
      <c r="P322" s="33"/>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c r="BR322" s="26"/>
      <c r="BS322" s="26"/>
      <c r="BT322" s="26"/>
      <c r="BU322" s="26"/>
      <c r="BV322" s="26"/>
      <c r="BW322" s="26"/>
      <c r="BX322" s="26"/>
      <c r="BY322" s="26"/>
      <c r="BZ322" s="26"/>
      <c r="CA322" s="26"/>
      <c r="CB322" s="26"/>
      <c r="CC322" s="26"/>
      <c r="CD322" s="26"/>
      <c r="CE322" s="26"/>
      <c r="CF322" s="26"/>
      <c r="CG322" s="26"/>
      <c r="CH322" s="26"/>
      <c r="CI322" s="26"/>
      <c r="CJ322" s="26"/>
      <c r="CK322" s="26"/>
      <c r="CL322" s="26"/>
      <c r="CM322" s="26"/>
      <c r="CN322" s="26"/>
      <c r="CO322" s="26"/>
      <c r="CP322" s="26"/>
      <c r="CQ322" s="26"/>
      <c r="CR322" s="26"/>
      <c r="CS322" s="26"/>
      <c r="CT322" s="26"/>
      <c r="CU322" s="26"/>
      <c r="CV322" s="26"/>
      <c r="CW322" s="26"/>
      <c r="CX322" s="26"/>
      <c r="CY322" s="26"/>
      <c r="CZ322" s="26"/>
      <c r="DA322" s="26"/>
      <c r="DB322" s="26"/>
      <c r="DC322" s="26"/>
      <c r="DD322" s="26"/>
      <c r="DE322" s="26"/>
      <c r="DF322" s="26"/>
      <c r="DG322" s="26"/>
      <c r="DH322" s="26"/>
      <c r="DI322" s="26"/>
      <c r="DJ322" s="26"/>
      <c r="DK322" s="26"/>
      <c r="DL322" s="26"/>
      <c r="DM322" s="26"/>
    </row>
    <row r="323" spans="1:117" s="50" customFormat="1" ht="63" x14ac:dyDescent="0.25">
      <c r="A323" s="33"/>
      <c r="B323" s="376" t="s">
        <v>2258</v>
      </c>
      <c r="C323" s="35" t="s">
        <v>1560</v>
      </c>
      <c r="D323" s="66" t="s">
        <v>244</v>
      </c>
      <c r="E323" s="66" t="s">
        <v>1650</v>
      </c>
      <c r="F323" s="134">
        <v>19450</v>
      </c>
      <c r="G323" s="134">
        <f t="shared" si="39"/>
        <v>19450</v>
      </c>
      <c r="H323" s="134">
        <f t="shared" si="40"/>
        <v>100</v>
      </c>
      <c r="I323" s="134">
        <v>0</v>
      </c>
      <c r="J323" s="348">
        <v>41635</v>
      </c>
      <c r="K323" s="66"/>
      <c r="L323" s="33"/>
      <c r="M323" s="33"/>
      <c r="N323" s="33"/>
      <c r="O323" s="33"/>
      <c r="P323" s="33"/>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c r="BU323" s="26"/>
      <c r="BV323" s="26"/>
      <c r="BW323" s="26"/>
      <c r="BX323" s="26"/>
      <c r="BY323" s="26"/>
      <c r="BZ323" s="26"/>
      <c r="CA323" s="26"/>
      <c r="CB323" s="26"/>
      <c r="CC323" s="26"/>
      <c r="CD323" s="26"/>
      <c r="CE323" s="26"/>
      <c r="CF323" s="26"/>
      <c r="CG323" s="26"/>
      <c r="CH323" s="26"/>
      <c r="CI323" s="26"/>
      <c r="CJ323" s="26"/>
      <c r="CK323" s="26"/>
      <c r="CL323" s="26"/>
      <c r="CM323" s="26"/>
      <c r="CN323" s="26"/>
      <c r="CO323" s="26"/>
      <c r="CP323" s="26"/>
      <c r="CQ323" s="26"/>
      <c r="CR323" s="26"/>
      <c r="CS323" s="26"/>
      <c r="CT323" s="26"/>
      <c r="CU323" s="26"/>
      <c r="CV323" s="26"/>
      <c r="CW323" s="26"/>
      <c r="CX323" s="26"/>
      <c r="CY323" s="26"/>
      <c r="CZ323" s="26"/>
      <c r="DA323" s="26"/>
      <c r="DB323" s="26"/>
      <c r="DC323" s="26"/>
      <c r="DD323" s="26"/>
      <c r="DE323" s="26"/>
      <c r="DF323" s="26"/>
      <c r="DG323" s="26"/>
      <c r="DH323" s="26"/>
      <c r="DI323" s="26"/>
      <c r="DJ323" s="26"/>
      <c r="DK323" s="26"/>
      <c r="DL323" s="26"/>
      <c r="DM323" s="26"/>
    </row>
    <row r="324" spans="1:117" s="50" customFormat="1" ht="62.25" customHeight="1" x14ac:dyDescent="0.25">
      <c r="A324" s="33"/>
      <c r="B324" s="376" t="s">
        <v>2259</v>
      </c>
      <c r="C324" s="35" t="s">
        <v>1561</v>
      </c>
      <c r="D324" s="66" t="s">
        <v>244</v>
      </c>
      <c r="E324" s="66" t="s">
        <v>1650</v>
      </c>
      <c r="F324" s="134">
        <v>19450</v>
      </c>
      <c r="G324" s="134">
        <f t="shared" si="39"/>
        <v>19450</v>
      </c>
      <c r="H324" s="134">
        <f t="shared" si="40"/>
        <v>100</v>
      </c>
      <c r="I324" s="134">
        <v>0</v>
      </c>
      <c r="J324" s="348">
        <v>41635</v>
      </c>
      <c r="K324" s="66"/>
      <c r="L324" s="33"/>
      <c r="M324" s="33"/>
      <c r="N324" s="33"/>
      <c r="O324" s="33"/>
      <c r="P324" s="33"/>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c r="BR324" s="26"/>
      <c r="BS324" s="26"/>
      <c r="BT324" s="26"/>
      <c r="BU324" s="26"/>
      <c r="BV324" s="26"/>
      <c r="BW324" s="26"/>
      <c r="BX324" s="26"/>
      <c r="BY324" s="26"/>
      <c r="BZ324" s="26"/>
      <c r="CA324" s="26"/>
      <c r="CB324" s="26"/>
      <c r="CC324" s="26"/>
      <c r="CD324" s="26"/>
      <c r="CE324" s="26"/>
      <c r="CF324" s="26"/>
      <c r="CG324" s="26"/>
      <c r="CH324" s="26"/>
      <c r="CI324" s="26"/>
      <c r="CJ324" s="26"/>
      <c r="CK324" s="26"/>
      <c r="CL324" s="26"/>
      <c r="CM324" s="26"/>
      <c r="CN324" s="26"/>
      <c r="CO324" s="26"/>
      <c r="CP324" s="26"/>
      <c r="CQ324" s="26"/>
      <c r="CR324" s="26"/>
      <c r="CS324" s="26"/>
      <c r="CT324" s="26"/>
      <c r="CU324" s="26"/>
      <c r="CV324" s="26"/>
      <c r="CW324" s="26"/>
      <c r="CX324" s="26"/>
      <c r="CY324" s="26"/>
      <c r="CZ324" s="26"/>
      <c r="DA324" s="26"/>
      <c r="DB324" s="26"/>
      <c r="DC324" s="26"/>
      <c r="DD324" s="26"/>
      <c r="DE324" s="26"/>
      <c r="DF324" s="26"/>
      <c r="DG324" s="26"/>
      <c r="DH324" s="26"/>
      <c r="DI324" s="26"/>
      <c r="DJ324" s="26"/>
      <c r="DK324" s="26"/>
      <c r="DL324" s="26"/>
      <c r="DM324" s="26"/>
    </row>
    <row r="325" spans="1:117" s="50" customFormat="1" ht="63" x14ac:dyDescent="0.25">
      <c r="A325" s="33"/>
      <c r="B325" s="376" t="s">
        <v>2260</v>
      </c>
      <c r="C325" s="35" t="s">
        <v>1561</v>
      </c>
      <c r="D325" s="66" t="s">
        <v>244</v>
      </c>
      <c r="E325" s="66" t="s">
        <v>1650</v>
      </c>
      <c r="F325" s="134">
        <v>18200</v>
      </c>
      <c r="G325" s="134">
        <f t="shared" ref="G325:G331" si="41">F325-I325</f>
        <v>18200</v>
      </c>
      <c r="H325" s="134">
        <f t="shared" ref="H325:H331" si="42">G325/F325*100</f>
        <v>100</v>
      </c>
      <c r="I325" s="134">
        <v>0</v>
      </c>
      <c r="J325" s="348">
        <v>41635</v>
      </c>
      <c r="K325" s="66"/>
      <c r="L325" s="33"/>
      <c r="M325" s="33"/>
      <c r="N325" s="33"/>
      <c r="O325" s="33"/>
      <c r="P325" s="33"/>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c r="BZ325" s="26"/>
      <c r="CA325" s="26"/>
      <c r="CB325" s="26"/>
      <c r="CC325" s="26"/>
      <c r="CD325" s="26"/>
      <c r="CE325" s="26"/>
      <c r="CF325" s="26"/>
      <c r="CG325" s="26"/>
      <c r="CH325" s="26"/>
      <c r="CI325" s="26"/>
      <c r="CJ325" s="26"/>
      <c r="CK325" s="26"/>
      <c r="CL325" s="26"/>
      <c r="CM325" s="26"/>
      <c r="CN325" s="26"/>
      <c r="CO325" s="26"/>
      <c r="CP325" s="26"/>
      <c r="CQ325" s="26"/>
      <c r="CR325" s="26"/>
      <c r="CS325" s="26"/>
      <c r="CT325" s="26"/>
      <c r="CU325" s="26"/>
      <c r="CV325" s="26"/>
      <c r="CW325" s="26"/>
      <c r="CX325" s="26"/>
      <c r="CY325" s="26"/>
      <c r="CZ325" s="26"/>
      <c r="DA325" s="26"/>
      <c r="DB325" s="26"/>
      <c r="DC325" s="26"/>
      <c r="DD325" s="26"/>
      <c r="DE325" s="26"/>
      <c r="DF325" s="26"/>
      <c r="DG325" s="26"/>
      <c r="DH325" s="26"/>
      <c r="DI325" s="26"/>
      <c r="DJ325" s="26"/>
      <c r="DK325" s="26"/>
      <c r="DL325" s="26"/>
      <c r="DM325" s="26"/>
    </row>
    <row r="326" spans="1:117" s="50" customFormat="1" ht="63" x14ac:dyDescent="0.25">
      <c r="A326" s="33"/>
      <c r="B326" s="376" t="s">
        <v>2261</v>
      </c>
      <c r="C326" s="35" t="s">
        <v>1561</v>
      </c>
      <c r="D326" s="66" t="s">
        <v>244</v>
      </c>
      <c r="E326" s="66" t="s">
        <v>1650</v>
      </c>
      <c r="F326" s="134">
        <v>18200</v>
      </c>
      <c r="G326" s="134">
        <f t="shared" si="41"/>
        <v>18200</v>
      </c>
      <c r="H326" s="134">
        <f t="shared" si="42"/>
        <v>100</v>
      </c>
      <c r="I326" s="134">
        <v>0</v>
      </c>
      <c r="J326" s="348">
        <v>41635</v>
      </c>
      <c r="K326" s="66"/>
      <c r="L326" s="33"/>
      <c r="M326" s="33"/>
      <c r="N326" s="33"/>
      <c r="O326" s="33"/>
      <c r="P326" s="33"/>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6"/>
      <c r="BX326" s="26"/>
      <c r="BY326" s="26"/>
      <c r="BZ326" s="26"/>
      <c r="CA326" s="26"/>
      <c r="CB326" s="26"/>
      <c r="CC326" s="26"/>
      <c r="CD326" s="26"/>
      <c r="CE326" s="26"/>
      <c r="CF326" s="26"/>
      <c r="CG326" s="26"/>
      <c r="CH326" s="26"/>
      <c r="CI326" s="26"/>
      <c r="CJ326" s="26"/>
      <c r="CK326" s="26"/>
      <c r="CL326" s="26"/>
      <c r="CM326" s="26"/>
      <c r="CN326" s="26"/>
      <c r="CO326" s="26"/>
      <c r="CP326" s="26"/>
      <c r="CQ326" s="26"/>
      <c r="CR326" s="26"/>
      <c r="CS326" s="26"/>
      <c r="CT326" s="26"/>
      <c r="CU326" s="26"/>
      <c r="CV326" s="26"/>
      <c r="CW326" s="26"/>
      <c r="CX326" s="26"/>
      <c r="CY326" s="26"/>
      <c r="CZ326" s="26"/>
      <c r="DA326" s="26"/>
      <c r="DB326" s="26"/>
      <c r="DC326" s="26"/>
      <c r="DD326" s="26"/>
      <c r="DE326" s="26"/>
      <c r="DF326" s="26"/>
      <c r="DG326" s="26"/>
      <c r="DH326" s="26"/>
      <c r="DI326" s="26"/>
      <c r="DJ326" s="26"/>
      <c r="DK326" s="26"/>
      <c r="DL326" s="26"/>
      <c r="DM326" s="26"/>
    </row>
    <row r="327" spans="1:117" s="50" customFormat="1" ht="63" x14ac:dyDescent="0.25">
      <c r="A327" s="33"/>
      <c r="B327" s="376" t="s">
        <v>2262</v>
      </c>
      <c r="C327" s="35" t="s">
        <v>1562</v>
      </c>
      <c r="D327" s="66" t="s">
        <v>244</v>
      </c>
      <c r="E327" s="66" t="s">
        <v>1650</v>
      </c>
      <c r="F327" s="134">
        <v>26000</v>
      </c>
      <c r="G327" s="134">
        <f t="shared" si="41"/>
        <v>26000</v>
      </c>
      <c r="H327" s="134">
        <f t="shared" si="42"/>
        <v>100</v>
      </c>
      <c r="I327" s="134">
        <v>0</v>
      </c>
      <c r="J327" s="348">
        <v>41635</v>
      </c>
      <c r="K327" s="66"/>
      <c r="L327" s="33"/>
      <c r="M327" s="33"/>
      <c r="N327" s="33"/>
      <c r="O327" s="33"/>
      <c r="P327" s="33"/>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c r="BR327" s="26"/>
      <c r="BS327" s="26"/>
      <c r="BT327" s="26"/>
      <c r="BU327" s="26"/>
      <c r="BV327" s="26"/>
      <c r="BW327" s="26"/>
      <c r="BX327" s="26"/>
      <c r="BY327" s="26"/>
      <c r="BZ327" s="26"/>
      <c r="CA327" s="26"/>
      <c r="CB327" s="26"/>
      <c r="CC327" s="26"/>
      <c r="CD327" s="26"/>
      <c r="CE327" s="26"/>
      <c r="CF327" s="26"/>
      <c r="CG327" s="26"/>
      <c r="CH327" s="26"/>
      <c r="CI327" s="26"/>
      <c r="CJ327" s="26"/>
      <c r="CK327" s="26"/>
      <c r="CL327" s="26"/>
      <c r="CM327" s="26"/>
      <c r="CN327" s="26"/>
      <c r="CO327" s="26"/>
      <c r="CP327" s="26"/>
      <c r="CQ327" s="26"/>
      <c r="CR327" s="26"/>
      <c r="CS327" s="26"/>
      <c r="CT327" s="26"/>
      <c r="CU327" s="26"/>
      <c r="CV327" s="26"/>
      <c r="CW327" s="26"/>
      <c r="CX327" s="26"/>
      <c r="CY327" s="26"/>
      <c r="CZ327" s="26"/>
      <c r="DA327" s="26"/>
      <c r="DB327" s="26"/>
      <c r="DC327" s="26"/>
      <c r="DD327" s="26"/>
      <c r="DE327" s="26"/>
      <c r="DF327" s="26"/>
      <c r="DG327" s="26"/>
      <c r="DH327" s="26"/>
      <c r="DI327" s="26"/>
      <c r="DJ327" s="26"/>
      <c r="DK327" s="26"/>
      <c r="DL327" s="26"/>
      <c r="DM327" s="26"/>
    </row>
    <row r="328" spans="1:117" s="50" customFormat="1" ht="63" x14ac:dyDescent="0.25">
      <c r="A328" s="33"/>
      <c r="B328" s="376" t="s">
        <v>2263</v>
      </c>
      <c r="C328" s="35" t="s">
        <v>1562</v>
      </c>
      <c r="D328" s="66" t="s">
        <v>244</v>
      </c>
      <c r="E328" s="66" t="s">
        <v>1650</v>
      </c>
      <c r="F328" s="134">
        <v>26000</v>
      </c>
      <c r="G328" s="134">
        <f t="shared" si="41"/>
        <v>26000</v>
      </c>
      <c r="H328" s="134">
        <f t="shared" si="42"/>
        <v>100</v>
      </c>
      <c r="I328" s="134">
        <v>0</v>
      </c>
      <c r="J328" s="348">
        <v>41635</v>
      </c>
      <c r="K328" s="66"/>
      <c r="L328" s="33"/>
      <c r="M328" s="33"/>
      <c r="N328" s="33"/>
      <c r="O328" s="33"/>
      <c r="P328" s="33"/>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c r="BU328" s="26"/>
      <c r="BV328" s="26"/>
      <c r="BW328" s="26"/>
      <c r="BX328" s="26"/>
      <c r="BY328" s="26"/>
      <c r="BZ328" s="26"/>
      <c r="CA328" s="26"/>
      <c r="CB328" s="26"/>
      <c r="CC328" s="26"/>
      <c r="CD328" s="26"/>
      <c r="CE328" s="26"/>
      <c r="CF328" s="26"/>
      <c r="CG328" s="26"/>
      <c r="CH328" s="26"/>
      <c r="CI328" s="26"/>
      <c r="CJ328" s="26"/>
      <c r="CK328" s="26"/>
      <c r="CL328" s="26"/>
      <c r="CM328" s="26"/>
      <c r="CN328" s="26"/>
      <c r="CO328" s="26"/>
      <c r="CP328" s="26"/>
      <c r="CQ328" s="26"/>
      <c r="CR328" s="26"/>
      <c r="CS328" s="26"/>
      <c r="CT328" s="26"/>
      <c r="CU328" s="26"/>
      <c r="CV328" s="26"/>
      <c r="CW328" s="26"/>
      <c r="CX328" s="26"/>
      <c r="CY328" s="26"/>
      <c r="CZ328" s="26"/>
      <c r="DA328" s="26"/>
      <c r="DB328" s="26"/>
      <c r="DC328" s="26"/>
      <c r="DD328" s="26"/>
      <c r="DE328" s="26"/>
      <c r="DF328" s="26"/>
      <c r="DG328" s="26"/>
      <c r="DH328" s="26"/>
      <c r="DI328" s="26"/>
      <c r="DJ328" s="26"/>
      <c r="DK328" s="26"/>
      <c r="DL328" s="26"/>
      <c r="DM328" s="26"/>
    </row>
    <row r="329" spans="1:117" s="50" customFormat="1" ht="63" x14ac:dyDescent="0.25">
      <c r="A329" s="33"/>
      <c r="B329" s="376" t="s">
        <v>2264</v>
      </c>
      <c r="C329" s="35" t="s">
        <v>1563</v>
      </c>
      <c r="D329" s="66" t="s">
        <v>244</v>
      </c>
      <c r="E329" s="66" t="s">
        <v>1650</v>
      </c>
      <c r="F329" s="134">
        <v>27500</v>
      </c>
      <c r="G329" s="134">
        <f t="shared" si="41"/>
        <v>27500</v>
      </c>
      <c r="H329" s="134">
        <f t="shared" si="42"/>
        <v>100</v>
      </c>
      <c r="I329" s="134">
        <v>0</v>
      </c>
      <c r="J329" s="348">
        <v>41635</v>
      </c>
      <c r="K329" s="66"/>
      <c r="L329" s="33"/>
      <c r="M329" s="33"/>
      <c r="N329" s="33"/>
      <c r="O329" s="33"/>
      <c r="P329" s="33"/>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c r="BU329" s="26"/>
      <c r="BV329" s="26"/>
      <c r="BW329" s="26"/>
      <c r="BX329" s="26"/>
      <c r="BY329" s="26"/>
      <c r="BZ329" s="26"/>
      <c r="CA329" s="26"/>
      <c r="CB329" s="26"/>
      <c r="CC329" s="26"/>
      <c r="CD329" s="26"/>
      <c r="CE329" s="26"/>
      <c r="CF329" s="26"/>
      <c r="CG329" s="26"/>
      <c r="CH329" s="26"/>
      <c r="CI329" s="26"/>
      <c r="CJ329" s="26"/>
      <c r="CK329" s="26"/>
      <c r="CL329" s="26"/>
      <c r="CM329" s="26"/>
      <c r="CN329" s="26"/>
      <c r="CO329" s="26"/>
      <c r="CP329" s="26"/>
      <c r="CQ329" s="26"/>
      <c r="CR329" s="26"/>
      <c r="CS329" s="26"/>
      <c r="CT329" s="26"/>
      <c r="CU329" s="26"/>
      <c r="CV329" s="26"/>
      <c r="CW329" s="26"/>
      <c r="CX329" s="26"/>
      <c r="CY329" s="26"/>
      <c r="CZ329" s="26"/>
      <c r="DA329" s="26"/>
      <c r="DB329" s="26"/>
      <c r="DC329" s="26"/>
      <c r="DD329" s="26"/>
      <c r="DE329" s="26"/>
      <c r="DF329" s="26"/>
      <c r="DG329" s="26"/>
      <c r="DH329" s="26"/>
      <c r="DI329" s="26"/>
      <c r="DJ329" s="26"/>
      <c r="DK329" s="26"/>
      <c r="DL329" s="26"/>
      <c r="DM329" s="26"/>
    </row>
    <row r="330" spans="1:117" s="50" customFormat="1" ht="63" x14ac:dyDescent="0.25">
      <c r="A330" s="68"/>
      <c r="B330" s="376" t="s">
        <v>2265</v>
      </c>
      <c r="C330" s="35" t="s">
        <v>1564</v>
      </c>
      <c r="D330" s="66" t="s">
        <v>244</v>
      </c>
      <c r="E330" s="66" t="s">
        <v>1650</v>
      </c>
      <c r="F330" s="134">
        <v>27500</v>
      </c>
      <c r="G330" s="134">
        <f t="shared" si="41"/>
        <v>27500</v>
      </c>
      <c r="H330" s="134">
        <f t="shared" si="42"/>
        <v>100</v>
      </c>
      <c r="I330" s="134">
        <v>0</v>
      </c>
      <c r="J330" s="348">
        <v>41635</v>
      </c>
      <c r="K330" s="66"/>
      <c r="L330" s="33"/>
      <c r="M330" s="33"/>
      <c r="N330" s="33"/>
      <c r="O330" s="33"/>
      <c r="P330" s="33"/>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c r="BR330" s="26"/>
      <c r="BS330" s="26"/>
      <c r="BT330" s="26"/>
      <c r="BU330" s="26"/>
      <c r="BV330" s="26"/>
      <c r="BW330" s="26"/>
      <c r="BX330" s="26"/>
      <c r="BY330" s="26"/>
      <c r="BZ330" s="26"/>
      <c r="CA330" s="26"/>
      <c r="CB330" s="26"/>
      <c r="CC330" s="26"/>
      <c r="CD330" s="26"/>
      <c r="CE330" s="26"/>
      <c r="CF330" s="26"/>
      <c r="CG330" s="26"/>
      <c r="CH330" s="26"/>
      <c r="CI330" s="26"/>
      <c r="CJ330" s="26"/>
      <c r="CK330" s="26"/>
      <c r="CL330" s="26"/>
      <c r="CM330" s="26"/>
      <c r="CN330" s="26"/>
      <c r="CO330" s="26"/>
      <c r="CP330" s="26"/>
      <c r="CQ330" s="26"/>
      <c r="CR330" s="26"/>
      <c r="CS330" s="26"/>
      <c r="CT330" s="26"/>
      <c r="CU330" s="26"/>
      <c r="CV330" s="26"/>
      <c r="CW330" s="26"/>
      <c r="CX330" s="26"/>
      <c r="CY330" s="26"/>
      <c r="CZ330" s="26"/>
      <c r="DA330" s="26"/>
      <c r="DB330" s="26"/>
      <c r="DC330" s="26"/>
      <c r="DD330" s="26"/>
      <c r="DE330" s="26"/>
      <c r="DF330" s="26"/>
      <c r="DG330" s="26"/>
      <c r="DH330" s="26"/>
      <c r="DI330" s="26"/>
      <c r="DJ330" s="26"/>
      <c r="DK330" s="26"/>
      <c r="DL330" s="26"/>
      <c r="DM330" s="26"/>
    </row>
    <row r="331" spans="1:117" s="50" customFormat="1" ht="47.25" x14ac:dyDescent="0.25">
      <c r="A331" s="33"/>
      <c r="B331" s="376" t="s">
        <v>2266</v>
      </c>
      <c r="C331" s="35" t="s">
        <v>1565</v>
      </c>
      <c r="D331" s="66"/>
      <c r="E331" s="66" t="s">
        <v>1650</v>
      </c>
      <c r="F331" s="134">
        <v>46800</v>
      </c>
      <c r="G331" s="134">
        <f t="shared" si="41"/>
        <v>11700</v>
      </c>
      <c r="H331" s="134">
        <f t="shared" si="42"/>
        <v>25</v>
      </c>
      <c r="I331" s="134">
        <v>35100</v>
      </c>
      <c r="J331" s="348">
        <v>41635</v>
      </c>
      <c r="K331" s="66"/>
      <c r="L331" s="33"/>
      <c r="M331" s="33"/>
      <c r="N331" s="33"/>
      <c r="O331" s="33"/>
      <c r="P331" s="33"/>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c r="BR331" s="26"/>
      <c r="BS331" s="26"/>
      <c r="BT331" s="26"/>
      <c r="BU331" s="26"/>
      <c r="BV331" s="26"/>
      <c r="BW331" s="26"/>
      <c r="BX331" s="26"/>
      <c r="BY331" s="26"/>
      <c r="BZ331" s="26"/>
      <c r="CA331" s="26"/>
      <c r="CB331" s="26"/>
      <c r="CC331" s="26"/>
      <c r="CD331" s="26"/>
      <c r="CE331" s="26"/>
      <c r="CF331" s="26"/>
      <c r="CG331" s="26"/>
      <c r="CH331" s="26"/>
      <c r="CI331" s="26"/>
      <c r="CJ331" s="26"/>
      <c r="CK331" s="26"/>
      <c r="CL331" s="26"/>
      <c r="CM331" s="26"/>
      <c r="CN331" s="26"/>
      <c r="CO331" s="26"/>
      <c r="CP331" s="26"/>
      <c r="CQ331" s="26"/>
      <c r="CR331" s="26"/>
      <c r="CS331" s="26"/>
      <c r="CT331" s="26"/>
      <c r="CU331" s="26"/>
      <c r="CV331" s="26"/>
      <c r="CW331" s="26"/>
      <c r="CX331" s="26"/>
      <c r="CY331" s="26"/>
      <c r="CZ331" s="26"/>
      <c r="DA331" s="26"/>
      <c r="DB331" s="26"/>
      <c r="DC331" s="26"/>
      <c r="DD331" s="26"/>
      <c r="DE331" s="26"/>
      <c r="DF331" s="26"/>
      <c r="DG331" s="26"/>
      <c r="DH331" s="26"/>
      <c r="DI331" s="26"/>
      <c r="DJ331" s="26"/>
      <c r="DK331" s="26"/>
      <c r="DL331" s="26"/>
      <c r="DM331" s="26"/>
    </row>
    <row r="332" spans="1:117" ht="47.25" x14ac:dyDescent="0.25">
      <c r="A332" s="33"/>
      <c r="B332" s="376" t="s">
        <v>2267</v>
      </c>
      <c r="C332" s="35" t="s">
        <v>1566</v>
      </c>
      <c r="D332" s="66"/>
      <c r="E332" s="66" t="s">
        <v>1650</v>
      </c>
      <c r="F332" s="134">
        <v>46800</v>
      </c>
      <c r="G332" s="134">
        <f t="shared" ref="G332:G383" si="43">F332-I332</f>
        <v>11700</v>
      </c>
      <c r="H332" s="134">
        <f t="shared" ref="H332:H383" si="44">G332/F332*100</f>
        <v>25</v>
      </c>
      <c r="I332" s="159">
        <v>35100</v>
      </c>
      <c r="J332" s="348">
        <v>41635</v>
      </c>
      <c r="K332" s="66"/>
      <c r="L332" s="33"/>
      <c r="M332" s="33"/>
      <c r="N332" s="33"/>
      <c r="O332" s="33"/>
      <c r="P332" s="33"/>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c r="BR332" s="26"/>
      <c r="BS332" s="26"/>
      <c r="BT332" s="26"/>
      <c r="BU332" s="26"/>
      <c r="BV332" s="26"/>
      <c r="BW332" s="26"/>
      <c r="BX332" s="26"/>
      <c r="BY332" s="26"/>
      <c r="BZ332" s="26"/>
      <c r="CA332" s="26"/>
      <c r="CB332" s="26"/>
      <c r="CC332" s="26"/>
      <c r="CD332" s="26"/>
      <c r="CE332" s="26"/>
      <c r="CF332" s="26"/>
      <c r="CG332" s="26"/>
      <c r="CH332" s="26"/>
      <c r="CI332" s="26"/>
      <c r="CJ332" s="26"/>
      <c r="CK332" s="26"/>
      <c r="CL332" s="26"/>
      <c r="CM332" s="26"/>
      <c r="CN332" s="26"/>
      <c r="CO332" s="26"/>
      <c r="CP332" s="26"/>
      <c r="CQ332" s="26"/>
      <c r="CR332" s="26"/>
      <c r="CS332" s="26"/>
      <c r="CT332" s="26"/>
      <c r="CU332" s="26"/>
      <c r="CV332" s="26"/>
      <c r="CW332" s="26"/>
      <c r="CX332" s="26"/>
      <c r="CY332" s="26"/>
      <c r="CZ332" s="26"/>
      <c r="DA332" s="26"/>
      <c r="DB332" s="26"/>
      <c r="DC332" s="26"/>
      <c r="DD332" s="26"/>
      <c r="DE332" s="26"/>
      <c r="DF332" s="26"/>
      <c r="DG332" s="26"/>
      <c r="DH332" s="26"/>
      <c r="DI332" s="26"/>
      <c r="DJ332" s="26"/>
      <c r="DK332" s="26"/>
      <c r="DL332" s="26"/>
      <c r="DM332" s="26"/>
    </row>
    <row r="333" spans="1:117" ht="31.5" x14ac:dyDescent="0.25">
      <c r="A333" s="33"/>
      <c r="B333" s="376" t="s">
        <v>2268</v>
      </c>
      <c r="C333" s="35" t="s">
        <v>1567</v>
      </c>
      <c r="D333" s="66" t="s">
        <v>1568</v>
      </c>
      <c r="E333" s="66" t="s">
        <v>1650</v>
      </c>
      <c r="F333" s="134">
        <v>33350</v>
      </c>
      <c r="G333" s="134">
        <f t="shared" si="43"/>
        <v>33350</v>
      </c>
      <c r="H333" s="134">
        <f t="shared" si="44"/>
        <v>100</v>
      </c>
      <c r="I333" s="159">
        <v>0</v>
      </c>
      <c r="J333" s="348">
        <v>41635</v>
      </c>
      <c r="K333" s="66"/>
      <c r="L333" s="33"/>
      <c r="M333" s="33"/>
      <c r="N333" s="33"/>
      <c r="O333" s="33"/>
      <c r="P333" s="33"/>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c r="BU333" s="26"/>
      <c r="BV333" s="26"/>
      <c r="BW333" s="26"/>
      <c r="BX333" s="26"/>
      <c r="BY333" s="26"/>
      <c r="BZ333" s="26"/>
      <c r="CA333" s="26"/>
      <c r="CB333" s="26"/>
      <c r="CC333" s="26"/>
      <c r="CD333" s="26"/>
      <c r="CE333" s="26"/>
      <c r="CF333" s="26"/>
      <c r="CG333" s="26"/>
      <c r="CH333" s="26"/>
      <c r="CI333" s="26"/>
      <c r="CJ333" s="26"/>
      <c r="CK333" s="26"/>
      <c r="CL333" s="26"/>
      <c r="CM333" s="26"/>
      <c r="CN333" s="26"/>
      <c r="CO333" s="26"/>
      <c r="CP333" s="26"/>
      <c r="CQ333" s="26"/>
      <c r="CR333" s="26"/>
      <c r="CS333" s="26"/>
      <c r="CT333" s="26"/>
      <c r="CU333" s="26"/>
      <c r="CV333" s="26"/>
      <c r="CW333" s="26"/>
      <c r="CX333" s="26"/>
      <c r="CY333" s="26"/>
      <c r="CZ333" s="26"/>
      <c r="DA333" s="26"/>
      <c r="DB333" s="26"/>
      <c r="DC333" s="26"/>
      <c r="DD333" s="26"/>
      <c r="DE333" s="26"/>
      <c r="DF333" s="26"/>
      <c r="DG333" s="26"/>
      <c r="DH333" s="26"/>
      <c r="DI333" s="26"/>
      <c r="DJ333" s="26"/>
      <c r="DK333" s="26"/>
      <c r="DL333" s="26"/>
      <c r="DM333" s="26"/>
    </row>
    <row r="334" spans="1:117" ht="63" x14ac:dyDescent="0.25">
      <c r="A334" s="33"/>
      <c r="B334" s="376" t="s">
        <v>2269</v>
      </c>
      <c r="C334" s="35" t="s">
        <v>1567</v>
      </c>
      <c r="D334" s="66" t="s">
        <v>1513</v>
      </c>
      <c r="E334" s="66" t="s">
        <v>1650</v>
      </c>
      <c r="F334" s="134">
        <v>33350</v>
      </c>
      <c r="G334" s="134">
        <f t="shared" si="43"/>
        <v>33350</v>
      </c>
      <c r="H334" s="134">
        <f t="shared" si="44"/>
        <v>100</v>
      </c>
      <c r="I334" s="159">
        <v>0</v>
      </c>
      <c r="J334" s="348">
        <v>41635</v>
      </c>
      <c r="K334" s="66"/>
      <c r="L334" s="33"/>
      <c r="M334" s="33"/>
      <c r="N334" s="33"/>
      <c r="O334" s="33"/>
      <c r="P334" s="33"/>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c r="BZ334" s="26"/>
      <c r="CA334" s="26"/>
      <c r="CB334" s="26"/>
      <c r="CC334" s="26"/>
      <c r="CD334" s="26"/>
      <c r="CE334" s="26"/>
      <c r="CF334" s="26"/>
      <c r="CG334" s="26"/>
      <c r="CH334" s="26"/>
      <c r="CI334" s="26"/>
      <c r="CJ334" s="26"/>
      <c r="CK334" s="26"/>
      <c r="CL334" s="26"/>
      <c r="CM334" s="26"/>
      <c r="CN334" s="26"/>
      <c r="CO334" s="26"/>
      <c r="CP334" s="26"/>
      <c r="CQ334" s="26"/>
      <c r="CR334" s="26"/>
      <c r="CS334" s="26"/>
      <c r="CT334" s="26"/>
      <c r="CU334" s="26"/>
      <c r="CV334" s="26"/>
      <c r="CW334" s="26"/>
      <c r="CX334" s="26"/>
      <c r="CY334" s="26"/>
      <c r="CZ334" s="26"/>
      <c r="DA334" s="26"/>
      <c r="DB334" s="26"/>
      <c r="DC334" s="26"/>
      <c r="DD334" s="26"/>
      <c r="DE334" s="26"/>
      <c r="DF334" s="26"/>
      <c r="DG334" s="26"/>
      <c r="DH334" s="26"/>
      <c r="DI334" s="26"/>
      <c r="DJ334" s="26"/>
      <c r="DK334" s="26"/>
      <c r="DL334" s="26"/>
      <c r="DM334" s="26"/>
    </row>
    <row r="335" spans="1:117" ht="31.5" x14ac:dyDescent="0.25">
      <c r="A335" s="33"/>
      <c r="B335" s="376" t="s">
        <v>2270</v>
      </c>
      <c r="C335" s="35" t="s">
        <v>1567</v>
      </c>
      <c r="D335" s="66" t="s">
        <v>1569</v>
      </c>
      <c r="E335" s="66" t="s">
        <v>1650</v>
      </c>
      <c r="F335" s="134">
        <v>33350</v>
      </c>
      <c r="G335" s="134">
        <f t="shared" si="43"/>
        <v>33350</v>
      </c>
      <c r="H335" s="134">
        <f t="shared" si="44"/>
        <v>100</v>
      </c>
      <c r="I335" s="159">
        <v>0</v>
      </c>
      <c r="J335" s="348">
        <v>41635</v>
      </c>
      <c r="K335" s="66"/>
      <c r="L335" s="33"/>
      <c r="M335" s="33"/>
      <c r="N335" s="33"/>
      <c r="O335" s="33"/>
      <c r="P335" s="33"/>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c r="BU335" s="26"/>
      <c r="BV335" s="26"/>
      <c r="BW335" s="26"/>
      <c r="BX335" s="26"/>
      <c r="BY335" s="26"/>
      <c r="BZ335" s="26"/>
      <c r="CA335" s="26"/>
      <c r="CB335" s="26"/>
      <c r="CC335" s="26"/>
      <c r="CD335" s="26"/>
      <c r="CE335" s="26"/>
      <c r="CF335" s="26"/>
      <c r="CG335" s="26"/>
      <c r="CH335" s="26"/>
      <c r="CI335" s="26"/>
      <c r="CJ335" s="26"/>
      <c r="CK335" s="26"/>
      <c r="CL335" s="26"/>
      <c r="CM335" s="26"/>
      <c r="CN335" s="26"/>
      <c r="CO335" s="26"/>
      <c r="CP335" s="26"/>
      <c r="CQ335" s="26"/>
      <c r="CR335" s="26"/>
      <c r="CS335" s="26"/>
      <c r="CT335" s="26"/>
      <c r="CU335" s="26"/>
      <c r="CV335" s="26"/>
      <c r="CW335" s="26"/>
      <c r="CX335" s="26"/>
      <c r="CY335" s="26"/>
      <c r="CZ335" s="26"/>
      <c r="DA335" s="26"/>
      <c r="DB335" s="26"/>
      <c r="DC335" s="26"/>
      <c r="DD335" s="26"/>
      <c r="DE335" s="26"/>
      <c r="DF335" s="26"/>
      <c r="DG335" s="26"/>
      <c r="DH335" s="26"/>
      <c r="DI335" s="26"/>
      <c r="DJ335" s="26"/>
      <c r="DK335" s="26"/>
      <c r="DL335" s="26"/>
      <c r="DM335" s="26"/>
    </row>
    <row r="336" spans="1:117" ht="63" x14ac:dyDescent="0.25">
      <c r="A336" s="33"/>
      <c r="B336" s="376" t="s">
        <v>2271</v>
      </c>
      <c r="C336" s="35" t="s">
        <v>1567</v>
      </c>
      <c r="D336" s="66" t="s">
        <v>244</v>
      </c>
      <c r="E336" s="66" t="s">
        <v>1650</v>
      </c>
      <c r="F336" s="134">
        <v>33350</v>
      </c>
      <c r="G336" s="134">
        <f t="shared" si="43"/>
        <v>33350</v>
      </c>
      <c r="H336" s="134">
        <f t="shared" si="44"/>
        <v>100</v>
      </c>
      <c r="I336" s="159">
        <v>0</v>
      </c>
      <c r="J336" s="348">
        <v>41635</v>
      </c>
      <c r="K336" s="66"/>
      <c r="L336" s="33"/>
      <c r="M336" s="33"/>
      <c r="N336" s="33"/>
      <c r="O336" s="33"/>
      <c r="P336" s="33"/>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c r="BZ336" s="26"/>
      <c r="CA336" s="26"/>
      <c r="CB336" s="26"/>
      <c r="CC336" s="26"/>
      <c r="CD336" s="26"/>
      <c r="CE336" s="26"/>
      <c r="CF336" s="26"/>
      <c r="CG336" s="26"/>
      <c r="CH336" s="26"/>
      <c r="CI336" s="26"/>
      <c r="CJ336" s="26"/>
      <c r="CK336" s="26"/>
      <c r="CL336" s="26"/>
      <c r="CM336" s="26"/>
      <c r="CN336" s="26"/>
      <c r="CO336" s="26"/>
      <c r="CP336" s="26"/>
      <c r="CQ336" s="26"/>
      <c r="CR336" s="26"/>
      <c r="CS336" s="26"/>
      <c r="CT336" s="26"/>
      <c r="CU336" s="26"/>
      <c r="CV336" s="26"/>
      <c r="CW336" s="26"/>
      <c r="CX336" s="26"/>
      <c r="CY336" s="26"/>
      <c r="CZ336" s="26"/>
      <c r="DA336" s="26"/>
      <c r="DB336" s="26"/>
      <c r="DC336" s="26"/>
      <c r="DD336" s="26"/>
      <c r="DE336" s="26"/>
      <c r="DF336" s="26"/>
      <c r="DG336" s="26"/>
      <c r="DH336" s="26"/>
      <c r="DI336" s="26"/>
      <c r="DJ336" s="26"/>
      <c r="DK336" s="26"/>
      <c r="DL336" s="26"/>
      <c r="DM336" s="26"/>
    </row>
    <row r="337" spans="1:117" ht="31.5" x14ac:dyDescent="0.25">
      <c r="A337" s="33"/>
      <c r="B337" s="376" t="s">
        <v>2272</v>
      </c>
      <c r="C337" s="35" t="s">
        <v>1567</v>
      </c>
      <c r="D337" s="66" t="s">
        <v>1570</v>
      </c>
      <c r="E337" s="66" t="s">
        <v>1650</v>
      </c>
      <c r="F337" s="134">
        <v>33350</v>
      </c>
      <c r="G337" s="134">
        <f t="shared" si="43"/>
        <v>33350</v>
      </c>
      <c r="H337" s="134">
        <f t="shared" si="44"/>
        <v>100</v>
      </c>
      <c r="I337" s="159">
        <v>0</v>
      </c>
      <c r="J337" s="348">
        <v>41635</v>
      </c>
      <c r="K337" s="66"/>
      <c r="L337" s="33"/>
      <c r="M337" s="33"/>
      <c r="N337" s="33"/>
      <c r="O337" s="33"/>
      <c r="P337" s="33"/>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c r="BZ337" s="26"/>
      <c r="CA337" s="26"/>
      <c r="CB337" s="26"/>
      <c r="CC337" s="26"/>
      <c r="CD337" s="26"/>
      <c r="CE337" s="26"/>
      <c r="CF337" s="26"/>
      <c r="CG337" s="26"/>
      <c r="CH337" s="26"/>
      <c r="CI337" s="26"/>
      <c r="CJ337" s="26"/>
      <c r="CK337" s="26"/>
      <c r="CL337" s="26"/>
      <c r="CM337" s="26"/>
      <c r="CN337" s="26"/>
      <c r="CO337" s="26"/>
      <c r="CP337" s="26"/>
      <c r="CQ337" s="26"/>
      <c r="CR337" s="26"/>
      <c r="CS337" s="26"/>
      <c r="CT337" s="26"/>
      <c r="CU337" s="26"/>
      <c r="CV337" s="26"/>
      <c r="CW337" s="26"/>
      <c r="CX337" s="26"/>
      <c r="CY337" s="26"/>
      <c r="CZ337" s="26"/>
      <c r="DA337" s="26"/>
      <c r="DB337" s="26"/>
      <c r="DC337" s="26"/>
      <c r="DD337" s="26"/>
      <c r="DE337" s="26"/>
      <c r="DF337" s="26"/>
      <c r="DG337" s="26"/>
      <c r="DH337" s="26"/>
      <c r="DI337" s="26"/>
      <c r="DJ337" s="26"/>
      <c r="DK337" s="26"/>
      <c r="DL337" s="26"/>
      <c r="DM337" s="26"/>
    </row>
    <row r="338" spans="1:117" ht="63" x14ac:dyDescent="0.25">
      <c r="A338" s="33"/>
      <c r="B338" s="376" t="s">
        <v>2273</v>
      </c>
      <c r="C338" s="35" t="s">
        <v>1571</v>
      </c>
      <c r="D338" s="66" t="s">
        <v>244</v>
      </c>
      <c r="E338" s="66" t="s">
        <v>1650</v>
      </c>
      <c r="F338" s="134">
        <v>18400</v>
      </c>
      <c r="G338" s="134">
        <f t="shared" si="43"/>
        <v>18400</v>
      </c>
      <c r="H338" s="134">
        <f t="shared" si="44"/>
        <v>100</v>
      </c>
      <c r="I338" s="159">
        <v>0</v>
      </c>
      <c r="J338" s="348">
        <v>41635</v>
      </c>
      <c r="K338" s="66"/>
      <c r="L338" s="33"/>
      <c r="M338" s="33"/>
      <c r="N338" s="33"/>
      <c r="O338" s="33"/>
      <c r="P338" s="33"/>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c r="BU338" s="26"/>
      <c r="BV338" s="26"/>
      <c r="BW338" s="26"/>
      <c r="BX338" s="26"/>
      <c r="BY338" s="26"/>
      <c r="BZ338" s="26"/>
      <c r="CA338" s="26"/>
      <c r="CB338" s="26"/>
      <c r="CC338" s="26"/>
      <c r="CD338" s="26"/>
      <c r="CE338" s="26"/>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26"/>
      <c r="DC338" s="26"/>
      <c r="DD338" s="26"/>
      <c r="DE338" s="26"/>
      <c r="DF338" s="26"/>
      <c r="DG338" s="26"/>
      <c r="DH338" s="26"/>
      <c r="DI338" s="26"/>
      <c r="DJ338" s="26"/>
      <c r="DK338" s="26"/>
      <c r="DL338" s="26"/>
      <c r="DM338" s="26"/>
    </row>
    <row r="339" spans="1:117" ht="31.5" x14ac:dyDescent="0.25">
      <c r="A339" s="33"/>
      <c r="B339" s="376" t="s">
        <v>2274</v>
      </c>
      <c r="C339" s="35" t="s">
        <v>1572</v>
      </c>
      <c r="D339" s="66" t="s">
        <v>1568</v>
      </c>
      <c r="E339" s="66" t="s">
        <v>1650</v>
      </c>
      <c r="F339" s="134">
        <v>11500</v>
      </c>
      <c r="G339" s="134">
        <f t="shared" si="43"/>
        <v>11500</v>
      </c>
      <c r="H339" s="134">
        <f t="shared" si="44"/>
        <v>100</v>
      </c>
      <c r="I339" s="159">
        <v>0</v>
      </c>
      <c r="J339" s="348">
        <v>41635</v>
      </c>
      <c r="K339" s="66"/>
      <c r="L339" s="33"/>
      <c r="M339" s="33"/>
      <c r="N339" s="33"/>
      <c r="O339" s="33"/>
      <c r="P339" s="33"/>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c r="BZ339" s="26"/>
      <c r="CA339" s="26"/>
      <c r="CB339" s="26"/>
      <c r="CC339" s="26"/>
      <c r="CD339" s="26"/>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26"/>
      <c r="DC339" s="26"/>
      <c r="DD339" s="26"/>
      <c r="DE339" s="26"/>
      <c r="DF339" s="26"/>
      <c r="DG339" s="26"/>
      <c r="DH339" s="26"/>
      <c r="DI339" s="26"/>
      <c r="DJ339" s="26"/>
      <c r="DK339" s="26"/>
      <c r="DL339" s="26"/>
      <c r="DM339" s="26"/>
    </row>
    <row r="340" spans="1:117" ht="31.5" x14ac:dyDescent="0.25">
      <c r="A340" s="33"/>
      <c r="B340" s="376" t="s">
        <v>2275</v>
      </c>
      <c r="C340" s="35" t="s">
        <v>1572</v>
      </c>
      <c r="D340" s="66" t="s">
        <v>1508</v>
      </c>
      <c r="E340" s="66" t="s">
        <v>1650</v>
      </c>
      <c r="F340" s="134">
        <v>11500</v>
      </c>
      <c r="G340" s="134">
        <f t="shared" si="43"/>
        <v>11500</v>
      </c>
      <c r="H340" s="134">
        <f t="shared" si="44"/>
        <v>100</v>
      </c>
      <c r="I340" s="159">
        <v>0</v>
      </c>
      <c r="J340" s="348">
        <v>41635</v>
      </c>
      <c r="K340" s="66"/>
      <c r="L340" s="33"/>
      <c r="M340" s="33"/>
      <c r="N340" s="33"/>
      <c r="O340" s="33"/>
      <c r="P340" s="33"/>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26"/>
      <c r="DC340" s="26"/>
      <c r="DD340" s="26"/>
      <c r="DE340" s="26"/>
      <c r="DF340" s="26"/>
      <c r="DG340" s="26"/>
      <c r="DH340" s="26"/>
      <c r="DI340" s="26"/>
      <c r="DJ340" s="26"/>
      <c r="DK340" s="26"/>
      <c r="DL340" s="26"/>
      <c r="DM340" s="26"/>
    </row>
    <row r="341" spans="1:117" ht="31.5" x14ac:dyDescent="0.25">
      <c r="A341" s="33"/>
      <c r="B341" s="376" t="s">
        <v>2276</v>
      </c>
      <c r="C341" s="35" t="s">
        <v>1572</v>
      </c>
      <c r="D341" s="66" t="s">
        <v>1573</v>
      </c>
      <c r="E341" s="66" t="s">
        <v>1650</v>
      </c>
      <c r="F341" s="134">
        <v>11500</v>
      </c>
      <c r="G341" s="134">
        <f t="shared" si="43"/>
        <v>11500</v>
      </c>
      <c r="H341" s="134">
        <f t="shared" si="44"/>
        <v>100</v>
      </c>
      <c r="I341" s="159">
        <v>0</v>
      </c>
      <c r="J341" s="348">
        <v>41635</v>
      </c>
      <c r="K341" s="66"/>
      <c r="L341" s="33"/>
      <c r="M341" s="33"/>
      <c r="N341" s="33"/>
      <c r="O341" s="33"/>
      <c r="P341" s="33"/>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c r="BZ341" s="26"/>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26"/>
      <c r="DC341" s="26"/>
      <c r="DD341" s="26"/>
      <c r="DE341" s="26"/>
      <c r="DF341" s="26"/>
      <c r="DG341" s="26"/>
      <c r="DH341" s="26"/>
      <c r="DI341" s="26"/>
      <c r="DJ341" s="26"/>
      <c r="DK341" s="26"/>
      <c r="DL341" s="26"/>
      <c r="DM341" s="26"/>
    </row>
    <row r="342" spans="1:117" ht="31.5" x14ac:dyDescent="0.25">
      <c r="A342" s="33"/>
      <c r="B342" s="376" t="s">
        <v>2277</v>
      </c>
      <c r="C342" s="35" t="s">
        <v>1574</v>
      </c>
      <c r="D342" s="66" t="s">
        <v>1570</v>
      </c>
      <c r="E342" s="66" t="s">
        <v>1650</v>
      </c>
      <c r="F342" s="134">
        <v>12650</v>
      </c>
      <c r="G342" s="134">
        <f t="shared" si="43"/>
        <v>12650</v>
      </c>
      <c r="H342" s="134">
        <f t="shared" si="44"/>
        <v>100</v>
      </c>
      <c r="I342" s="159">
        <v>0</v>
      </c>
      <c r="J342" s="348">
        <v>41635</v>
      </c>
      <c r="K342" s="66"/>
      <c r="L342" s="33"/>
      <c r="M342" s="33"/>
      <c r="N342" s="33"/>
      <c r="O342" s="33"/>
      <c r="P342" s="33"/>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26"/>
      <c r="DC342" s="26"/>
      <c r="DD342" s="26"/>
      <c r="DE342" s="26"/>
      <c r="DF342" s="26"/>
      <c r="DG342" s="26"/>
      <c r="DH342" s="26"/>
      <c r="DI342" s="26"/>
      <c r="DJ342" s="26"/>
      <c r="DK342" s="26"/>
      <c r="DL342" s="26"/>
      <c r="DM342" s="26"/>
    </row>
    <row r="343" spans="1:117" ht="63" x14ac:dyDescent="0.25">
      <c r="A343" s="33"/>
      <c r="B343" s="376" t="s">
        <v>2278</v>
      </c>
      <c r="C343" s="35" t="s">
        <v>1575</v>
      </c>
      <c r="D343" s="66" t="s">
        <v>244</v>
      </c>
      <c r="E343" s="66" t="s">
        <v>1650</v>
      </c>
      <c r="F343" s="134">
        <v>58374</v>
      </c>
      <c r="G343" s="134">
        <f t="shared" si="43"/>
        <v>58374</v>
      </c>
      <c r="H343" s="134">
        <f t="shared" si="44"/>
        <v>100</v>
      </c>
      <c r="I343" s="159">
        <v>0</v>
      </c>
      <c r="J343" s="348">
        <v>41635</v>
      </c>
      <c r="K343" s="66"/>
      <c r="L343" s="33"/>
      <c r="M343" s="33"/>
      <c r="N343" s="33"/>
      <c r="O343" s="33"/>
      <c r="P343" s="33"/>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26"/>
      <c r="DC343" s="26"/>
      <c r="DD343" s="26"/>
      <c r="DE343" s="26"/>
      <c r="DF343" s="26"/>
      <c r="DG343" s="26"/>
      <c r="DH343" s="26"/>
      <c r="DI343" s="26"/>
      <c r="DJ343" s="26"/>
      <c r="DK343" s="26"/>
      <c r="DL343" s="26"/>
      <c r="DM343" s="26"/>
    </row>
    <row r="344" spans="1:117" ht="63" x14ac:dyDescent="0.25">
      <c r="A344" s="33"/>
      <c r="B344" s="376" t="s">
        <v>2279</v>
      </c>
      <c r="C344" s="35" t="s">
        <v>1576</v>
      </c>
      <c r="D344" s="66" t="s">
        <v>244</v>
      </c>
      <c r="E344" s="66" t="s">
        <v>1650</v>
      </c>
      <c r="F344" s="134">
        <v>7100</v>
      </c>
      <c r="G344" s="134">
        <f t="shared" si="43"/>
        <v>7100</v>
      </c>
      <c r="H344" s="134">
        <f t="shared" si="44"/>
        <v>100</v>
      </c>
      <c r="I344" s="159">
        <v>0</v>
      </c>
      <c r="J344" s="348">
        <v>41635</v>
      </c>
      <c r="K344" s="66"/>
      <c r="L344" s="33"/>
      <c r="M344" s="33"/>
      <c r="N344" s="33"/>
      <c r="O344" s="33"/>
      <c r="P344" s="33"/>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c r="BZ344" s="26"/>
      <c r="CA344" s="26"/>
      <c r="CB344" s="26"/>
      <c r="CC344" s="26"/>
      <c r="CD344" s="26"/>
      <c r="CE344" s="26"/>
      <c r="CF344" s="26"/>
      <c r="CG344" s="26"/>
      <c r="CH344" s="26"/>
      <c r="CI344" s="26"/>
      <c r="CJ344" s="26"/>
      <c r="CK344" s="26"/>
      <c r="CL344" s="26"/>
      <c r="CM344" s="26"/>
      <c r="CN344" s="26"/>
      <c r="CO344" s="26"/>
      <c r="CP344" s="26"/>
      <c r="CQ344" s="26"/>
      <c r="CR344" s="26"/>
      <c r="CS344" s="26"/>
      <c r="CT344" s="26"/>
      <c r="CU344" s="26"/>
      <c r="CV344" s="26"/>
      <c r="CW344" s="26"/>
      <c r="CX344" s="26"/>
      <c r="CY344" s="26"/>
      <c r="CZ344" s="26"/>
      <c r="DA344" s="26"/>
      <c r="DB344" s="26"/>
      <c r="DC344" s="26"/>
      <c r="DD344" s="26"/>
      <c r="DE344" s="26"/>
      <c r="DF344" s="26"/>
      <c r="DG344" s="26"/>
      <c r="DH344" s="26"/>
      <c r="DI344" s="26"/>
      <c r="DJ344" s="26"/>
      <c r="DK344" s="26"/>
      <c r="DL344" s="26"/>
      <c r="DM344" s="26"/>
    </row>
    <row r="345" spans="1:117" ht="63" x14ac:dyDescent="0.25">
      <c r="A345" s="33"/>
      <c r="B345" s="376" t="s">
        <v>2280</v>
      </c>
      <c r="C345" s="35" t="s">
        <v>1577</v>
      </c>
      <c r="D345" s="66" t="s">
        <v>244</v>
      </c>
      <c r="E345" s="66" t="s">
        <v>1650</v>
      </c>
      <c r="F345" s="134">
        <v>39296</v>
      </c>
      <c r="G345" s="134">
        <f t="shared" si="43"/>
        <v>39296</v>
      </c>
      <c r="H345" s="134">
        <f t="shared" si="44"/>
        <v>100</v>
      </c>
      <c r="I345" s="159">
        <v>0</v>
      </c>
      <c r="J345" s="348">
        <v>41635</v>
      </c>
      <c r="K345" s="66"/>
      <c r="L345" s="33"/>
      <c r="M345" s="33"/>
      <c r="N345" s="33"/>
      <c r="O345" s="33"/>
      <c r="P345" s="33"/>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c r="BZ345" s="26"/>
      <c r="CA345" s="26"/>
      <c r="CB345" s="26"/>
      <c r="CC345" s="26"/>
      <c r="CD345" s="26"/>
      <c r="CE345" s="26"/>
      <c r="CF345" s="26"/>
      <c r="CG345" s="26"/>
      <c r="CH345" s="26"/>
      <c r="CI345" s="26"/>
      <c r="CJ345" s="26"/>
      <c r="CK345" s="26"/>
      <c r="CL345" s="26"/>
      <c r="CM345" s="26"/>
      <c r="CN345" s="26"/>
      <c r="CO345" s="26"/>
      <c r="CP345" s="26"/>
      <c r="CQ345" s="26"/>
      <c r="CR345" s="26"/>
      <c r="CS345" s="26"/>
      <c r="CT345" s="26"/>
      <c r="CU345" s="26"/>
      <c r="CV345" s="26"/>
      <c r="CW345" s="26"/>
      <c r="CX345" s="26"/>
      <c r="CY345" s="26"/>
      <c r="CZ345" s="26"/>
      <c r="DA345" s="26"/>
      <c r="DB345" s="26"/>
      <c r="DC345" s="26"/>
      <c r="DD345" s="26"/>
      <c r="DE345" s="26"/>
      <c r="DF345" s="26"/>
      <c r="DG345" s="26"/>
      <c r="DH345" s="26"/>
      <c r="DI345" s="26"/>
      <c r="DJ345" s="26"/>
      <c r="DK345" s="26"/>
      <c r="DL345" s="26"/>
      <c r="DM345" s="26"/>
    </row>
    <row r="346" spans="1:117" ht="63" x14ac:dyDescent="0.25">
      <c r="A346" s="33"/>
      <c r="B346" s="376" t="s">
        <v>2281</v>
      </c>
      <c r="C346" s="35" t="s">
        <v>1578</v>
      </c>
      <c r="D346" s="66" t="s">
        <v>244</v>
      </c>
      <c r="E346" s="66" t="s">
        <v>1650</v>
      </c>
      <c r="F346" s="134">
        <v>3350</v>
      </c>
      <c r="G346" s="134">
        <f t="shared" si="43"/>
        <v>3350</v>
      </c>
      <c r="H346" s="134">
        <f t="shared" si="44"/>
        <v>100</v>
      </c>
      <c r="I346" s="159">
        <v>0</v>
      </c>
      <c r="J346" s="348">
        <v>41635</v>
      </c>
      <c r="K346" s="66"/>
      <c r="L346" s="33"/>
      <c r="M346" s="33"/>
      <c r="N346" s="33"/>
      <c r="O346" s="33"/>
      <c r="P346" s="33"/>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6"/>
      <c r="CV346" s="26"/>
      <c r="CW346" s="26"/>
      <c r="CX346" s="26"/>
      <c r="CY346" s="26"/>
      <c r="CZ346" s="26"/>
      <c r="DA346" s="26"/>
      <c r="DB346" s="26"/>
      <c r="DC346" s="26"/>
      <c r="DD346" s="26"/>
      <c r="DE346" s="26"/>
      <c r="DF346" s="26"/>
      <c r="DG346" s="26"/>
      <c r="DH346" s="26"/>
      <c r="DI346" s="26"/>
      <c r="DJ346" s="26"/>
      <c r="DK346" s="26"/>
      <c r="DL346" s="26"/>
      <c r="DM346" s="26"/>
    </row>
    <row r="347" spans="1:117" ht="31.5" x14ac:dyDescent="0.25">
      <c r="A347" s="33"/>
      <c r="B347" s="376" t="s">
        <v>2282</v>
      </c>
      <c r="C347" s="35" t="s">
        <v>1579</v>
      </c>
      <c r="D347" s="66" t="s">
        <v>1568</v>
      </c>
      <c r="E347" s="66" t="s">
        <v>1650</v>
      </c>
      <c r="F347" s="134">
        <v>24000</v>
      </c>
      <c r="G347" s="134">
        <f t="shared" si="43"/>
        <v>24000</v>
      </c>
      <c r="H347" s="134">
        <f t="shared" si="44"/>
        <v>100</v>
      </c>
      <c r="I347" s="159">
        <v>0</v>
      </c>
      <c r="J347" s="348">
        <v>41635</v>
      </c>
      <c r="K347" s="66"/>
      <c r="L347" s="33"/>
      <c r="M347" s="33"/>
      <c r="N347" s="33"/>
      <c r="O347" s="33"/>
      <c r="P347" s="33"/>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c r="BZ347" s="26"/>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26"/>
      <c r="DC347" s="26"/>
      <c r="DD347" s="26"/>
      <c r="DE347" s="26"/>
      <c r="DF347" s="26"/>
      <c r="DG347" s="26"/>
      <c r="DH347" s="26"/>
      <c r="DI347" s="26"/>
      <c r="DJ347" s="26"/>
      <c r="DK347" s="26"/>
      <c r="DL347" s="26"/>
      <c r="DM347" s="26"/>
    </row>
    <row r="348" spans="1:117" ht="31.5" x14ac:dyDescent="0.25">
      <c r="A348" s="33"/>
      <c r="B348" s="376" t="s">
        <v>2283</v>
      </c>
      <c r="C348" s="35" t="s">
        <v>1580</v>
      </c>
      <c r="D348" s="66"/>
      <c r="E348" s="66" t="s">
        <v>1650</v>
      </c>
      <c r="F348" s="134">
        <v>27800</v>
      </c>
      <c r="G348" s="134">
        <f t="shared" si="43"/>
        <v>27800</v>
      </c>
      <c r="H348" s="134">
        <f t="shared" si="44"/>
        <v>100</v>
      </c>
      <c r="I348" s="159">
        <v>0</v>
      </c>
      <c r="J348" s="348">
        <v>41631</v>
      </c>
      <c r="K348" s="66"/>
      <c r="L348" s="33"/>
      <c r="M348" s="33"/>
      <c r="N348" s="33"/>
      <c r="O348" s="33"/>
      <c r="P348" s="33"/>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c r="BZ348" s="26"/>
      <c r="CA348" s="26"/>
      <c r="CB348" s="26"/>
      <c r="CC348" s="26"/>
      <c r="CD348" s="26"/>
      <c r="CE348" s="26"/>
      <c r="CF348" s="26"/>
      <c r="CG348" s="26"/>
      <c r="CH348" s="26"/>
      <c r="CI348" s="26"/>
      <c r="CJ348" s="26"/>
      <c r="CK348" s="26"/>
      <c r="CL348" s="26"/>
      <c r="CM348" s="26"/>
      <c r="CN348" s="26"/>
      <c r="CO348" s="26"/>
      <c r="CP348" s="26"/>
      <c r="CQ348" s="26"/>
      <c r="CR348" s="26"/>
      <c r="CS348" s="26"/>
      <c r="CT348" s="26"/>
      <c r="CU348" s="26"/>
      <c r="CV348" s="26"/>
      <c r="CW348" s="26"/>
      <c r="CX348" s="26"/>
      <c r="CY348" s="26"/>
      <c r="CZ348" s="26"/>
      <c r="DA348" s="26"/>
      <c r="DB348" s="26"/>
      <c r="DC348" s="26"/>
      <c r="DD348" s="26"/>
      <c r="DE348" s="26"/>
      <c r="DF348" s="26"/>
      <c r="DG348" s="26"/>
      <c r="DH348" s="26"/>
      <c r="DI348" s="26"/>
      <c r="DJ348" s="26"/>
      <c r="DK348" s="26"/>
      <c r="DL348" s="26"/>
      <c r="DM348" s="26"/>
    </row>
    <row r="349" spans="1:117" ht="31.5" x14ac:dyDescent="0.25">
      <c r="A349" s="33"/>
      <c r="B349" s="376" t="s">
        <v>2284</v>
      </c>
      <c r="C349" s="35" t="s">
        <v>1581</v>
      </c>
      <c r="D349" s="66"/>
      <c r="E349" s="66" t="s">
        <v>1650</v>
      </c>
      <c r="F349" s="134">
        <v>27800</v>
      </c>
      <c r="G349" s="134">
        <f t="shared" si="43"/>
        <v>27800</v>
      </c>
      <c r="H349" s="134">
        <f t="shared" si="44"/>
        <v>100</v>
      </c>
      <c r="I349" s="159">
        <v>0</v>
      </c>
      <c r="J349" s="348">
        <v>41631</v>
      </c>
      <c r="K349" s="66"/>
      <c r="L349" s="33"/>
      <c r="M349" s="33"/>
      <c r="N349" s="33"/>
      <c r="O349" s="33"/>
      <c r="P349" s="33"/>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c r="BU349" s="26"/>
      <c r="BV349" s="26"/>
      <c r="BW349" s="26"/>
      <c r="BX349" s="26"/>
      <c r="BY349" s="26"/>
      <c r="BZ349" s="26"/>
      <c r="CA349" s="26"/>
      <c r="CB349" s="26"/>
      <c r="CC349" s="26"/>
      <c r="CD349" s="26"/>
      <c r="CE349" s="26"/>
      <c r="CF349" s="26"/>
      <c r="CG349" s="26"/>
      <c r="CH349" s="26"/>
      <c r="CI349" s="26"/>
      <c r="CJ349" s="26"/>
      <c r="CK349" s="26"/>
      <c r="CL349" s="26"/>
      <c r="CM349" s="26"/>
      <c r="CN349" s="26"/>
      <c r="CO349" s="26"/>
      <c r="CP349" s="26"/>
      <c r="CQ349" s="26"/>
      <c r="CR349" s="26"/>
      <c r="CS349" s="26"/>
      <c r="CT349" s="26"/>
      <c r="CU349" s="26"/>
      <c r="CV349" s="26"/>
      <c r="CW349" s="26"/>
      <c r="CX349" s="26"/>
      <c r="CY349" s="26"/>
      <c r="CZ349" s="26"/>
      <c r="DA349" s="26"/>
      <c r="DB349" s="26"/>
      <c r="DC349" s="26"/>
      <c r="DD349" s="26"/>
      <c r="DE349" s="26"/>
      <c r="DF349" s="26"/>
      <c r="DG349" s="26"/>
      <c r="DH349" s="26"/>
      <c r="DI349" s="26"/>
      <c r="DJ349" s="26"/>
      <c r="DK349" s="26"/>
      <c r="DL349" s="26"/>
      <c r="DM349" s="26"/>
    </row>
    <row r="350" spans="1:117" ht="31.5" x14ac:dyDescent="0.25">
      <c r="A350" s="33"/>
      <c r="B350" s="376" t="s">
        <v>2285</v>
      </c>
      <c r="C350" s="35" t="s">
        <v>1582</v>
      </c>
      <c r="D350" s="66"/>
      <c r="E350" s="66" t="s">
        <v>1650</v>
      </c>
      <c r="F350" s="134">
        <v>25678</v>
      </c>
      <c r="G350" s="134">
        <f t="shared" si="43"/>
        <v>25678</v>
      </c>
      <c r="H350" s="134">
        <f t="shared" si="44"/>
        <v>100</v>
      </c>
      <c r="I350" s="159">
        <v>0</v>
      </c>
      <c r="J350" s="348">
        <v>41631</v>
      </c>
      <c r="K350" s="66"/>
      <c r="L350" s="33"/>
      <c r="M350" s="33"/>
      <c r="N350" s="33"/>
      <c r="O350" s="33"/>
      <c r="P350" s="33"/>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c r="BZ350" s="26"/>
      <c r="CA350" s="26"/>
      <c r="CB350" s="26"/>
      <c r="CC350" s="26"/>
      <c r="CD350" s="26"/>
      <c r="CE350" s="26"/>
      <c r="CF350" s="26"/>
      <c r="CG350" s="26"/>
      <c r="CH350" s="26"/>
      <c r="CI350" s="26"/>
      <c r="CJ350" s="26"/>
      <c r="CK350" s="26"/>
      <c r="CL350" s="26"/>
      <c r="CM350" s="26"/>
      <c r="CN350" s="26"/>
      <c r="CO350" s="26"/>
      <c r="CP350" s="26"/>
      <c r="CQ350" s="26"/>
      <c r="CR350" s="26"/>
      <c r="CS350" s="26"/>
      <c r="CT350" s="26"/>
      <c r="CU350" s="26"/>
      <c r="CV350" s="26"/>
      <c r="CW350" s="26"/>
      <c r="CX350" s="26"/>
      <c r="CY350" s="26"/>
      <c r="CZ350" s="26"/>
      <c r="DA350" s="26"/>
      <c r="DB350" s="26"/>
      <c r="DC350" s="26"/>
      <c r="DD350" s="26"/>
      <c r="DE350" s="26"/>
      <c r="DF350" s="26"/>
      <c r="DG350" s="26"/>
      <c r="DH350" s="26"/>
      <c r="DI350" s="26"/>
      <c r="DJ350" s="26"/>
      <c r="DK350" s="26"/>
      <c r="DL350" s="26"/>
      <c r="DM350" s="26"/>
    </row>
    <row r="351" spans="1:117" ht="63" x14ac:dyDescent="0.25">
      <c r="A351" s="33"/>
      <c r="B351" s="376" t="s">
        <v>2286</v>
      </c>
      <c r="C351" s="35" t="s">
        <v>1583</v>
      </c>
      <c r="D351" s="66" t="s">
        <v>244</v>
      </c>
      <c r="E351" s="66" t="s">
        <v>1650</v>
      </c>
      <c r="F351" s="134">
        <v>8610</v>
      </c>
      <c r="G351" s="134">
        <f t="shared" si="43"/>
        <v>8610</v>
      </c>
      <c r="H351" s="134">
        <f t="shared" si="44"/>
        <v>100</v>
      </c>
      <c r="I351" s="159">
        <v>0</v>
      </c>
      <c r="J351" s="348">
        <v>41631</v>
      </c>
      <c r="K351" s="66"/>
      <c r="L351" s="33"/>
      <c r="M351" s="33"/>
      <c r="N351" s="33"/>
      <c r="O351" s="33"/>
      <c r="P351" s="33"/>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c r="CC351" s="26"/>
      <c r="CD351" s="26"/>
      <c r="CE351" s="26"/>
      <c r="CF351" s="26"/>
      <c r="CG351" s="26"/>
      <c r="CH351" s="26"/>
      <c r="CI351" s="26"/>
      <c r="CJ351" s="26"/>
      <c r="CK351" s="26"/>
      <c r="CL351" s="26"/>
      <c r="CM351" s="26"/>
      <c r="CN351" s="26"/>
      <c r="CO351" s="26"/>
      <c r="CP351" s="26"/>
      <c r="CQ351" s="26"/>
      <c r="CR351" s="26"/>
      <c r="CS351" s="26"/>
      <c r="CT351" s="26"/>
      <c r="CU351" s="26"/>
      <c r="CV351" s="26"/>
      <c r="CW351" s="26"/>
      <c r="CX351" s="26"/>
      <c r="CY351" s="26"/>
      <c r="CZ351" s="26"/>
      <c r="DA351" s="26"/>
      <c r="DB351" s="26"/>
      <c r="DC351" s="26"/>
      <c r="DD351" s="26"/>
      <c r="DE351" s="26"/>
      <c r="DF351" s="26"/>
      <c r="DG351" s="26"/>
      <c r="DH351" s="26"/>
      <c r="DI351" s="26"/>
      <c r="DJ351" s="26"/>
      <c r="DK351" s="26"/>
      <c r="DL351" s="26"/>
      <c r="DM351" s="26"/>
    </row>
    <row r="352" spans="1:117" ht="63" x14ac:dyDescent="0.25">
      <c r="A352" s="33"/>
      <c r="B352" s="376" t="s">
        <v>2287</v>
      </c>
      <c r="C352" s="35" t="s">
        <v>1584</v>
      </c>
      <c r="D352" s="66" t="s">
        <v>244</v>
      </c>
      <c r="E352" s="66" t="s">
        <v>1650</v>
      </c>
      <c r="F352" s="134">
        <v>8610</v>
      </c>
      <c r="G352" s="134">
        <f t="shared" si="43"/>
        <v>8610</v>
      </c>
      <c r="H352" s="134">
        <f t="shared" si="44"/>
        <v>100</v>
      </c>
      <c r="I352" s="159">
        <v>0</v>
      </c>
      <c r="J352" s="348">
        <v>41631</v>
      </c>
      <c r="K352" s="66"/>
      <c r="L352" s="33"/>
      <c r="M352" s="33"/>
      <c r="N352" s="33"/>
      <c r="O352" s="33"/>
      <c r="P352" s="33"/>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c r="BZ352" s="26"/>
      <c r="CA352" s="26"/>
      <c r="CB352" s="26"/>
      <c r="CC352" s="26"/>
      <c r="CD352" s="26"/>
      <c r="CE352" s="26"/>
      <c r="CF352" s="26"/>
      <c r="CG352" s="26"/>
      <c r="CH352" s="26"/>
      <c r="CI352" s="26"/>
      <c r="CJ352" s="26"/>
      <c r="CK352" s="26"/>
      <c r="CL352" s="26"/>
      <c r="CM352" s="26"/>
      <c r="CN352" s="26"/>
      <c r="CO352" s="26"/>
      <c r="CP352" s="26"/>
      <c r="CQ352" s="26"/>
      <c r="CR352" s="26"/>
      <c r="CS352" s="26"/>
      <c r="CT352" s="26"/>
      <c r="CU352" s="26"/>
      <c r="CV352" s="26"/>
      <c r="CW352" s="26"/>
      <c r="CX352" s="26"/>
      <c r="CY352" s="26"/>
      <c r="CZ352" s="26"/>
      <c r="DA352" s="26"/>
      <c r="DB352" s="26"/>
      <c r="DC352" s="26"/>
      <c r="DD352" s="26"/>
      <c r="DE352" s="26"/>
      <c r="DF352" s="26"/>
      <c r="DG352" s="26"/>
      <c r="DH352" s="26"/>
      <c r="DI352" s="26"/>
      <c r="DJ352" s="26"/>
      <c r="DK352" s="26"/>
      <c r="DL352" s="26"/>
      <c r="DM352" s="26"/>
    </row>
    <row r="353" spans="1:117" ht="63" x14ac:dyDescent="0.25">
      <c r="A353" s="33"/>
      <c r="B353" s="376" t="s">
        <v>2288</v>
      </c>
      <c r="C353" s="35" t="s">
        <v>1585</v>
      </c>
      <c r="D353" s="66" t="s">
        <v>244</v>
      </c>
      <c r="E353" s="66" t="s">
        <v>1650</v>
      </c>
      <c r="F353" s="134">
        <v>8610</v>
      </c>
      <c r="G353" s="134">
        <f t="shared" si="43"/>
        <v>8610</v>
      </c>
      <c r="H353" s="134">
        <f t="shared" si="44"/>
        <v>100</v>
      </c>
      <c r="I353" s="159">
        <v>0</v>
      </c>
      <c r="J353" s="348">
        <v>41631</v>
      </c>
      <c r="K353" s="66"/>
      <c r="L353" s="33"/>
      <c r="M353" s="33"/>
      <c r="N353" s="33"/>
      <c r="O353" s="33"/>
      <c r="P353" s="33"/>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c r="BZ353" s="26"/>
      <c r="CA353" s="26"/>
      <c r="CB353" s="26"/>
      <c r="CC353" s="26"/>
      <c r="CD353" s="26"/>
      <c r="CE353" s="26"/>
      <c r="CF353" s="26"/>
      <c r="CG353" s="26"/>
      <c r="CH353" s="26"/>
      <c r="CI353" s="26"/>
      <c r="CJ353" s="26"/>
      <c r="CK353" s="26"/>
      <c r="CL353" s="26"/>
      <c r="CM353" s="26"/>
      <c r="CN353" s="26"/>
      <c r="CO353" s="26"/>
      <c r="CP353" s="26"/>
      <c r="CQ353" s="26"/>
      <c r="CR353" s="26"/>
      <c r="CS353" s="26"/>
      <c r="CT353" s="26"/>
      <c r="CU353" s="26"/>
      <c r="CV353" s="26"/>
      <c r="CW353" s="26"/>
      <c r="CX353" s="26"/>
      <c r="CY353" s="26"/>
      <c r="CZ353" s="26"/>
      <c r="DA353" s="26"/>
      <c r="DB353" s="26"/>
      <c r="DC353" s="26"/>
      <c r="DD353" s="26"/>
      <c r="DE353" s="26"/>
      <c r="DF353" s="26"/>
      <c r="DG353" s="26"/>
      <c r="DH353" s="26"/>
      <c r="DI353" s="26"/>
      <c r="DJ353" s="26"/>
      <c r="DK353" s="26"/>
      <c r="DL353" s="26"/>
      <c r="DM353" s="26"/>
    </row>
    <row r="354" spans="1:117" ht="63" x14ac:dyDescent="0.25">
      <c r="A354" s="33"/>
      <c r="B354" s="376" t="s">
        <v>2289</v>
      </c>
      <c r="C354" s="35" t="s">
        <v>1586</v>
      </c>
      <c r="D354" s="66" t="s">
        <v>244</v>
      </c>
      <c r="E354" s="66" t="s">
        <v>1650</v>
      </c>
      <c r="F354" s="134">
        <v>8610</v>
      </c>
      <c r="G354" s="134">
        <f t="shared" si="43"/>
        <v>8610</v>
      </c>
      <c r="H354" s="134">
        <f t="shared" si="44"/>
        <v>100</v>
      </c>
      <c r="I354" s="159">
        <v>0</v>
      </c>
      <c r="J354" s="348">
        <v>41631</v>
      </c>
      <c r="K354" s="66"/>
      <c r="L354" s="33"/>
      <c r="M354" s="33"/>
      <c r="N354" s="33"/>
      <c r="O354" s="33"/>
      <c r="P354" s="33"/>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c r="BZ354" s="26"/>
      <c r="CA354" s="26"/>
      <c r="CB354" s="26"/>
      <c r="CC354" s="26"/>
      <c r="CD354" s="26"/>
      <c r="CE354" s="26"/>
      <c r="CF354" s="26"/>
      <c r="CG354" s="26"/>
      <c r="CH354" s="26"/>
      <c r="CI354" s="26"/>
      <c r="CJ354" s="26"/>
      <c r="CK354" s="26"/>
      <c r="CL354" s="26"/>
      <c r="CM354" s="26"/>
      <c r="CN354" s="26"/>
      <c r="CO354" s="26"/>
      <c r="CP354" s="26"/>
      <c r="CQ354" s="26"/>
      <c r="CR354" s="26"/>
      <c r="CS354" s="26"/>
      <c r="CT354" s="26"/>
      <c r="CU354" s="26"/>
      <c r="CV354" s="26"/>
      <c r="CW354" s="26"/>
      <c r="CX354" s="26"/>
      <c r="CY354" s="26"/>
      <c r="CZ354" s="26"/>
      <c r="DA354" s="26"/>
      <c r="DB354" s="26"/>
      <c r="DC354" s="26"/>
      <c r="DD354" s="26"/>
      <c r="DE354" s="26"/>
      <c r="DF354" s="26"/>
      <c r="DG354" s="26"/>
      <c r="DH354" s="26"/>
      <c r="DI354" s="26"/>
      <c r="DJ354" s="26"/>
      <c r="DK354" s="26"/>
      <c r="DL354" s="26"/>
      <c r="DM354" s="26"/>
    </row>
    <row r="355" spans="1:117" ht="63" x14ac:dyDescent="0.25">
      <c r="A355" s="33"/>
      <c r="B355" s="376" t="s">
        <v>2290</v>
      </c>
      <c r="C355" s="35" t="s">
        <v>1587</v>
      </c>
      <c r="D355" s="66" t="s">
        <v>244</v>
      </c>
      <c r="E355" s="66" t="s">
        <v>1650</v>
      </c>
      <c r="F355" s="134">
        <v>8610</v>
      </c>
      <c r="G355" s="134">
        <f t="shared" si="43"/>
        <v>8610</v>
      </c>
      <c r="H355" s="134">
        <f t="shared" si="44"/>
        <v>100</v>
      </c>
      <c r="I355" s="159">
        <v>0</v>
      </c>
      <c r="J355" s="348">
        <v>41631</v>
      </c>
      <c r="K355" s="66"/>
      <c r="L355" s="33"/>
      <c r="M355" s="33"/>
      <c r="N355" s="33"/>
      <c r="O355" s="33"/>
      <c r="P355" s="33"/>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c r="CB355" s="26"/>
      <c r="CC355" s="26"/>
      <c r="CD355" s="26"/>
      <c r="CE355" s="26"/>
      <c r="CF355" s="26"/>
      <c r="CG355" s="26"/>
      <c r="CH355" s="26"/>
      <c r="CI355" s="26"/>
      <c r="CJ355" s="26"/>
      <c r="CK355" s="26"/>
      <c r="CL355" s="26"/>
      <c r="CM355" s="26"/>
      <c r="CN355" s="26"/>
      <c r="CO355" s="26"/>
      <c r="CP355" s="26"/>
      <c r="CQ355" s="26"/>
      <c r="CR355" s="26"/>
      <c r="CS355" s="26"/>
      <c r="CT355" s="26"/>
      <c r="CU355" s="26"/>
      <c r="CV355" s="26"/>
      <c r="CW355" s="26"/>
      <c r="CX355" s="26"/>
      <c r="CY355" s="26"/>
      <c r="CZ355" s="26"/>
      <c r="DA355" s="26"/>
      <c r="DB355" s="26"/>
      <c r="DC355" s="26"/>
      <c r="DD355" s="26"/>
      <c r="DE355" s="26"/>
      <c r="DF355" s="26"/>
      <c r="DG355" s="26"/>
      <c r="DH355" s="26"/>
      <c r="DI355" s="26"/>
      <c r="DJ355" s="26"/>
      <c r="DK355" s="26"/>
      <c r="DL355" s="26"/>
      <c r="DM355" s="26"/>
    </row>
    <row r="356" spans="1:117" ht="63" x14ac:dyDescent="0.25">
      <c r="A356" s="33"/>
      <c r="B356" s="376" t="s">
        <v>2291</v>
      </c>
      <c r="C356" s="35" t="s">
        <v>1588</v>
      </c>
      <c r="D356" s="66" t="s">
        <v>244</v>
      </c>
      <c r="E356" s="66" t="s">
        <v>1650</v>
      </c>
      <c r="F356" s="134">
        <v>8610</v>
      </c>
      <c r="G356" s="134">
        <f t="shared" si="43"/>
        <v>8610</v>
      </c>
      <c r="H356" s="134">
        <f t="shared" si="44"/>
        <v>100</v>
      </c>
      <c r="I356" s="159">
        <v>0</v>
      </c>
      <c r="J356" s="348">
        <v>41631</v>
      </c>
      <c r="K356" s="66"/>
      <c r="L356" s="33"/>
      <c r="M356" s="33"/>
      <c r="N356" s="33"/>
      <c r="O356" s="33"/>
      <c r="P356" s="33"/>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c r="BZ356" s="26"/>
      <c r="CA356" s="26"/>
      <c r="CB356" s="26"/>
      <c r="CC356" s="26"/>
      <c r="CD356" s="26"/>
      <c r="CE356" s="26"/>
      <c r="CF356" s="26"/>
      <c r="CG356" s="26"/>
      <c r="CH356" s="26"/>
      <c r="CI356" s="26"/>
      <c r="CJ356" s="26"/>
      <c r="CK356" s="26"/>
      <c r="CL356" s="26"/>
      <c r="CM356" s="26"/>
      <c r="CN356" s="26"/>
      <c r="CO356" s="26"/>
      <c r="CP356" s="26"/>
      <c r="CQ356" s="26"/>
      <c r="CR356" s="26"/>
      <c r="CS356" s="26"/>
      <c r="CT356" s="26"/>
      <c r="CU356" s="26"/>
      <c r="CV356" s="26"/>
      <c r="CW356" s="26"/>
      <c r="CX356" s="26"/>
      <c r="CY356" s="26"/>
      <c r="CZ356" s="26"/>
      <c r="DA356" s="26"/>
      <c r="DB356" s="26"/>
      <c r="DC356" s="26"/>
      <c r="DD356" s="26"/>
      <c r="DE356" s="26"/>
      <c r="DF356" s="26"/>
      <c r="DG356" s="26"/>
      <c r="DH356" s="26"/>
      <c r="DI356" s="26"/>
      <c r="DJ356" s="26"/>
      <c r="DK356" s="26"/>
      <c r="DL356" s="26"/>
      <c r="DM356" s="26"/>
    </row>
    <row r="357" spans="1:117" ht="63" x14ac:dyDescent="0.25">
      <c r="A357" s="33"/>
      <c r="B357" s="376" t="s">
        <v>2292</v>
      </c>
      <c r="C357" s="35" t="s">
        <v>1589</v>
      </c>
      <c r="D357" s="66" t="s">
        <v>244</v>
      </c>
      <c r="E357" s="66" t="s">
        <v>1650</v>
      </c>
      <c r="F357" s="134">
        <v>8610</v>
      </c>
      <c r="G357" s="134">
        <f t="shared" si="43"/>
        <v>8610</v>
      </c>
      <c r="H357" s="134">
        <f t="shared" si="44"/>
        <v>100</v>
      </c>
      <c r="I357" s="159">
        <v>0</v>
      </c>
      <c r="J357" s="348">
        <v>41631</v>
      </c>
      <c r="K357" s="66"/>
      <c r="L357" s="33"/>
      <c r="M357" s="33"/>
      <c r="N357" s="33"/>
      <c r="O357" s="33"/>
      <c r="P357" s="33"/>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c r="BZ357" s="26"/>
      <c r="CA357" s="26"/>
      <c r="CB357" s="26"/>
      <c r="CC357" s="26"/>
      <c r="CD357" s="26"/>
      <c r="CE357" s="26"/>
      <c r="CF357" s="26"/>
      <c r="CG357" s="26"/>
      <c r="CH357" s="26"/>
      <c r="CI357" s="26"/>
      <c r="CJ357" s="26"/>
      <c r="CK357" s="26"/>
      <c r="CL357" s="26"/>
      <c r="CM357" s="26"/>
      <c r="CN357" s="26"/>
      <c r="CO357" s="26"/>
      <c r="CP357" s="26"/>
      <c r="CQ357" s="26"/>
      <c r="CR357" s="26"/>
      <c r="CS357" s="26"/>
      <c r="CT357" s="26"/>
      <c r="CU357" s="26"/>
      <c r="CV357" s="26"/>
      <c r="CW357" s="26"/>
      <c r="CX357" s="26"/>
      <c r="CY357" s="26"/>
      <c r="CZ357" s="26"/>
      <c r="DA357" s="26"/>
      <c r="DB357" s="26"/>
      <c r="DC357" s="26"/>
      <c r="DD357" s="26"/>
      <c r="DE357" s="26"/>
      <c r="DF357" s="26"/>
      <c r="DG357" s="26"/>
      <c r="DH357" s="26"/>
      <c r="DI357" s="26"/>
      <c r="DJ357" s="26"/>
      <c r="DK357" s="26"/>
      <c r="DL357" s="26"/>
      <c r="DM357" s="26"/>
    </row>
    <row r="358" spans="1:117" ht="63" x14ac:dyDescent="0.25">
      <c r="A358" s="33"/>
      <c r="B358" s="376" t="s">
        <v>2293</v>
      </c>
      <c r="C358" s="35" t="s">
        <v>1590</v>
      </c>
      <c r="D358" s="66" t="s">
        <v>244</v>
      </c>
      <c r="E358" s="66" t="s">
        <v>1650</v>
      </c>
      <c r="F358" s="134">
        <v>8610</v>
      </c>
      <c r="G358" s="134">
        <f t="shared" si="43"/>
        <v>8610</v>
      </c>
      <c r="H358" s="134">
        <f t="shared" si="44"/>
        <v>100</v>
      </c>
      <c r="I358" s="159">
        <v>0</v>
      </c>
      <c r="J358" s="348">
        <v>41631</v>
      </c>
      <c r="K358" s="66"/>
      <c r="L358" s="33"/>
      <c r="M358" s="33"/>
      <c r="N358" s="33"/>
      <c r="O358" s="33"/>
      <c r="P358" s="33"/>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c r="BZ358" s="26"/>
      <c r="CA358" s="26"/>
      <c r="CB358" s="26"/>
      <c r="CC358" s="26"/>
      <c r="CD358" s="26"/>
      <c r="CE358" s="26"/>
      <c r="CF358" s="26"/>
      <c r="CG358" s="26"/>
      <c r="CH358" s="26"/>
      <c r="CI358" s="26"/>
      <c r="CJ358" s="26"/>
      <c r="CK358" s="26"/>
      <c r="CL358" s="26"/>
      <c r="CM358" s="26"/>
      <c r="CN358" s="26"/>
      <c r="CO358" s="26"/>
      <c r="CP358" s="26"/>
      <c r="CQ358" s="26"/>
      <c r="CR358" s="26"/>
      <c r="CS358" s="26"/>
      <c r="CT358" s="26"/>
      <c r="CU358" s="26"/>
      <c r="CV358" s="26"/>
      <c r="CW358" s="26"/>
      <c r="CX358" s="26"/>
      <c r="CY358" s="26"/>
      <c r="CZ358" s="26"/>
      <c r="DA358" s="26"/>
      <c r="DB358" s="26"/>
      <c r="DC358" s="26"/>
      <c r="DD358" s="26"/>
      <c r="DE358" s="26"/>
      <c r="DF358" s="26"/>
      <c r="DG358" s="26"/>
      <c r="DH358" s="26"/>
      <c r="DI358" s="26"/>
      <c r="DJ358" s="26"/>
      <c r="DK358" s="26"/>
      <c r="DL358" s="26"/>
      <c r="DM358" s="26"/>
    </row>
    <row r="359" spans="1:117" ht="63" x14ac:dyDescent="0.25">
      <c r="A359" s="33"/>
      <c r="B359" s="376" t="s">
        <v>2294</v>
      </c>
      <c r="C359" s="35" t="s">
        <v>1591</v>
      </c>
      <c r="D359" s="66" t="s">
        <v>244</v>
      </c>
      <c r="E359" s="66" t="s">
        <v>1650</v>
      </c>
      <c r="F359" s="134">
        <v>3800</v>
      </c>
      <c r="G359" s="134">
        <f t="shared" si="43"/>
        <v>3800</v>
      </c>
      <c r="H359" s="134">
        <f t="shared" si="44"/>
        <v>100</v>
      </c>
      <c r="I359" s="159">
        <v>0</v>
      </c>
      <c r="J359" s="348">
        <v>41631</v>
      </c>
      <c r="K359" s="66"/>
      <c r="L359" s="33"/>
      <c r="M359" s="33"/>
      <c r="N359" s="33"/>
      <c r="O359" s="33"/>
      <c r="P359" s="33"/>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c r="BZ359" s="26"/>
      <c r="CA359" s="26"/>
      <c r="CB359" s="26"/>
      <c r="CC359" s="26"/>
      <c r="CD359" s="26"/>
      <c r="CE359" s="26"/>
      <c r="CF359" s="26"/>
      <c r="CG359" s="26"/>
      <c r="CH359" s="26"/>
      <c r="CI359" s="26"/>
      <c r="CJ359" s="26"/>
      <c r="CK359" s="26"/>
      <c r="CL359" s="26"/>
      <c r="CM359" s="26"/>
      <c r="CN359" s="26"/>
      <c r="CO359" s="26"/>
      <c r="CP359" s="26"/>
      <c r="CQ359" s="26"/>
      <c r="CR359" s="26"/>
      <c r="CS359" s="26"/>
      <c r="CT359" s="26"/>
      <c r="CU359" s="26"/>
      <c r="CV359" s="26"/>
      <c r="CW359" s="26"/>
      <c r="CX359" s="26"/>
      <c r="CY359" s="26"/>
      <c r="CZ359" s="26"/>
      <c r="DA359" s="26"/>
      <c r="DB359" s="26"/>
      <c r="DC359" s="26"/>
      <c r="DD359" s="26"/>
      <c r="DE359" s="26"/>
      <c r="DF359" s="26"/>
      <c r="DG359" s="26"/>
      <c r="DH359" s="26"/>
      <c r="DI359" s="26"/>
      <c r="DJ359" s="26"/>
      <c r="DK359" s="26"/>
      <c r="DL359" s="26"/>
      <c r="DM359" s="26"/>
    </row>
    <row r="360" spans="1:117" ht="63" x14ac:dyDescent="0.25">
      <c r="A360" s="33"/>
      <c r="B360" s="376" t="s">
        <v>2295</v>
      </c>
      <c r="C360" s="35" t="s">
        <v>1592</v>
      </c>
      <c r="D360" s="66" t="s">
        <v>244</v>
      </c>
      <c r="E360" s="66" t="s">
        <v>1650</v>
      </c>
      <c r="F360" s="134">
        <v>3800</v>
      </c>
      <c r="G360" s="134">
        <f t="shared" si="43"/>
        <v>3800</v>
      </c>
      <c r="H360" s="134">
        <f t="shared" si="44"/>
        <v>100</v>
      </c>
      <c r="I360" s="159">
        <v>0</v>
      </c>
      <c r="J360" s="348">
        <v>41631</v>
      </c>
      <c r="K360" s="66"/>
      <c r="L360" s="33"/>
      <c r="M360" s="33"/>
      <c r="N360" s="33"/>
      <c r="O360" s="33"/>
      <c r="P360" s="33"/>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c r="BZ360" s="26"/>
      <c r="CA360" s="26"/>
      <c r="CB360" s="26"/>
      <c r="CC360" s="26"/>
      <c r="CD360" s="26"/>
      <c r="CE360" s="26"/>
      <c r="CF360" s="26"/>
      <c r="CG360" s="26"/>
      <c r="CH360" s="26"/>
      <c r="CI360" s="26"/>
      <c r="CJ360" s="26"/>
      <c r="CK360" s="26"/>
      <c r="CL360" s="26"/>
      <c r="CM360" s="26"/>
      <c r="CN360" s="26"/>
      <c r="CO360" s="26"/>
      <c r="CP360" s="26"/>
      <c r="CQ360" s="26"/>
      <c r="CR360" s="26"/>
      <c r="CS360" s="26"/>
      <c r="CT360" s="26"/>
      <c r="CU360" s="26"/>
      <c r="CV360" s="26"/>
      <c r="CW360" s="26"/>
      <c r="CX360" s="26"/>
      <c r="CY360" s="26"/>
      <c r="CZ360" s="26"/>
      <c r="DA360" s="26"/>
      <c r="DB360" s="26"/>
      <c r="DC360" s="26"/>
      <c r="DD360" s="26"/>
      <c r="DE360" s="26"/>
      <c r="DF360" s="26"/>
      <c r="DG360" s="26"/>
      <c r="DH360" s="26"/>
      <c r="DI360" s="26"/>
      <c r="DJ360" s="26"/>
      <c r="DK360" s="26"/>
      <c r="DL360" s="26"/>
      <c r="DM360" s="26"/>
    </row>
    <row r="361" spans="1:117" ht="63" x14ac:dyDescent="0.25">
      <c r="A361" s="33"/>
      <c r="B361" s="376" t="s">
        <v>2296</v>
      </c>
      <c r="C361" s="35" t="s">
        <v>1593</v>
      </c>
      <c r="D361" s="66" t="s">
        <v>244</v>
      </c>
      <c r="E361" s="66" t="s">
        <v>1650</v>
      </c>
      <c r="F361" s="134">
        <v>3800</v>
      </c>
      <c r="G361" s="134">
        <f t="shared" si="43"/>
        <v>3800</v>
      </c>
      <c r="H361" s="134">
        <f t="shared" si="44"/>
        <v>100</v>
      </c>
      <c r="I361" s="159">
        <v>0</v>
      </c>
      <c r="J361" s="348">
        <v>41631</v>
      </c>
      <c r="K361" s="66"/>
      <c r="L361" s="33"/>
      <c r="M361" s="33"/>
      <c r="N361" s="33"/>
      <c r="O361" s="33"/>
      <c r="P361" s="33"/>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c r="BZ361" s="26"/>
      <c r="CA361" s="26"/>
      <c r="CB361" s="26"/>
      <c r="CC361" s="26"/>
      <c r="CD361" s="26"/>
      <c r="CE361" s="26"/>
      <c r="CF361" s="26"/>
      <c r="CG361" s="26"/>
      <c r="CH361" s="26"/>
      <c r="CI361" s="26"/>
      <c r="CJ361" s="26"/>
      <c r="CK361" s="26"/>
      <c r="CL361" s="26"/>
      <c r="CM361" s="26"/>
      <c r="CN361" s="26"/>
      <c r="CO361" s="26"/>
      <c r="CP361" s="26"/>
      <c r="CQ361" s="26"/>
      <c r="CR361" s="26"/>
      <c r="CS361" s="26"/>
      <c r="CT361" s="26"/>
      <c r="CU361" s="26"/>
      <c r="CV361" s="26"/>
      <c r="CW361" s="26"/>
      <c r="CX361" s="26"/>
      <c r="CY361" s="26"/>
      <c r="CZ361" s="26"/>
      <c r="DA361" s="26"/>
      <c r="DB361" s="26"/>
      <c r="DC361" s="26"/>
      <c r="DD361" s="26"/>
      <c r="DE361" s="26"/>
      <c r="DF361" s="26"/>
      <c r="DG361" s="26"/>
      <c r="DH361" s="26"/>
      <c r="DI361" s="26"/>
      <c r="DJ361" s="26"/>
      <c r="DK361" s="26"/>
      <c r="DL361" s="26"/>
      <c r="DM361" s="26"/>
    </row>
    <row r="362" spans="1:117" ht="63" x14ac:dyDescent="0.25">
      <c r="A362" s="33"/>
      <c r="B362" s="376" t="s">
        <v>2297</v>
      </c>
      <c r="C362" s="35" t="s">
        <v>1594</v>
      </c>
      <c r="D362" s="66" t="s">
        <v>244</v>
      </c>
      <c r="E362" s="66" t="s">
        <v>1650</v>
      </c>
      <c r="F362" s="134">
        <v>3800</v>
      </c>
      <c r="G362" s="134">
        <f t="shared" si="43"/>
        <v>3800</v>
      </c>
      <c r="H362" s="134">
        <f t="shared" si="44"/>
        <v>100</v>
      </c>
      <c r="I362" s="159">
        <v>0</v>
      </c>
      <c r="J362" s="348">
        <v>41631</v>
      </c>
      <c r="K362" s="66"/>
      <c r="L362" s="33"/>
      <c r="M362" s="33"/>
      <c r="N362" s="33"/>
      <c r="O362" s="33"/>
      <c r="P362" s="33"/>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c r="BZ362" s="26"/>
      <c r="CA362" s="26"/>
      <c r="CB362" s="26"/>
      <c r="CC362" s="26"/>
      <c r="CD362" s="26"/>
      <c r="CE362" s="26"/>
      <c r="CF362" s="26"/>
      <c r="CG362" s="26"/>
      <c r="CH362" s="26"/>
      <c r="CI362" s="26"/>
      <c r="CJ362" s="26"/>
      <c r="CK362" s="26"/>
      <c r="CL362" s="26"/>
      <c r="CM362" s="26"/>
      <c r="CN362" s="26"/>
      <c r="CO362" s="26"/>
      <c r="CP362" s="26"/>
      <c r="CQ362" s="26"/>
      <c r="CR362" s="26"/>
      <c r="CS362" s="26"/>
      <c r="CT362" s="26"/>
      <c r="CU362" s="26"/>
      <c r="CV362" s="26"/>
      <c r="CW362" s="26"/>
      <c r="CX362" s="26"/>
      <c r="CY362" s="26"/>
      <c r="CZ362" s="26"/>
      <c r="DA362" s="26"/>
      <c r="DB362" s="26"/>
      <c r="DC362" s="26"/>
      <c r="DD362" s="26"/>
      <c r="DE362" s="26"/>
      <c r="DF362" s="26"/>
      <c r="DG362" s="26"/>
      <c r="DH362" s="26"/>
      <c r="DI362" s="26"/>
      <c r="DJ362" s="26"/>
      <c r="DK362" s="26"/>
      <c r="DL362" s="26"/>
      <c r="DM362" s="26"/>
    </row>
    <row r="363" spans="1:117" ht="63" x14ac:dyDescent="0.25">
      <c r="A363" s="33"/>
      <c r="B363" s="376" t="s">
        <v>2298</v>
      </c>
      <c r="C363" s="35" t="s">
        <v>1595</v>
      </c>
      <c r="D363" s="66" t="s">
        <v>244</v>
      </c>
      <c r="E363" s="66" t="s">
        <v>1650</v>
      </c>
      <c r="F363" s="134">
        <v>3800</v>
      </c>
      <c r="G363" s="134">
        <f t="shared" si="43"/>
        <v>3800</v>
      </c>
      <c r="H363" s="134">
        <f t="shared" si="44"/>
        <v>100</v>
      </c>
      <c r="I363" s="159">
        <v>0</v>
      </c>
      <c r="J363" s="348">
        <v>41631</v>
      </c>
      <c r="K363" s="66"/>
      <c r="L363" s="33"/>
      <c r="M363" s="33"/>
      <c r="N363" s="33"/>
      <c r="O363" s="33"/>
      <c r="P363" s="33"/>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26"/>
      <c r="CT363" s="26"/>
      <c r="CU363" s="26"/>
      <c r="CV363" s="26"/>
      <c r="CW363" s="26"/>
      <c r="CX363" s="26"/>
      <c r="CY363" s="26"/>
      <c r="CZ363" s="26"/>
      <c r="DA363" s="26"/>
      <c r="DB363" s="26"/>
      <c r="DC363" s="26"/>
      <c r="DD363" s="26"/>
      <c r="DE363" s="26"/>
      <c r="DF363" s="26"/>
      <c r="DG363" s="26"/>
      <c r="DH363" s="26"/>
      <c r="DI363" s="26"/>
      <c r="DJ363" s="26"/>
      <c r="DK363" s="26"/>
      <c r="DL363" s="26"/>
      <c r="DM363" s="26"/>
    </row>
    <row r="364" spans="1:117" ht="63" x14ac:dyDescent="0.25">
      <c r="A364" s="33"/>
      <c r="B364" s="376" t="s">
        <v>2299</v>
      </c>
      <c r="C364" s="35" t="s">
        <v>1596</v>
      </c>
      <c r="D364" s="66" t="s">
        <v>244</v>
      </c>
      <c r="E364" s="66" t="s">
        <v>1650</v>
      </c>
      <c r="F364" s="134">
        <v>3800</v>
      </c>
      <c r="G364" s="134">
        <f t="shared" si="43"/>
        <v>3800</v>
      </c>
      <c r="H364" s="134">
        <f t="shared" si="44"/>
        <v>100</v>
      </c>
      <c r="I364" s="159">
        <v>0</v>
      </c>
      <c r="J364" s="348">
        <v>41631</v>
      </c>
      <c r="K364" s="66"/>
      <c r="L364" s="33"/>
      <c r="M364" s="33"/>
      <c r="N364" s="33"/>
      <c r="O364" s="33"/>
      <c r="P364" s="33"/>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c r="BZ364" s="26"/>
      <c r="CA364" s="26"/>
      <c r="CB364" s="26"/>
      <c r="CC364" s="26"/>
      <c r="CD364" s="26"/>
      <c r="CE364" s="26"/>
      <c r="CF364" s="26"/>
      <c r="CG364" s="26"/>
      <c r="CH364" s="26"/>
      <c r="CI364" s="26"/>
      <c r="CJ364" s="26"/>
      <c r="CK364" s="26"/>
      <c r="CL364" s="26"/>
      <c r="CM364" s="26"/>
      <c r="CN364" s="26"/>
      <c r="CO364" s="26"/>
      <c r="CP364" s="26"/>
      <c r="CQ364" s="26"/>
      <c r="CR364" s="26"/>
      <c r="CS364" s="26"/>
      <c r="CT364" s="26"/>
      <c r="CU364" s="26"/>
      <c r="CV364" s="26"/>
      <c r="CW364" s="26"/>
      <c r="CX364" s="26"/>
      <c r="CY364" s="26"/>
      <c r="CZ364" s="26"/>
      <c r="DA364" s="26"/>
      <c r="DB364" s="26"/>
      <c r="DC364" s="26"/>
      <c r="DD364" s="26"/>
      <c r="DE364" s="26"/>
      <c r="DF364" s="26"/>
      <c r="DG364" s="26"/>
      <c r="DH364" s="26"/>
      <c r="DI364" s="26"/>
      <c r="DJ364" s="26"/>
      <c r="DK364" s="26"/>
      <c r="DL364" s="26"/>
      <c r="DM364" s="26"/>
    </row>
    <row r="365" spans="1:117" ht="31.5" x14ac:dyDescent="0.25">
      <c r="A365" s="33"/>
      <c r="B365" s="376" t="s">
        <v>2300</v>
      </c>
      <c r="C365" s="35" t="s">
        <v>1597</v>
      </c>
      <c r="D365" s="66"/>
      <c r="E365" s="66" t="s">
        <v>1650</v>
      </c>
      <c r="F365" s="134">
        <v>28945</v>
      </c>
      <c r="G365" s="134">
        <f t="shared" si="43"/>
        <v>28945</v>
      </c>
      <c r="H365" s="134">
        <f t="shared" si="44"/>
        <v>100</v>
      </c>
      <c r="I365" s="159">
        <v>0</v>
      </c>
      <c r="J365" s="348">
        <v>41631</v>
      </c>
      <c r="K365" s="66"/>
      <c r="L365" s="33"/>
      <c r="M365" s="33"/>
      <c r="N365" s="33"/>
      <c r="O365" s="33"/>
      <c r="P365" s="33"/>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c r="CW365" s="26"/>
      <c r="CX365" s="26"/>
      <c r="CY365" s="26"/>
      <c r="CZ365" s="26"/>
      <c r="DA365" s="26"/>
      <c r="DB365" s="26"/>
      <c r="DC365" s="26"/>
      <c r="DD365" s="26"/>
      <c r="DE365" s="26"/>
      <c r="DF365" s="26"/>
      <c r="DG365" s="26"/>
      <c r="DH365" s="26"/>
      <c r="DI365" s="26"/>
      <c r="DJ365" s="26"/>
      <c r="DK365" s="26"/>
      <c r="DL365" s="26"/>
      <c r="DM365" s="26"/>
    </row>
    <row r="366" spans="1:117" ht="63" x14ac:dyDescent="0.25">
      <c r="A366" s="33"/>
      <c r="B366" s="376" t="s">
        <v>2301</v>
      </c>
      <c r="C366" s="35" t="s">
        <v>1598</v>
      </c>
      <c r="D366" s="66" t="s">
        <v>244</v>
      </c>
      <c r="E366" s="66" t="s">
        <v>1650</v>
      </c>
      <c r="F366" s="134">
        <v>12588</v>
      </c>
      <c r="G366" s="134">
        <f t="shared" si="43"/>
        <v>12588</v>
      </c>
      <c r="H366" s="134">
        <f t="shared" si="44"/>
        <v>100</v>
      </c>
      <c r="I366" s="159">
        <v>0</v>
      </c>
      <c r="J366" s="348">
        <v>41631</v>
      </c>
      <c r="K366" s="66"/>
      <c r="L366" s="33"/>
      <c r="M366" s="33"/>
      <c r="N366" s="33"/>
      <c r="O366" s="33"/>
      <c r="P366" s="33"/>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26"/>
      <c r="DL366" s="26"/>
      <c r="DM366" s="26"/>
    </row>
    <row r="367" spans="1:117" ht="63" x14ac:dyDescent="0.25">
      <c r="A367" s="33"/>
      <c r="B367" s="376" t="s">
        <v>2302</v>
      </c>
      <c r="C367" s="35" t="s">
        <v>1599</v>
      </c>
      <c r="D367" s="66" t="s">
        <v>244</v>
      </c>
      <c r="E367" s="66" t="s">
        <v>1650</v>
      </c>
      <c r="F367" s="134">
        <v>11153</v>
      </c>
      <c r="G367" s="134">
        <f t="shared" si="43"/>
        <v>11153</v>
      </c>
      <c r="H367" s="134">
        <f t="shared" si="44"/>
        <v>100</v>
      </c>
      <c r="I367" s="159">
        <v>0</v>
      </c>
      <c r="J367" s="348">
        <v>41631</v>
      </c>
      <c r="K367" s="66"/>
      <c r="L367" s="33"/>
      <c r="M367" s="33"/>
      <c r="N367" s="33"/>
      <c r="O367" s="33"/>
      <c r="P367" s="33"/>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26"/>
      <c r="DF367" s="26"/>
      <c r="DG367" s="26"/>
      <c r="DH367" s="26"/>
      <c r="DI367" s="26"/>
      <c r="DJ367" s="26"/>
      <c r="DK367" s="26"/>
      <c r="DL367" s="26"/>
      <c r="DM367" s="26"/>
    </row>
    <row r="368" spans="1:117" ht="52.5" customHeight="1" x14ac:dyDescent="0.25">
      <c r="A368" s="33"/>
      <c r="B368" s="376" t="s">
        <v>2303</v>
      </c>
      <c r="C368" s="35" t="s">
        <v>1600</v>
      </c>
      <c r="D368" s="66" t="s">
        <v>244</v>
      </c>
      <c r="E368" s="66" t="s">
        <v>1650</v>
      </c>
      <c r="F368" s="134">
        <v>9360</v>
      </c>
      <c r="G368" s="134">
        <f t="shared" si="43"/>
        <v>9360</v>
      </c>
      <c r="H368" s="134">
        <f t="shared" si="44"/>
        <v>100</v>
      </c>
      <c r="I368" s="159">
        <v>0</v>
      </c>
      <c r="J368" s="348">
        <v>41631</v>
      </c>
      <c r="K368" s="66"/>
      <c r="L368" s="33"/>
      <c r="M368" s="33"/>
      <c r="N368" s="33"/>
      <c r="O368" s="33"/>
      <c r="P368" s="33"/>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c r="BZ368" s="26"/>
      <c r="CA368" s="26"/>
      <c r="CB368" s="26"/>
      <c r="CC368" s="26"/>
      <c r="CD368" s="26"/>
      <c r="CE368" s="26"/>
      <c r="CF368" s="26"/>
      <c r="CG368" s="26"/>
      <c r="CH368" s="26"/>
      <c r="CI368" s="26"/>
      <c r="CJ368" s="26"/>
      <c r="CK368" s="26"/>
      <c r="CL368" s="26"/>
      <c r="CM368" s="26"/>
      <c r="CN368" s="26"/>
      <c r="CO368" s="26"/>
      <c r="CP368" s="26"/>
      <c r="CQ368" s="26"/>
      <c r="CR368" s="26"/>
      <c r="CS368" s="26"/>
      <c r="CT368" s="26"/>
      <c r="CU368" s="26"/>
      <c r="CV368" s="26"/>
      <c r="CW368" s="26"/>
      <c r="CX368" s="26"/>
      <c r="CY368" s="26"/>
      <c r="CZ368" s="26"/>
      <c r="DA368" s="26"/>
      <c r="DB368" s="26"/>
      <c r="DC368" s="26"/>
      <c r="DD368" s="26"/>
      <c r="DE368" s="26"/>
      <c r="DF368" s="26"/>
      <c r="DG368" s="26"/>
      <c r="DH368" s="26"/>
      <c r="DI368" s="26"/>
      <c r="DJ368" s="26"/>
      <c r="DK368" s="26"/>
      <c r="DL368" s="26"/>
      <c r="DM368" s="26"/>
    </row>
    <row r="369" spans="1:117" ht="63" x14ac:dyDescent="0.25">
      <c r="A369" s="33"/>
      <c r="B369" s="376" t="s">
        <v>2304</v>
      </c>
      <c r="C369" s="81" t="s">
        <v>1601</v>
      </c>
      <c r="D369" s="66" t="s">
        <v>244</v>
      </c>
      <c r="E369" s="66" t="s">
        <v>1650</v>
      </c>
      <c r="F369" s="159">
        <v>75800</v>
      </c>
      <c r="G369" s="134">
        <f t="shared" si="43"/>
        <v>18949.949999999997</v>
      </c>
      <c r="H369" s="134">
        <f t="shared" si="44"/>
        <v>24.999934036939312</v>
      </c>
      <c r="I369" s="134">
        <v>56850.05</v>
      </c>
      <c r="J369" s="348">
        <v>41631</v>
      </c>
      <c r="K369" s="66"/>
      <c r="L369" s="33"/>
      <c r="M369" s="33"/>
      <c r="N369" s="33"/>
      <c r="O369" s="33"/>
      <c r="P369" s="33"/>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c r="BZ369" s="26"/>
      <c r="CA369" s="26"/>
      <c r="CB369" s="26"/>
      <c r="CC369" s="26"/>
      <c r="CD369" s="26"/>
      <c r="CE369" s="26"/>
      <c r="CF369" s="26"/>
      <c r="CG369" s="26"/>
      <c r="CH369" s="26"/>
      <c r="CI369" s="26"/>
      <c r="CJ369" s="26"/>
      <c r="CK369" s="26"/>
      <c r="CL369" s="26"/>
      <c r="CM369" s="26"/>
      <c r="CN369" s="26"/>
      <c r="CO369" s="26"/>
      <c r="CP369" s="26"/>
      <c r="CQ369" s="26"/>
      <c r="CR369" s="26"/>
      <c r="CS369" s="26"/>
      <c r="CT369" s="26"/>
      <c r="CU369" s="26"/>
      <c r="CV369" s="26"/>
      <c r="CW369" s="26"/>
      <c r="CX369" s="26"/>
      <c r="CY369" s="26"/>
      <c r="CZ369" s="26"/>
      <c r="DA369" s="26"/>
      <c r="DB369" s="26"/>
      <c r="DC369" s="26"/>
      <c r="DD369" s="26"/>
      <c r="DE369" s="26"/>
      <c r="DF369" s="26"/>
      <c r="DG369" s="26"/>
      <c r="DH369" s="26"/>
      <c r="DI369" s="26"/>
      <c r="DJ369" s="26"/>
      <c r="DK369" s="26"/>
      <c r="DL369" s="26"/>
      <c r="DM369" s="26"/>
    </row>
    <row r="370" spans="1:117" ht="31.5" x14ac:dyDescent="0.25">
      <c r="A370" s="33"/>
      <c r="B370" s="376" t="s">
        <v>2305</v>
      </c>
      <c r="C370" s="35" t="s">
        <v>1602</v>
      </c>
      <c r="D370" s="66"/>
      <c r="E370" s="66" t="s">
        <v>1650</v>
      </c>
      <c r="F370" s="159">
        <v>24880</v>
      </c>
      <c r="G370" s="134">
        <f t="shared" si="43"/>
        <v>24880</v>
      </c>
      <c r="H370" s="134">
        <f t="shared" si="44"/>
        <v>100</v>
      </c>
      <c r="I370" s="134">
        <v>0</v>
      </c>
      <c r="J370" s="348">
        <v>41631</v>
      </c>
      <c r="K370" s="66"/>
      <c r="L370" s="33"/>
      <c r="M370" s="33"/>
      <c r="N370" s="33"/>
      <c r="O370" s="33"/>
      <c r="P370" s="33"/>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c r="CB370" s="26"/>
      <c r="CC370" s="26"/>
      <c r="CD370" s="26"/>
      <c r="CE370" s="26"/>
      <c r="CF370" s="26"/>
      <c r="CG370" s="26"/>
      <c r="CH370" s="26"/>
      <c r="CI370" s="26"/>
      <c r="CJ370" s="26"/>
      <c r="CK370" s="26"/>
      <c r="CL370" s="26"/>
      <c r="CM370" s="26"/>
      <c r="CN370" s="26"/>
      <c r="CO370" s="26"/>
      <c r="CP370" s="26"/>
      <c r="CQ370" s="26"/>
      <c r="CR370" s="26"/>
      <c r="CS370" s="26"/>
      <c r="CT370" s="26"/>
      <c r="CU370" s="26"/>
      <c r="CV370" s="26"/>
      <c r="CW370" s="26"/>
      <c r="CX370" s="26"/>
      <c r="CY370" s="26"/>
      <c r="CZ370" s="26"/>
      <c r="DA370" s="26"/>
      <c r="DB370" s="26"/>
      <c r="DC370" s="26"/>
      <c r="DD370" s="26"/>
      <c r="DE370" s="26"/>
      <c r="DF370" s="26"/>
      <c r="DG370" s="26"/>
      <c r="DH370" s="26"/>
      <c r="DI370" s="26"/>
      <c r="DJ370" s="26"/>
      <c r="DK370" s="26"/>
      <c r="DL370" s="26"/>
      <c r="DM370" s="26"/>
    </row>
    <row r="371" spans="1:117" ht="63" x14ac:dyDescent="0.25">
      <c r="A371" s="33"/>
      <c r="B371" s="376" t="s">
        <v>2306</v>
      </c>
      <c r="C371" s="35" t="s">
        <v>1603</v>
      </c>
      <c r="D371" s="66" t="s">
        <v>244</v>
      </c>
      <c r="E371" s="66" t="s">
        <v>1650</v>
      </c>
      <c r="F371" s="159">
        <v>48880</v>
      </c>
      <c r="G371" s="134">
        <f t="shared" si="43"/>
        <v>18329.849999999999</v>
      </c>
      <c r="H371" s="134">
        <f t="shared" si="44"/>
        <v>37.499693126022912</v>
      </c>
      <c r="I371" s="134">
        <v>30550.15</v>
      </c>
      <c r="J371" s="348">
        <v>41635</v>
      </c>
      <c r="K371" s="66"/>
      <c r="L371" s="33"/>
      <c r="M371" s="33"/>
      <c r="N371" s="33"/>
      <c r="O371" s="33"/>
      <c r="P371" s="33"/>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c r="BZ371" s="26"/>
      <c r="CA371" s="26"/>
      <c r="CB371" s="26"/>
      <c r="CC371" s="26"/>
      <c r="CD371" s="26"/>
      <c r="CE371" s="26"/>
      <c r="CF371" s="26"/>
      <c r="CG371" s="26"/>
      <c r="CH371" s="26"/>
      <c r="CI371" s="26"/>
      <c r="CJ371" s="26"/>
      <c r="CK371" s="26"/>
      <c r="CL371" s="26"/>
      <c r="CM371" s="26"/>
      <c r="CN371" s="26"/>
      <c r="CO371" s="26"/>
      <c r="CP371" s="26"/>
      <c r="CQ371" s="26"/>
      <c r="CR371" s="26"/>
      <c r="CS371" s="26"/>
      <c r="CT371" s="26"/>
      <c r="CU371" s="26"/>
      <c r="CV371" s="26"/>
      <c r="CW371" s="26"/>
      <c r="CX371" s="26"/>
      <c r="CY371" s="26"/>
      <c r="CZ371" s="26"/>
      <c r="DA371" s="26"/>
      <c r="DB371" s="26"/>
      <c r="DC371" s="26"/>
      <c r="DD371" s="26"/>
      <c r="DE371" s="26"/>
      <c r="DF371" s="26"/>
      <c r="DG371" s="26"/>
      <c r="DH371" s="26"/>
      <c r="DI371" s="26"/>
      <c r="DJ371" s="26"/>
      <c r="DK371" s="26"/>
      <c r="DL371" s="26"/>
      <c r="DM371" s="26"/>
    </row>
    <row r="372" spans="1:117" ht="63" x14ac:dyDescent="0.25">
      <c r="A372" s="33"/>
      <c r="B372" s="376" t="s">
        <v>2307</v>
      </c>
      <c r="C372" s="35" t="s">
        <v>1604</v>
      </c>
      <c r="D372" s="66" t="s">
        <v>244</v>
      </c>
      <c r="E372" s="66" t="s">
        <v>1650</v>
      </c>
      <c r="F372" s="159">
        <v>6750</v>
      </c>
      <c r="G372" s="134">
        <f t="shared" si="43"/>
        <v>6750</v>
      </c>
      <c r="H372" s="134">
        <f t="shared" si="44"/>
        <v>100</v>
      </c>
      <c r="I372" s="134">
        <v>0</v>
      </c>
      <c r="J372" s="348">
        <v>41637</v>
      </c>
      <c r="K372" s="66"/>
      <c r="L372" s="33"/>
      <c r="M372" s="33"/>
      <c r="N372" s="33"/>
      <c r="O372" s="33"/>
      <c r="P372" s="33"/>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c r="BR372" s="26"/>
      <c r="BS372" s="26"/>
      <c r="BT372" s="26"/>
      <c r="BU372" s="26"/>
      <c r="BV372" s="26"/>
      <c r="BW372" s="26"/>
      <c r="BX372" s="26"/>
      <c r="BY372" s="26"/>
      <c r="BZ372" s="26"/>
      <c r="CA372" s="26"/>
      <c r="CB372" s="26"/>
      <c r="CC372" s="26"/>
      <c r="CD372" s="26"/>
      <c r="CE372" s="26"/>
      <c r="CF372" s="26"/>
      <c r="CG372" s="26"/>
      <c r="CH372" s="26"/>
      <c r="CI372" s="26"/>
      <c r="CJ372" s="26"/>
      <c r="CK372" s="26"/>
      <c r="CL372" s="26"/>
      <c r="CM372" s="26"/>
      <c r="CN372" s="26"/>
      <c r="CO372" s="26"/>
      <c r="CP372" s="26"/>
      <c r="CQ372" s="26"/>
      <c r="CR372" s="26"/>
      <c r="CS372" s="26"/>
      <c r="CT372" s="26"/>
      <c r="CU372" s="26"/>
      <c r="CV372" s="26"/>
      <c r="CW372" s="26"/>
      <c r="CX372" s="26"/>
      <c r="CY372" s="26"/>
      <c r="CZ372" s="26"/>
      <c r="DA372" s="26"/>
      <c r="DB372" s="26"/>
      <c r="DC372" s="26"/>
      <c r="DD372" s="26"/>
      <c r="DE372" s="26"/>
      <c r="DF372" s="26"/>
      <c r="DG372" s="26"/>
      <c r="DH372" s="26"/>
      <c r="DI372" s="26"/>
      <c r="DJ372" s="26"/>
      <c r="DK372" s="26"/>
      <c r="DL372" s="26"/>
      <c r="DM372" s="26"/>
    </row>
    <row r="373" spans="1:117" ht="63" x14ac:dyDescent="0.25">
      <c r="A373" s="33"/>
      <c r="B373" s="376" t="s">
        <v>2308</v>
      </c>
      <c r="C373" s="35" t="s">
        <v>1605</v>
      </c>
      <c r="D373" s="66" t="s">
        <v>244</v>
      </c>
      <c r="E373" s="66" t="s">
        <v>1650</v>
      </c>
      <c r="F373" s="159">
        <v>25500</v>
      </c>
      <c r="G373" s="134">
        <f t="shared" si="43"/>
        <v>25500</v>
      </c>
      <c r="H373" s="134">
        <f t="shared" si="44"/>
        <v>100</v>
      </c>
      <c r="I373" s="134">
        <v>0</v>
      </c>
      <c r="J373" s="348">
        <v>41637</v>
      </c>
      <c r="K373" s="66"/>
      <c r="L373" s="33"/>
      <c r="M373" s="33"/>
      <c r="N373" s="33"/>
      <c r="O373" s="33"/>
      <c r="P373" s="33"/>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c r="BZ373" s="26"/>
      <c r="CA373" s="26"/>
      <c r="CB373" s="26"/>
      <c r="CC373" s="26"/>
      <c r="CD373" s="26"/>
      <c r="CE373" s="26"/>
      <c r="CF373" s="26"/>
      <c r="CG373" s="26"/>
      <c r="CH373" s="26"/>
      <c r="CI373" s="26"/>
      <c r="CJ373" s="26"/>
      <c r="CK373" s="26"/>
      <c r="CL373" s="26"/>
      <c r="CM373" s="26"/>
      <c r="CN373" s="26"/>
      <c r="CO373" s="26"/>
      <c r="CP373" s="26"/>
      <c r="CQ373" s="26"/>
      <c r="CR373" s="26"/>
      <c r="CS373" s="26"/>
      <c r="CT373" s="26"/>
      <c r="CU373" s="26"/>
      <c r="CV373" s="26"/>
      <c r="CW373" s="26"/>
      <c r="CX373" s="26"/>
      <c r="CY373" s="26"/>
      <c r="CZ373" s="26"/>
      <c r="DA373" s="26"/>
      <c r="DB373" s="26"/>
      <c r="DC373" s="26"/>
      <c r="DD373" s="26"/>
      <c r="DE373" s="26"/>
      <c r="DF373" s="26"/>
      <c r="DG373" s="26"/>
      <c r="DH373" s="26"/>
      <c r="DI373" s="26"/>
      <c r="DJ373" s="26"/>
      <c r="DK373" s="26"/>
      <c r="DL373" s="26"/>
      <c r="DM373" s="26"/>
    </row>
    <row r="374" spans="1:117" ht="63" x14ac:dyDescent="0.25">
      <c r="A374" s="33"/>
      <c r="B374" s="376" t="s">
        <v>2309</v>
      </c>
      <c r="C374" s="35" t="s">
        <v>1606</v>
      </c>
      <c r="D374" s="66" t="s">
        <v>244</v>
      </c>
      <c r="E374" s="66" t="s">
        <v>1650</v>
      </c>
      <c r="F374" s="159">
        <v>9885</v>
      </c>
      <c r="G374" s="134">
        <f t="shared" si="43"/>
        <v>9885</v>
      </c>
      <c r="H374" s="134">
        <f t="shared" si="44"/>
        <v>100</v>
      </c>
      <c r="I374" s="134">
        <v>0</v>
      </c>
      <c r="J374" s="355">
        <v>41635</v>
      </c>
      <c r="K374" s="66"/>
      <c r="L374" s="33"/>
      <c r="M374" s="33"/>
      <c r="N374" s="33"/>
      <c r="O374" s="33"/>
      <c r="P374" s="33"/>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c r="BZ374" s="26"/>
      <c r="CA374" s="26"/>
      <c r="CB374" s="26"/>
      <c r="CC374" s="26"/>
      <c r="CD374" s="26"/>
      <c r="CE374" s="26"/>
      <c r="CF374" s="26"/>
      <c r="CG374" s="26"/>
      <c r="CH374" s="26"/>
      <c r="CI374" s="26"/>
      <c r="CJ374" s="26"/>
      <c r="CK374" s="26"/>
      <c r="CL374" s="26"/>
      <c r="CM374" s="26"/>
      <c r="CN374" s="26"/>
      <c r="CO374" s="26"/>
      <c r="CP374" s="26"/>
      <c r="CQ374" s="26"/>
      <c r="CR374" s="26"/>
      <c r="CS374" s="26"/>
      <c r="CT374" s="26"/>
      <c r="CU374" s="26"/>
      <c r="CV374" s="26"/>
      <c r="CW374" s="26"/>
      <c r="CX374" s="26"/>
      <c r="CY374" s="26"/>
      <c r="CZ374" s="26"/>
      <c r="DA374" s="26"/>
      <c r="DB374" s="26"/>
      <c r="DC374" s="26"/>
      <c r="DD374" s="26"/>
      <c r="DE374" s="26"/>
      <c r="DF374" s="26"/>
      <c r="DG374" s="26"/>
      <c r="DH374" s="26"/>
      <c r="DI374" s="26"/>
      <c r="DJ374" s="26"/>
      <c r="DK374" s="26"/>
      <c r="DL374" s="26"/>
      <c r="DM374" s="26"/>
    </row>
    <row r="375" spans="1:117" ht="63" x14ac:dyDescent="0.25">
      <c r="A375" s="33"/>
      <c r="B375" s="376" t="s">
        <v>2310</v>
      </c>
      <c r="C375" s="35" t="s">
        <v>1607</v>
      </c>
      <c r="D375" s="66" t="s">
        <v>244</v>
      </c>
      <c r="E375" s="66" t="s">
        <v>1650</v>
      </c>
      <c r="F375" s="159">
        <v>4180</v>
      </c>
      <c r="G375" s="134">
        <f t="shared" si="43"/>
        <v>4180</v>
      </c>
      <c r="H375" s="134">
        <f t="shared" si="44"/>
        <v>100</v>
      </c>
      <c r="I375" s="134">
        <v>0</v>
      </c>
      <c r="J375" s="355">
        <v>41631</v>
      </c>
      <c r="K375" s="66"/>
      <c r="L375" s="33"/>
      <c r="M375" s="33"/>
      <c r="N375" s="33"/>
      <c r="O375" s="33"/>
      <c r="P375" s="33"/>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c r="BU375" s="26"/>
      <c r="BV375" s="26"/>
      <c r="BW375" s="26"/>
      <c r="BX375" s="26"/>
      <c r="BY375" s="26"/>
      <c r="BZ375" s="26"/>
      <c r="CA375" s="26"/>
      <c r="CB375" s="26"/>
      <c r="CC375" s="26"/>
      <c r="CD375" s="26"/>
      <c r="CE375" s="26"/>
      <c r="CF375" s="26"/>
      <c r="CG375" s="26"/>
      <c r="CH375" s="26"/>
      <c r="CI375" s="26"/>
      <c r="CJ375" s="26"/>
      <c r="CK375" s="26"/>
      <c r="CL375" s="26"/>
      <c r="CM375" s="26"/>
      <c r="CN375" s="26"/>
      <c r="CO375" s="26"/>
      <c r="CP375" s="26"/>
      <c r="CQ375" s="26"/>
      <c r="CR375" s="26"/>
      <c r="CS375" s="26"/>
      <c r="CT375" s="26"/>
      <c r="CU375" s="26"/>
      <c r="CV375" s="26"/>
      <c r="CW375" s="26"/>
      <c r="CX375" s="26"/>
      <c r="CY375" s="26"/>
      <c r="CZ375" s="26"/>
      <c r="DA375" s="26"/>
      <c r="DB375" s="26"/>
      <c r="DC375" s="26"/>
      <c r="DD375" s="26"/>
      <c r="DE375" s="26"/>
      <c r="DF375" s="26"/>
      <c r="DG375" s="26"/>
      <c r="DH375" s="26"/>
      <c r="DI375" s="26"/>
      <c r="DJ375" s="26"/>
      <c r="DK375" s="26"/>
      <c r="DL375" s="26"/>
      <c r="DM375" s="26"/>
    </row>
    <row r="376" spans="1:117" ht="63" x14ac:dyDescent="0.25">
      <c r="A376" s="33"/>
      <c r="B376" s="376" t="s">
        <v>2311</v>
      </c>
      <c r="C376" s="35" t="s">
        <v>1607</v>
      </c>
      <c r="D376" s="66" t="s">
        <v>244</v>
      </c>
      <c r="E376" s="66" t="s">
        <v>1650</v>
      </c>
      <c r="F376" s="159">
        <v>4180</v>
      </c>
      <c r="G376" s="134">
        <f t="shared" si="43"/>
        <v>4180</v>
      </c>
      <c r="H376" s="134">
        <f t="shared" si="44"/>
        <v>100</v>
      </c>
      <c r="I376" s="134">
        <v>0</v>
      </c>
      <c r="J376" s="355">
        <v>41631</v>
      </c>
      <c r="K376" s="66"/>
      <c r="L376" s="33"/>
      <c r="M376" s="33"/>
      <c r="N376" s="33"/>
      <c r="O376" s="33"/>
      <c r="P376" s="33"/>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26"/>
      <c r="CR376" s="26"/>
      <c r="CS376" s="26"/>
      <c r="CT376" s="26"/>
      <c r="CU376" s="26"/>
      <c r="CV376" s="26"/>
      <c r="CW376" s="26"/>
      <c r="CX376" s="26"/>
      <c r="CY376" s="26"/>
      <c r="CZ376" s="26"/>
      <c r="DA376" s="26"/>
      <c r="DB376" s="26"/>
      <c r="DC376" s="26"/>
      <c r="DD376" s="26"/>
      <c r="DE376" s="26"/>
      <c r="DF376" s="26"/>
      <c r="DG376" s="26"/>
      <c r="DH376" s="26"/>
      <c r="DI376" s="26"/>
      <c r="DJ376" s="26"/>
      <c r="DK376" s="26"/>
      <c r="DL376" s="26"/>
      <c r="DM376" s="26"/>
    </row>
    <row r="377" spans="1:117" ht="63" x14ac:dyDescent="0.25">
      <c r="A377" s="33"/>
      <c r="B377" s="376" t="s">
        <v>2312</v>
      </c>
      <c r="C377" s="35" t="s">
        <v>1607</v>
      </c>
      <c r="D377" s="66" t="s">
        <v>244</v>
      </c>
      <c r="E377" s="66" t="s">
        <v>1650</v>
      </c>
      <c r="F377" s="159">
        <v>4180</v>
      </c>
      <c r="G377" s="134">
        <f t="shared" si="43"/>
        <v>4180</v>
      </c>
      <c r="H377" s="134">
        <f t="shared" si="44"/>
        <v>100</v>
      </c>
      <c r="I377" s="134">
        <v>0</v>
      </c>
      <c r="J377" s="355">
        <v>41631</v>
      </c>
      <c r="K377" s="66"/>
      <c r="L377" s="33"/>
      <c r="M377" s="33"/>
      <c r="N377" s="33"/>
      <c r="O377" s="33"/>
      <c r="P377" s="33"/>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c r="BZ377" s="26"/>
      <c r="CA377" s="26"/>
      <c r="CB377" s="26"/>
      <c r="CC377" s="26"/>
      <c r="CD377" s="26"/>
      <c r="CE377" s="26"/>
      <c r="CF377" s="26"/>
      <c r="CG377" s="26"/>
      <c r="CH377" s="26"/>
      <c r="CI377" s="26"/>
      <c r="CJ377" s="26"/>
      <c r="CK377" s="26"/>
      <c r="CL377" s="26"/>
      <c r="CM377" s="26"/>
      <c r="CN377" s="26"/>
      <c r="CO377" s="26"/>
      <c r="CP377" s="26"/>
      <c r="CQ377" s="26"/>
      <c r="CR377" s="26"/>
      <c r="CS377" s="26"/>
      <c r="CT377" s="26"/>
      <c r="CU377" s="26"/>
      <c r="CV377" s="26"/>
      <c r="CW377" s="26"/>
      <c r="CX377" s="26"/>
      <c r="CY377" s="26"/>
      <c r="CZ377" s="26"/>
      <c r="DA377" s="26"/>
      <c r="DB377" s="26"/>
      <c r="DC377" s="26"/>
      <c r="DD377" s="26"/>
      <c r="DE377" s="26"/>
      <c r="DF377" s="26"/>
      <c r="DG377" s="26"/>
      <c r="DH377" s="26"/>
      <c r="DI377" s="26"/>
      <c r="DJ377" s="26"/>
      <c r="DK377" s="26"/>
      <c r="DL377" s="26"/>
      <c r="DM377" s="26"/>
    </row>
    <row r="378" spans="1:117" ht="63" x14ac:dyDescent="0.25">
      <c r="A378" s="33"/>
      <c r="B378" s="376" t="s">
        <v>2313</v>
      </c>
      <c r="C378" s="35" t="s">
        <v>1608</v>
      </c>
      <c r="D378" s="66" t="s">
        <v>244</v>
      </c>
      <c r="E378" s="66" t="s">
        <v>1650</v>
      </c>
      <c r="F378" s="159">
        <v>4235</v>
      </c>
      <c r="G378" s="134">
        <f t="shared" si="43"/>
        <v>4235</v>
      </c>
      <c r="H378" s="134">
        <f t="shared" si="44"/>
        <v>100</v>
      </c>
      <c r="I378" s="134">
        <v>0</v>
      </c>
      <c r="J378" s="355">
        <v>41631</v>
      </c>
      <c r="K378" s="66"/>
      <c r="L378" s="33"/>
      <c r="M378" s="33"/>
      <c r="N378" s="33"/>
      <c r="O378" s="33"/>
      <c r="P378" s="33"/>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c r="BU378" s="26"/>
      <c r="BV378" s="26"/>
      <c r="BW378" s="26"/>
      <c r="BX378" s="26"/>
      <c r="BY378" s="26"/>
      <c r="BZ378" s="26"/>
      <c r="CA378" s="26"/>
      <c r="CB378" s="26"/>
      <c r="CC378" s="26"/>
      <c r="CD378" s="26"/>
      <c r="CE378" s="26"/>
      <c r="CF378" s="26"/>
      <c r="CG378" s="26"/>
      <c r="CH378" s="26"/>
      <c r="CI378" s="26"/>
      <c r="CJ378" s="26"/>
      <c r="CK378" s="26"/>
      <c r="CL378" s="26"/>
      <c r="CM378" s="26"/>
      <c r="CN378" s="26"/>
      <c r="CO378" s="26"/>
      <c r="CP378" s="26"/>
      <c r="CQ378" s="26"/>
      <c r="CR378" s="26"/>
      <c r="CS378" s="26"/>
      <c r="CT378" s="26"/>
      <c r="CU378" s="26"/>
      <c r="CV378" s="26"/>
      <c r="CW378" s="26"/>
      <c r="CX378" s="26"/>
      <c r="CY378" s="26"/>
      <c r="CZ378" s="26"/>
      <c r="DA378" s="26"/>
      <c r="DB378" s="26"/>
      <c r="DC378" s="26"/>
      <c r="DD378" s="26"/>
      <c r="DE378" s="26"/>
      <c r="DF378" s="26"/>
      <c r="DG378" s="26"/>
      <c r="DH378" s="26"/>
      <c r="DI378" s="26"/>
      <c r="DJ378" s="26"/>
      <c r="DK378" s="26"/>
      <c r="DL378" s="26"/>
      <c r="DM378" s="26"/>
    </row>
    <row r="379" spans="1:117" ht="63" x14ac:dyDescent="0.25">
      <c r="A379" s="33"/>
      <c r="B379" s="376" t="s">
        <v>2314</v>
      </c>
      <c r="C379" s="35" t="s">
        <v>1608</v>
      </c>
      <c r="D379" s="66" t="s">
        <v>244</v>
      </c>
      <c r="E379" s="66" t="s">
        <v>1650</v>
      </c>
      <c r="F379" s="159">
        <v>4235</v>
      </c>
      <c r="G379" s="134">
        <f t="shared" si="43"/>
        <v>4235</v>
      </c>
      <c r="H379" s="134">
        <f t="shared" si="44"/>
        <v>100</v>
      </c>
      <c r="I379" s="134">
        <v>0</v>
      </c>
      <c r="J379" s="355">
        <v>41631</v>
      </c>
      <c r="K379" s="66"/>
      <c r="L379" s="33"/>
      <c r="M379" s="33"/>
      <c r="N379" s="33"/>
      <c r="O379" s="33"/>
      <c r="P379" s="33"/>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c r="BZ379" s="26"/>
      <c r="CA379" s="26"/>
      <c r="CB379" s="26"/>
      <c r="CC379" s="26"/>
      <c r="CD379" s="26"/>
      <c r="CE379" s="26"/>
      <c r="CF379" s="26"/>
      <c r="CG379" s="26"/>
      <c r="CH379" s="26"/>
      <c r="CI379" s="26"/>
      <c r="CJ379" s="26"/>
      <c r="CK379" s="26"/>
      <c r="CL379" s="26"/>
      <c r="CM379" s="26"/>
      <c r="CN379" s="26"/>
      <c r="CO379" s="26"/>
      <c r="CP379" s="26"/>
      <c r="CQ379" s="26"/>
      <c r="CR379" s="26"/>
      <c r="CS379" s="26"/>
      <c r="CT379" s="26"/>
      <c r="CU379" s="26"/>
      <c r="CV379" s="26"/>
      <c r="CW379" s="26"/>
      <c r="CX379" s="26"/>
      <c r="CY379" s="26"/>
      <c r="CZ379" s="26"/>
      <c r="DA379" s="26"/>
      <c r="DB379" s="26"/>
      <c r="DC379" s="26"/>
      <c r="DD379" s="26"/>
      <c r="DE379" s="26"/>
      <c r="DF379" s="26"/>
      <c r="DG379" s="26"/>
      <c r="DH379" s="26"/>
      <c r="DI379" s="26"/>
      <c r="DJ379" s="26"/>
      <c r="DK379" s="26"/>
      <c r="DL379" s="26"/>
      <c r="DM379" s="26"/>
    </row>
    <row r="380" spans="1:117" ht="63" x14ac:dyDescent="0.25">
      <c r="A380" s="33"/>
      <c r="B380" s="376" t="s">
        <v>2315</v>
      </c>
      <c r="C380" s="35" t="s">
        <v>1608</v>
      </c>
      <c r="D380" s="66" t="s">
        <v>244</v>
      </c>
      <c r="E380" s="66" t="s">
        <v>1650</v>
      </c>
      <c r="F380" s="159">
        <v>4235</v>
      </c>
      <c r="G380" s="134">
        <f t="shared" si="43"/>
        <v>4235</v>
      </c>
      <c r="H380" s="134">
        <f t="shared" si="44"/>
        <v>100</v>
      </c>
      <c r="I380" s="134">
        <v>0</v>
      </c>
      <c r="J380" s="355">
        <v>41631</v>
      </c>
      <c r="K380" s="66"/>
      <c r="L380" s="33"/>
      <c r="M380" s="33"/>
      <c r="N380" s="33"/>
      <c r="O380" s="33"/>
      <c r="P380" s="33"/>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c r="BZ380" s="26"/>
      <c r="CA380" s="26"/>
      <c r="CB380" s="26"/>
      <c r="CC380" s="26"/>
      <c r="CD380" s="26"/>
      <c r="CE380" s="26"/>
      <c r="CF380" s="26"/>
      <c r="CG380" s="26"/>
      <c r="CH380" s="26"/>
      <c r="CI380" s="26"/>
      <c r="CJ380" s="26"/>
      <c r="CK380" s="26"/>
      <c r="CL380" s="26"/>
      <c r="CM380" s="26"/>
      <c r="CN380" s="26"/>
      <c r="CO380" s="26"/>
      <c r="CP380" s="26"/>
      <c r="CQ380" s="26"/>
      <c r="CR380" s="26"/>
      <c r="CS380" s="26"/>
      <c r="CT380" s="26"/>
      <c r="CU380" s="26"/>
      <c r="CV380" s="26"/>
      <c r="CW380" s="26"/>
      <c r="CX380" s="26"/>
      <c r="CY380" s="26"/>
      <c r="CZ380" s="26"/>
      <c r="DA380" s="26"/>
      <c r="DB380" s="26"/>
      <c r="DC380" s="26"/>
      <c r="DD380" s="26"/>
      <c r="DE380" s="26"/>
      <c r="DF380" s="26"/>
      <c r="DG380" s="26"/>
      <c r="DH380" s="26"/>
      <c r="DI380" s="26"/>
      <c r="DJ380" s="26"/>
      <c r="DK380" s="26"/>
      <c r="DL380" s="26"/>
      <c r="DM380" s="26"/>
    </row>
    <row r="381" spans="1:117" ht="63" x14ac:dyDescent="0.25">
      <c r="A381" s="33"/>
      <c r="B381" s="376" t="s">
        <v>2316</v>
      </c>
      <c r="C381" s="35" t="s">
        <v>1608</v>
      </c>
      <c r="D381" s="66" t="s">
        <v>244</v>
      </c>
      <c r="E381" s="66" t="s">
        <v>1650</v>
      </c>
      <c r="F381" s="159">
        <v>4235</v>
      </c>
      <c r="G381" s="134">
        <f t="shared" si="43"/>
        <v>4235</v>
      </c>
      <c r="H381" s="134">
        <f t="shared" si="44"/>
        <v>100</v>
      </c>
      <c r="I381" s="134">
        <v>0</v>
      </c>
      <c r="J381" s="355">
        <v>41631</v>
      </c>
      <c r="K381" s="66"/>
      <c r="L381" s="33"/>
      <c r="M381" s="33"/>
      <c r="N381" s="33"/>
      <c r="O381" s="33"/>
      <c r="P381" s="33"/>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c r="BZ381" s="26"/>
      <c r="CA381" s="26"/>
      <c r="CB381" s="26"/>
      <c r="CC381" s="26"/>
      <c r="CD381" s="26"/>
      <c r="CE381" s="26"/>
      <c r="CF381" s="26"/>
      <c r="CG381" s="26"/>
      <c r="CH381" s="26"/>
      <c r="CI381" s="26"/>
      <c r="CJ381" s="26"/>
      <c r="CK381" s="26"/>
      <c r="CL381" s="26"/>
      <c r="CM381" s="26"/>
      <c r="CN381" s="26"/>
      <c r="CO381" s="26"/>
      <c r="CP381" s="26"/>
      <c r="CQ381" s="26"/>
      <c r="CR381" s="26"/>
      <c r="CS381" s="26"/>
      <c r="CT381" s="26"/>
      <c r="CU381" s="26"/>
      <c r="CV381" s="26"/>
      <c r="CW381" s="26"/>
      <c r="CX381" s="26"/>
      <c r="CY381" s="26"/>
      <c r="CZ381" s="26"/>
      <c r="DA381" s="26"/>
      <c r="DB381" s="26"/>
      <c r="DC381" s="26"/>
      <c r="DD381" s="26"/>
      <c r="DE381" s="26"/>
      <c r="DF381" s="26"/>
      <c r="DG381" s="26"/>
      <c r="DH381" s="26"/>
      <c r="DI381" s="26"/>
      <c r="DJ381" s="26"/>
      <c r="DK381" s="26"/>
      <c r="DL381" s="26"/>
      <c r="DM381" s="26"/>
    </row>
    <row r="382" spans="1:117" ht="63" x14ac:dyDescent="0.25">
      <c r="A382" s="33"/>
      <c r="B382" s="376" t="s">
        <v>2317</v>
      </c>
      <c r="C382" s="35" t="s">
        <v>1608</v>
      </c>
      <c r="D382" s="66" t="s">
        <v>244</v>
      </c>
      <c r="E382" s="66" t="s">
        <v>1650</v>
      </c>
      <c r="F382" s="159">
        <v>4235</v>
      </c>
      <c r="G382" s="134">
        <f t="shared" si="43"/>
        <v>4235</v>
      </c>
      <c r="H382" s="134">
        <f t="shared" si="44"/>
        <v>100</v>
      </c>
      <c r="I382" s="134">
        <v>0</v>
      </c>
      <c r="J382" s="355">
        <v>41631</v>
      </c>
      <c r="K382" s="66"/>
      <c r="L382" s="33"/>
      <c r="M382" s="33"/>
      <c r="N382" s="33"/>
      <c r="O382" s="33"/>
      <c r="P382" s="33"/>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c r="BU382" s="26"/>
      <c r="BV382" s="26"/>
      <c r="BW382" s="26"/>
      <c r="BX382" s="26"/>
      <c r="BY382" s="26"/>
      <c r="BZ382" s="26"/>
      <c r="CA382" s="26"/>
      <c r="CB382" s="26"/>
      <c r="CC382" s="26"/>
      <c r="CD382" s="26"/>
      <c r="CE382" s="26"/>
      <c r="CF382" s="26"/>
      <c r="CG382" s="26"/>
      <c r="CH382" s="26"/>
      <c r="CI382" s="26"/>
      <c r="CJ382" s="26"/>
      <c r="CK382" s="26"/>
      <c r="CL382" s="26"/>
      <c r="CM382" s="26"/>
      <c r="CN382" s="26"/>
      <c r="CO382" s="26"/>
      <c r="CP382" s="26"/>
      <c r="CQ382" s="26"/>
      <c r="CR382" s="26"/>
      <c r="CS382" s="26"/>
      <c r="CT382" s="26"/>
      <c r="CU382" s="26"/>
      <c r="CV382" s="26"/>
      <c r="CW382" s="26"/>
      <c r="CX382" s="26"/>
      <c r="CY382" s="26"/>
      <c r="CZ382" s="26"/>
      <c r="DA382" s="26"/>
      <c r="DB382" s="26"/>
      <c r="DC382" s="26"/>
      <c r="DD382" s="26"/>
      <c r="DE382" s="26"/>
      <c r="DF382" s="26"/>
      <c r="DG382" s="26"/>
      <c r="DH382" s="26"/>
      <c r="DI382" s="26"/>
      <c r="DJ382" s="26"/>
      <c r="DK382" s="26"/>
      <c r="DL382" s="26"/>
      <c r="DM382" s="26"/>
    </row>
    <row r="383" spans="1:117" ht="63" x14ac:dyDescent="0.25">
      <c r="A383" s="33"/>
      <c r="B383" s="376" t="s">
        <v>2318</v>
      </c>
      <c r="C383" s="35" t="s">
        <v>1608</v>
      </c>
      <c r="D383" s="66" t="s">
        <v>244</v>
      </c>
      <c r="E383" s="66" t="s">
        <v>1650</v>
      </c>
      <c r="F383" s="159">
        <v>4235</v>
      </c>
      <c r="G383" s="134">
        <f t="shared" si="43"/>
        <v>4235</v>
      </c>
      <c r="H383" s="134">
        <f t="shared" si="44"/>
        <v>100</v>
      </c>
      <c r="I383" s="134">
        <v>0</v>
      </c>
      <c r="J383" s="355">
        <v>41631</v>
      </c>
      <c r="K383" s="66"/>
      <c r="L383" s="33"/>
      <c r="M383" s="33"/>
      <c r="N383" s="33"/>
      <c r="O383" s="33"/>
      <c r="P383" s="33"/>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c r="BU383" s="26"/>
      <c r="BV383" s="26"/>
      <c r="BW383" s="26"/>
      <c r="BX383" s="26"/>
      <c r="BY383" s="26"/>
      <c r="BZ383" s="26"/>
      <c r="CA383" s="26"/>
      <c r="CB383" s="26"/>
      <c r="CC383" s="26"/>
      <c r="CD383" s="26"/>
      <c r="CE383" s="26"/>
      <c r="CF383" s="26"/>
      <c r="CG383" s="26"/>
      <c r="CH383" s="26"/>
      <c r="CI383" s="26"/>
      <c r="CJ383" s="26"/>
      <c r="CK383" s="26"/>
      <c r="CL383" s="26"/>
      <c r="CM383" s="26"/>
      <c r="CN383" s="26"/>
      <c r="CO383" s="26"/>
      <c r="CP383" s="26"/>
      <c r="CQ383" s="26"/>
      <c r="CR383" s="26"/>
      <c r="CS383" s="26"/>
      <c r="CT383" s="26"/>
      <c r="CU383" s="26"/>
      <c r="CV383" s="26"/>
      <c r="CW383" s="26"/>
      <c r="CX383" s="26"/>
      <c r="CY383" s="26"/>
      <c r="CZ383" s="26"/>
      <c r="DA383" s="26"/>
      <c r="DB383" s="26"/>
      <c r="DC383" s="26"/>
      <c r="DD383" s="26"/>
      <c r="DE383" s="26"/>
      <c r="DF383" s="26"/>
      <c r="DG383" s="26"/>
      <c r="DH383" s="26"/>
      <c r="DI383" s="26"/>
      <c r="DJ383" s="26"/>
      <c r="DK383" s="26"/>
      <c r="DL383" s="26"/>
      <c r="DM383" s="26"/>
    </row>
    <row r="384" spans="1:117" ht="63" x14ac:dyDescent="0.25">
      <c r="A384" s="33"/>
      <c r="B384" s="376" t="s">
        <v>2319</v>
      </c>
      <c r="C384" s="35" t="s">
        <v>1608</v>
      </c>
      <c r="D384" s="66" t="s">
        <v>244</v>
      </c>
      <c r="E384" s="66" t="s">
        <v>1650</v>
      </c>
      <c r="F384" s="159">
        <v>4235</v>
      </c>
      <c r="G384" s="134">
        <f t="shared" ref="G384:G403" si="45">F384-I384</f>
        <v>4235</v>
      </c>
      <c r="H384" s="134">
        <f t="shared" ref="H384:H403" si="46">G384/F384*100</f>
        <v>100</v>
      </c>
      <c r="I384" s="134">
        <v>0</v>
      </c>
      <c r="J384" s="355">
        <v>41631</v>
      </c>
      <c r="K384" s="66"/>
      <c r="L384" s="33"/>
      <c r="M384" s="33"/>
      <c r="N384" s="33"/>
      <c r="O384" s="33"/>
      <c r="P384" s="33"/>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26"/>
      <c r="CT384" s="26"/>
      <c r="CU384" s="26"/>
      <c r="CV384" s="26"/>
      <c r="CW384" s="26"/>
      <c r="CX384" s="26"/>
      <c r="CY384" s="26"/>
      <c r="CZ384" s="26"/>
      <c r="DA384" s="26"/>
      <c r="DB384" s="26"/>
      <c r="DC384" s="26"/>
      <c r="DD384" s="26"/>
      <c r="DE384" s="26"/>
      <c r="DF384" s="26"/>
      <c r="DG384" s="26"/>
      <c r="DH384" s="26"/>
      <c r="DI384" s="26"/>
      <c r="DJ384" s="26"/>
      <c r="DK384" s="26"/>
      <c r="DL384" s="26"/>
      <c r="DM384" s="26"/>
    </row>
    <row r="385" spans="1:117" ht="63" x14ac:dyDescent="0.25">
      <c r="A385" s="33"/>
      <c r="B385" s="376" t="s">
        <v>2320</v>
      </c>
      <c r="C385" s="35" t="s">
        <v>1608</v>
      </c>
      <c r="D385" s="66" t="s">
        <v>244</v>
      </c>
      <c r="E385" s="66" t="s">
        <v>1650</v>
      </c>
      <c r="F385" s="159">
        <v>4235</v>
      </c>
      <c r="G385" s="134">
        <f t="shared" si="45"/>
        <v>4235</v>
      </c>
      <c r="H385" s="134">
        <f t="shared" si="46"/>
        <v>100</v>
      </c>
      <c r="I385" s="134">
        <v>0</v>
      </c>
      <c r="J385" s="355">
        <v>41631</v>
      </c>
      <c r="K385" s="66"/>
      <c r="L385" s="33"/>
      <c r="M385" s="33"/>
      <c r="N385" s="33"/>
      <c r="O385" s="33"/>
      <c r="P385" s="33"/>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c r="BZ385" s="26"/>
      <c r="CA385" s="26"/>
      <c r="CB385" s="26"/>
      <c r="CC385" s="26"/>
      <c r="CD385" s="26"/>
      <c r="CE385" s="26"/>
      <c r="CF385" s="26"/>
      <c r="CG385" s="26"/>
      <c r="CH385" s="26"/>
      <c r="CI385" s="26"/>
      <c r="CJ385" s="26"/>
      <c r="CK385" s="26"/>
      <c r="CL385" s="26"/>
      <c r="CM385" s="26"/>
      <c r="CN385" s="26"/>
      <c r="CO385" s="26"/>
      <c r="CP385" s="26"/>
      <c r="CQ385" s="26"/>
      <c r="CR385" s="26"/>
      <c r="CS385" s="26"/>
      <c r="CT385" s="26"/>
      <c r="CU385" s="26"/>
      <c r="CV385" s="26"/>
      <c r="CW385" s="26"/>
      <c r="CX385" s="26"/>
      <c r="CY385" s="26"/>
      <c r="CZ385" s="26"/>
      <c r="DA385" s="26"/>
      <c r="DB385" s="26"/>
      <c r="DC385" s="26"/>
      <c r="DD385" s="26"/>
      <c r="DE385" s="26"/>
      <c r="DF385" s="26"/>
      <c r="DG385" s="26"/>
      <c r="DH385" s="26"/>
      <c r="DI385" s="26"/>
      <c r="DJ385" s="26"/>
      <c r="DK385" s="26"/>
      <c r="DL385" s="26"/>
      <c r="DM385" s="26"/>
    </row>
    <row r="386" spans="1:117" ht="63" x14ac:dyDescent="0.25">
      <c r="A386" s="33"/>
      <c r="B386" s="376" t="s">
        <v>2321</v>
      </c>
      <c r="C386" s="35" t="s">
        <v>1608</v>
      </c>
      <c r="D386" s="66" t="s">
        <v>244</v>
      </c>
      <c r="E386" s="66" t="s">
        <v>1650</v>
      </c>
      <c r="F386" s="159">
        <v>4235</v>
      </c>
      <c r="G386" s="134">
        <f t="shared" si="45"/>
        <v>4235</v>
      </c>
      <c r="H386" s="134">
        <f t="shared" si="46"/>
        <v>100</v>
      </c>
      <c r="I386" s="134">
        <v>0</v>
      </c>
      <c r="J386" s="355">
        <v>41631</v>
      </c>
      <c r="K386" s="66"/>
      <c r="L386" s="33"/>
      <c r="M386" s="33"/>
      <c r="N386" s="33"/>
      <c r="O386" s="33"/>
      <c r="P386" s="33"/>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c r="BZ386" s="26"/>
      <c r="CA386" s="26"/>
      <c r="CB386" s="26"/>
      <c r="CC386" s="26"/>
      <c r="CD386" s="26"/>
      <c r="CE386" s="26"/>
      <c r="CF386" s="26"/>
      <c r="CG386" s="26"/>
      <c r="CH386" s="26"/>
      <c r="CI386" s="26"/>
      <c r="CJ386" s="26"/>
      <c r="CK386" s="26"/>
      <c r="CL386" s="26"/>
      <c r="CM386" s="26"/>
      <c r="CN386" s="26"/>
      <c r="CO386" s="26"/>
      <c r="CP386" s="26"/>
      <c r="CQ386" s="26"/>
      <c r="CR386" s="26"/>
      <c r="CS386" s="26"/>
      <c r="CT386" s="26"/>
      <c r="CU386" s="26"/>
      <c r="CV386" s="26"/>
      <c r="CW386" s="26"/>
      <c r="CX386" s="26"/>
      <c r="CY386" s="26"/>
      <c r="CZ386" s="26"/>
      <c r="DA386" s="26"/>
      <c r="DB386" s="26"/>
      <c r="DC386" s="26"/>
      <c r="DD386" s="26"/>
      <c r="DE386" s="26"/>
      <c r="DF386" s="26"/>
      <c r="DG386" s="26"/>
      <c r="DH386" s="26"/>
      <c r="DI386" s="26"/>
      <c r="DJ386" s="26"/>
      <c r="DK386" s="26"/>
      <c r="DL386" s="26"/>
      <c r="DM386" s="26"/>
    </row>
    <row r="387" spans="1:117" ht="63" x14ac:dyDescent="0.25">
      <c r="A387" s="33"/>
      <c r="B387" s="376" t="s">
        <v>2322</v>
      </c>
      <c r="C387" s="35" t="s">
        <v>1609</v>
      </c>
      <c r="D387" s="66" t="s">
        <v>244</v>
      </c>
      <c r="E387" s="66" t="s">
        <v>1650</v>
      </c>
      <c r="F387" s="159">
        <v>7920</v>
      </c>
      <c r="G387" s="134">
        <f t="shared" si="45"/>
        <v>7920</v>
      </c>
      <c r="H387" s="134">
        <f t="shared" si="46"/>
        <v>100</v>
      </c>
      <c r="I387" s="134">
        <v>0</v>
      </c>
      <c r="J387" s="355">
        <v>41631</v>
      </c>
      <c r="K387" s="66"/>
      <c r="L387" s="33"/>
      <c r="M387" s="33"/>
      <c r="N387" s="33"/>
      <c r="O387" s="33"/>
      <c r="P387" s="33"/>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c r="BZ387" s="26"/>
      <c r="CA387" s="26"/>
      <c r="CB387" s="26"/>
      <c r="CC387" s="26"/>
      <c r="CD387" s="26"/>
      <c r="CE387" s="26"/>
      <c r="CF387" s="26"/>
      <c r="CG387" s="26"/>
      <c r="CH387" s="26"/>
      <c r="CI387" s="26"/>
      <c r="CJ387" s="26"/>
      <c r="CK387" s="26"/>
      <c r="CL387" s="26"/>
      <c r="CM387" s="26"/>
      <c r="CN387" s="26"/>
      <c r="CO387" s="26"/>
      <c r="CP387" s="26"/>
      <c r="CQ387" s="26"/>
      <c r="CR387" s="26"/>
      <c r="CS387" s="26"/>
      <c r="CT387" s="26"/>
      <c r="CU387" s="26"/>
      <c r="CV387" s="26"/>
      <c r="CW387" s="26"/>
      <c r="CX387" s="26"/>
      <c r="CY387" s="26"/>
      <c r="CZ387" s="26"/>
      <c r="DA387" s="26"/>
      <c r="DB387" s="26"/>
      <c r="DC387" s="26"/>
      <c r="DD387" s="26"/>
      <c r="DE387" s="26"/>
      <c r="DF387" s="26"/>
      <c r="DG387" s="26"/>
      <c r="DH387" s="26"/>
      <c r="DI387" s="26"/>
      <c r="DJ387" s="26"/>
      <c r="DK387" s="26"/>
      <c r="DL387" s="26"/>
      <c r="DM387" s="26"/>
    </row>
    <row r="388" spans="1:117" ht="63" x14ac:dyDescent="0.25">
      <c r="A388" s="33"/>
      <c r="B388" s="376" t="s">
        <v>2323</v>
      </c>
      <c r="C388" s="35" t="s">
        <v>1609</v>
      </c>
      <c r="D388" s="66" t="s">
        <v>244</v>
      </c>
      <c r="E388" s="66" t="s">
        <v>1650</v>
      </c>
      <c r="F388" s="159">
        <v>7920</v>
      </c>
      <c r="G388" s="134">
        <f t="shared" si="45"/>
        <v>7920</v>
      </c>
      <c r="H388" s="134">
        <f t="shared" si="46"/>
        <v>100</v>
      </c>
      <c r="I388" s="134">
        <v>0</v>
      </c>
      <c r="J388" s="355">
        <v>41631</v>
      </c>
      <c r="K388" s="66"/>
      <c r="L388" s="33"/>
      <c r="M388" s="33"/>
      <c r="N388" s="33"/>
      <c r="O388" s="33"/>
      <c r="P388" s="33"/>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26"/>
      <c r="CT388" s="26"/>
      <c r="CU388" s="26"/>
      <c r="CV388" s="26"/>
      <c r="CW388" s="26"/>
      <c r="CX388" s="26"/>
      <c r="CY388" s="26"/>
      <c r="CZ388" s="26"/>
      <c r="DA388" s="26"/>
      <c r="DB388" s="26"/>
      <c r="DC388" s="26"/>
      <c r="DD388" s="26"/>
      <c r="DE388" s="26"/>
      <c r="DF388" s="26"/>
      <c r="DG388" s="26"/>
      <c r="DH388" s="26"/>
      <c r="DI388" s="26"/>
      <c r="DJ388" s="26"/>
      <c r="DK388" s="26"/>
      <c r="DL388" s="26"/>
      <c r="DM388" s="26"/>
    </row>
    <row r="389" spans="1:117" ht="63" x14ac:dyDescent="0.25">
      <c r="A389" s="33"/>
      <c r="B389" s="376" t="s">
        <v>2324</v>
      </c>
      <c r="C389" s="35" t="s">
        <v>1609</v>
      </c>
      <c r="D389" s="66" t="s">
        <v>244</v>
      </c>
      <c r="E389" s="66" t="s">
        <v>1650</v>
      </c>
      <c r="F389" s="159">
        <v>7920</v>
      </c>
      <c r="G389" s="134">
        <f t="shared" si="45"/>
        <v>7920</v>
      </c>
      <c r="H389" s="134">
        <f t="shared" si="46"/>
        <v>100</v>
      </c>
      <c r="I389" s="134">
        <v>0</v>
      </c>
      <c r="J389" s="355">
        <v>41631</v>
      </c>
      <c r="K389" s="66"/>
      <c r="L389" s="33"/>
      <c r="M389" s="33"/>
      <c r="N389" s="33"/>
      <c r="O389" s="33"/>
      <c r="P389" s="33"/>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c r="BZ389" s="26"/>
      <c r="CA389" s="26"/>
      <c r="CB389" s="26"/>
      <c r="CC389" s="26"/>
      <c r="CD389" s="26"/>
      <c r="CE389" s="26"/>
      <c r="CF389" s="26"/>
      <c r="CG389" s="26"/>
      <c r="CH389" s="26"/>
      <c r="CI389" s="26"/>
      <c r="CJ389" s="26"/>
      <c r="CK389" s="26"/>
      <c r="CL389" s="26"/>
      <c r="CM389" s="26"/>
      <c r="CN389" s="26"/>
      <c r="CO389" s="26"/>
      <c r="CP389" s="26"/>
      <c r="CQ389" s="26"/>
      <c r="CR389" s="26"/>
      <c r="CS389" s="26"/>
      <c r="CT389" s="26"/>
      <c r="CU389" s="26"/>
      <c r="CV389" s="26"/>
      <c r="CW389" s="26"/>
      <c r="CX389" s="26"/>
      <c r="CY389" s="26"/>
      <c r="CZ389" s="26"/>
      <c r="DA389" s="26"/>
      <c r="DB389" s="26"/>
      <c r="DC389" s="26"/>
      <c r="DD389" s="26"/>
      <c r="DE389" s="26"/>
      <c r="DF389" s="26"/>
      <c r="DG389" s="26"/>
      <c r="DH389" s="26"/>
      <c r="DI389" s="26"/>
      <c r="DJ389" s="26"/>
      <c r="DK389" s="26"/>
      <c r="DL389" s="26"/>
      <c r="DM389" s="26"/>
    </row>
    <row r="390" spans="1:117" ht="63" x14ac:dyDescent="0.25">
      <c r="A390" s="33"/>
      <c r="B390" s="376" t="s">
        <v>2325</v>
      </c>
      <c r="C390" s="35" t="s">
        <v>1610</v>
      </c>
      <c r="D390" s="66" t="s">
        <v>244</v>
      </c>
      <c r="E390" s="66" t="s">
        <v>1650</v>
      </c>
      <c r="F390" s="159">
        <v>5280</v>
      </c>
      <c r="G390" s="134">
        <f t="shared" si="45"/>
        <v>5280</v>
      </c>
      <c r="H390" s="134">
        <f t="shared" si="46"/>
        <v>100</v>
      </c>
      <c r="I390" s="134">
        <v>0</v>
      </c>
      <c r="J390" s="355">
        <v>41631</v>
      </c>
      <c r="K390" s="66"/>
      <c r="L390" s="33"/>
      <c r="M390" s="33"/>
      <c r="N390" s="33"/>
      <c r="O390" s="33"/>
      <c r="P390" s="33"/>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c r="BZ390" s="26"/>
      <c r="CA390" s="26"/>
      <c r="CB390" s="26"/>
      <c r="CC390" s="26"/>
      <c r="CD390" s="26"/>
      <c r="CE390" s="26"/>
      <c r="CF390" s="26"/>
      <c r="CG390" s="26"/>
      <c r="CH390" s="26"/>
      <c r="CI390" s="26"/>
      <c r="CJ390" s="26"/>
      <c r="CK390" s="26"/>
      <c r="CL390" s="26"/>
      <c r="CM390" s="26"/>
      <c r="CN390" s="26"/>
      <c r="CO390" s="26"/>
      <c r="CP390" s="26"/>
      <c r="CQ390" s="26"/>
      <c r="CR390" s="26"/>
      <c r="CS390" s="26"/>
      <c r="CT390" s="26"/>
      <c r="CU390" s="26"/>
      <c r="CV390" s="26"/>
      <c r="CW390" s="26"/>
      <c r="CX390" s="26"/>
      <c r="CY390" s="26"/>
      <c r="CZ390" s="26"/>
      <c r="DA390" s="26"/>
      <c r="DB390" s="26"/>
      <c r="DC390" s="26"/>
      <c r="DD390" s="26"/>
      <c r="DE390" s="26"/>
      <c r="DF390" s="26"/>
      <c r="DG390" s="26"/>
      <c r="DH390" s="26"/>
      <c r="DI390" s="26"/>
      <c r="DJ390" s="26"/>
      <c r="DK390" s="26"/>
      <c r="DL390" s="26"/>
      <c r="DM390" s="26"/>
    </row>
    <row r="391" spans="1:117" ht="63" x14ac:dyDescent="0.25">
      <c r="A391" s="33"/>
      <c r="B391" s="376" t="s">
        <v>2326</v>
      </c>
      <c r="C391" s="35" t="s">
        <v>1610</v>
      </c>
      <c r="D391" s="66" t="s">
        <v>244</v>
      </c>
      <c r="E391" s="66" t="s">
        <v>1650</v>
      </c>
      <c r="F391" s="159">
        <v>5280</v>
      </c>
      <c r="G391" s="134">
        <f t="shared" si="45"/>
        <v>5280</v>
      </c>
      <c r="H391" s="134">
        <f t="shared" si="46"/>
        <v>100</v>
      </c>
      <c r="I391" s="134">
        <v>0</v>
      </c>
      <c r="J391" s="355">
        <v>41631</v>
      </c>
      <c r="K391" s="66"/>
      <c r="L391" s="33"/>
      <c r="M391" s="33"/>
      <c r="N391" s="33"/>
      <c r="O391" s="33"/>
      <c r="P391" s="33"/>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c r="BZ391" s="26"/>
      <c r="CA391" s="26"/>
      <c r="CB391" s="26"/>
      <c r="CC391" s="26"/>
      <c r="CD391" s="26"/>
      <c r="CE391" s="26"/>
      <c r="CF391" s="26"/>
      <c r="CG391" s="26"/>
      <c r="CH391" s="26"/>
      <c r="CI391" s="26"/>
      <c r="CJ391" s="26"/>
      <c r="CK391" s="26"/>
      <c r="CL391" s="26"/>
      <c r="CM391" s="26"/>
      <c r="CN391" s="26"/>
      <c r="CO391" s="26"/>
      <c r="CP391" s="26"/>
      <c r="CQ391" s="26"/>
      <c r="CR391" s="26"/>
      <c r="CS391" s="26"/>
      <c r="CT391" s="26"/>
      <c r="CU391" s="26"/>
      <c r="CV391" s="26"/>
      <c r="CW391" s="26"/>
      <c r="CX391" s="26"/>
      <c r="CY391" s="26"/>
      <c r="CZ391" s="26"/>
      <c r="DA391" s="26"/>
      <c r="DB391" s="26"/>
      <c r="DC391" s="26"/>
      <c r="DD391" s="26"/>
      <c r="DE391" s="26"/>
      <c r="DF391" s="26"/>
      <c r="DG391" s="26"/>
      <c r="DH391" s="26"/>
      <c r="DI391" s="26"/>
      <c r="DJ391" s="26"/>
      <c r="DK391" s="26"/>
      <c r="DL391" s="26"/>
      <c r="DM391" s="26"/>
    </row>
    <row r="392" spans="1:117" ht="63" x14ac:dyDescent="0.25">
      <c r="A392" s="33"/>
      <c r="B392" s="376" t="s">
        <v>2327</v>
      </c>
      <c r="C392" s="35" t="s">
        <v>1610</v>
      </c>
      <c r="D392" s="66" t="s">
        <v>244</v>
      </c>
      <c r="E392" s="66" t="s">
        <v>1650</v>
      </c>
      <c r="F392" s="159">
        <v>5280</v>
      </c>
      <c r="G392" s="134">
        <f t="shared" si="45"/>
        <v>5280</v>
      </c>
      <c r="H392" s="134">
        <f t="shared" si="46"/>
        <v>100</v>
      </c>
      <c r="I392" s="134">
        <v>0</v>
      </c>
      <c r="J392" s="355">
        <v>41631</v>
      </c>
      <c r="K392" s="66"/>
      <c r="L392" s="33"/>
      <c r="M392" s="33"/>
      <c r="N392" s="33"/>
      <c r="O392" s="33"/>
      <c r="P392" s="33"/>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c r="BZ392" s="26"/>
      <c r="CA392" s="26"/>
      <c r="CB392" s="26"/>
      <c r="CC392" s="26"/>
      <c r="CD392" s="26"/>
      <c r="CE392" s="26"/>
      <c r="CF392" s="26"/>
      <c r="CG392" s="26"/>
      <c r="CH392" s="26"/>
      <c r="CI392" s="26"/>
      <c r="CJ392" s="26"/>
      <c r="CK392" s="26"/>
      <c r="CL392" s="26"/>
      <c r="CM392" s="26"/>
      <c r="CN392" s="26"/>
      <c r="CO392" s="26"/>
      <c r="CP392" s="26"/>
      <c r="CQ392" s="26"/>
      <c r="CR392" s="26"/>
      <c r="CS392" s="26"/>
      <c r="CT392" s="26"/>
      <c r="CU392" s="26"/>
      <c r="CV392" s="26"/>
      <c r="CW392" s="26"/>
      <c r="CX392" s="26"/>
      <c r="CY392" s="26"/>
      <c r="CZ392" s="26"/>
      <c r="DA392" s="26"/>
      <c r="DB392" s="26"/>
      <c r="DC392" s="26"/>
      <c r="DD392" s="26"/>
      <c r="DE392" s="26"/>
      <c r="DF392" s="26"/>
      <c r="DG392" s="26"/>
      <c r="DH392" s="26"/>
      <c r="DI392" s="26"/>
      <c r="DJ392" s="26"/>
      <c r="DK392" s="26"/>
      <c r="DL392" s="26"/>
      <c r="DM392" s="26"/>
    </row>
    <row r="393" spans="1:117" ht="63" x14ac:dyDescent="0.25">
      <c r="A393" s="33"/>
      <c r="B393" s="376" t="s">
        <v>2328</v>
      </c>
      <c r="C393" s="35" t="s">
        <v>1611</v>
      </c>
      <c r="D393" s="66" t="s">
        <v>244</v>
      </c>
      <c r="E393" s="66" t="s">
        <v>1650</v>
      </c>
      <c r="F393" s="159">
        <v>18700</v>
      </c>
      <c r="G393" s="134">
        <f t="shared" si="45"/>
        <v>18700</v>
      </c>
      <c r="H393" s="134">
        <f t="shared" si="46"/>
        <v>100</v>
      </c>
      <c r="I393" s="134">
        <v>0</v>
      </c>
      <c r="J393" s="355">
        <v>41631</v>
      </c>
      <c r="K393" s="66"/>
      <c r="L393" s="33"/>
      <c r="M393" s="33"/>
      <c r="N393" s="33"/>
      <c r="O393" s="33"/>
      <c r="P393" s="33"/>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c r="BZ393" s="26"/>
      <c r="CA393" s="26"/>
      <c r="CB393" s="26"/>
      <c r="CC393" s="26"/>
      <c r="CD393" s="26"/>
      <c r="CE393" s="26"/>
      <c r="CF393" s="26"/>
      <c r="CG393" s="26"/>
      <c r="CH393" s="26"/>
      <c r="CI393" s="26"/>
      <c r="CJ393" s="26"/>
      <c r="CK393" s="26"/>
      <c r="CL393" s="26"/>
      <c r="CM393" s="26"/>
      <c r="CN393" s="26"/>
      <c r="CO393" s="26"/>
      <c r="CP393" s="26"/>
      <c r="CQ393" s="26"/>
      <c r="CR393" s="26"/>
      <c r="CS393" s="26"/>
      <c r="CT393" s="26"/>
      <c r="CU393" s="26"/>
      <c r="CV393" s="26"/>
      <c r="CW393" s="26"/>
      <c r="CX393" s="26"/>
      <c r="CY393" s="26"/>
      <c r="CZ393" s="26"/>
      <c r="DA393" s="26"/>
      <c r="DB393" s="26"/>
      <c r="DC393" s="26"/>
      <c r="DD393" s="26"/>
      <c r="DE393" s="26"/>
      <c r="DF393" s="26"/>
      <c r="DG393" s="26"/>
      <c r="DH393" s="26"/>
      <c r="DI393" s="26"/>
      <c r="DJ393" s="26"/>
      <c r="DK393" s="26"/>
      <c r="DL393" s="26"/>
      <c r="DM393" s="26"/>
    </row>
    <row r="394" spans="1:117" ht="63" x14ac:dyDescent="0.25">
      <c r="A394" s="33"/>
      <c r="B394" s="376" t="s">
        <v>2329</v>
      </c>
      <c r="C394" s="35" t="s">
        <v>1611</v>
      </c>
      <c r="D394" s="66" t="s">
        <v>244</v>
      </c>
      <c r="E394" s="66" t="s">
        <v>1650</v>
      </c>
      <c r="F394" s="159">
        <v>18700</v>
      </c>
      <c r="G394" s="134">
        <f t="shared" si="45"/>
        <v>18700</v>
      </c>
      <c r="H394" s="134">
        <f t="shared" si="46"/>
        <v>100</v>
      </c>
      <c r="I394" s="134">
        <v>0</v>
      </c>
      <c r="J394" s="355">
        <v>41631</v>
      </c>
      <c r="K394" s="66"/>
      <c r="L394" s="33"/>
      <c r="M394" s="33"/>
      <c r="N394" s="33"/>
      <c r="O394" s="33"/>
      <c r="P394" s="33"/>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26"/>
      <c r="CT394" s="26"/>
      <c r="CU394" s="26"/>
      <c r="CV394" s="26"/>
      <c r="CW394" s="26"/>
      <c r="CX394" s="26"/>
      <c r="CY394" s="26"/>
      <c r="CZ394" s="26"/>
      <c r="DA394" s="26"/>
      <c r="DB394" s="26"/>
      <c r="DC394" s="26"/>
      <c r="DD394" s="26"/>
      <c r="DE394" s="26"/>
      <c r="DF394" s="26"/>
      <c r="DG394" s="26"/>
      <c r="DH394" s="26"/>
      <c r="DI394" s="26"/>
      <c r="DJ394" s="26"/>
      <c r="DK394" s="26"/>
      <c r="DL394" s="26"/>
      <c r="DM394" s="26"/>
    </row>
    <row r="395" spans="1:117" ht="63" x14ac:dyDescent="0.25">
      <c r="A395" s="33"/>
      <c r="B395" s="376" t="s">
        <v>2330</v>
      </c>
      <c r="C395" s="35" t="s">
        <v>1612</v>
      </c>
      <c r="D395" s="66" t="s">
        <v>244</v>
      </c>
      <c r="E395" s="66" t="s">
        <v>1650</v>
      </c>
      <c r="F395" s="159">
        <v>7150</v>
      </c>
      <c r="G395" s="134">
        <f t="shared" si="45"/>
        <v>7150</v>
      </c>
      <c r="H395" s="134">
        <f t="shared" si="46"/>
        <v>100</v>
      </c>
      <c r="I395" s="134">
        <v>0</v>
      </c>
      <c r="J395" s="355">
        <v>41631</v>
      </c>
      <c r="K395" s="66"/>
      <c r="L395" s="33"/>
      <c r="M395" s="33"/>
      <c r="N395" s="33"/>
      <c r="O395" s="33"/>
      <c r="P395" s="33"/>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c r="BZ395" s="26"/>
      <c r="CA395" s="26"/>
      <c r="CB395" s="26"/>
      <c r="CC395" s="26"/>
      <c r="CD395" s="26"/>
      <c r="CE395" s="26"/>
      <c r="CF395" s="26"/>
      <c r="CG395" s="26"/>
      <c r="CH395" s="26"/>
      <c r="CI395" s="26"/>
      <c r="CJ395" s="26"/>
      <c r="CK395" s="26"/>
      <c r="CL395" s="26"/>
      <c r="CM395" s="26"/>
      <c r="CN395" s="26"/>
      <c r="CO395" s="26"/>
      <c r="CP395" s="26"/>
      <c r="CQ395" s="26"/>
      <c r="CR395" s="26"/>
      <c r="CS395" s="26"/>
      <c r="CT395" s="26"/>
      <c r="CU395" s="26"/>
      <c r="CV395" s="26"/>
      <c r="CW395" s="26"/>
      <c r="CX395" s="26"/>
      <c r="CY395" s="26"/>
      <c r="CZ395" s="26"/>
      <c r="DA395" s="26"/>
      <c r="DB395" s="26"/>
      <c r="DC395" s="26"/>
      <c r="DD395" s="26"/>
      <c r="DE395" s="26"/>
      <c r="DF395" s="26"/>
      <c r="DG395" s="26"/>
      <c r="DH395" s="26"/>
      <c r="DI395" s="26"/>
      <c r="DJ395" s="26"/>
      <c r="DK395" s="26"/>
      <c r="DL395" s="26"/>
      <c r="DM395" s="26"/>
    </row>
    <row r="396" spans="1:117" ht="63" x14ac:dyDescent="0.25">
      <c r="A396" s="33"/>
      <c r="B396" s="376" t="s">
        <v>2331</v>
      </c>
      <c r="C396" s="35" t="s">
        <v>1612</v>
      </c>
      <c r="D396" s="66" t="s">
        <v>244</v>
      </c>
      <c r="E396" s="66" t="s">
        <v>1650</v>
      </c>
      <c r="F396" s="159">
        <v>7150</v>
      </c>
      <c r="G396" s="134">
        <f t="shared" si="45"/>
        <v>7150</v>
      </c>
      <c r="H396" s="134">
        <f t="shared" si="46"/>
        <v>100</v>
      </c>
      <c r="I396" s="134">
        <v>0</v>
      </c>
      <c r="J396" s="355">
        <v>41631</v>
      </c>
      <c r="K396" s="66"/>
      <c r="L396" s="33"/>
      <c r="M396" s="33"/>
      <c r="N396" s="33"/>
      <c r="O396" s="33"/>
      <c r="P396" s="33"/>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c r="CB396" s="26"/>
      <c r="CC396" s="26"/>
      <c r="CD396" s="26"/>
      <c r="CE396" s="26"/>
      <c r="CF396" s="26"/>
      <c r="CG396" s="26"/>
      <c r="CH396" s="26"/>
      <c r="CI396" s="26"/>
      <c r="CJ396" s="26"/>
      <c r="CK396" s="26"/>
      <c r="CL396" s="26"/>
      <c r="CM396" s="26"/>
      <c r="CN396" s="26"/>
      <c r="CO396" s="26"/>
      <c r="CP396" s="26"/>
      <c r="CQ396" s="26"/>
      <c r="CR396" s="26"/>
      <c r="CS396" s="26"/>
      <c r="CT396" s="26"/>
      <c r="CU396" s="26"/>
      <c r="CV396" s="26"/>
      <c r="CW396" s="26"/>
      <c r="CX396" s="26"/>
      <c r="CY396" s="26"/>
      <c r="CZ396" s="26"/>
      <c r="DA396" s="26"/>
      <c r="DB396" s="26"/>
      <c r="DC396" s="26"/>
      <c r="DD396" s="26"/>
      <c r="DE396" s="26"/>
      <c r="DF396" s="26"/>
      <c r="DG396" s="26"/>
      <c r="DH396" s="26"/>
      <c r="DI396" s="26"/>
      <c r="DJ396" s="26"/>
      <c r="DK396" s="26"/>
      <c r="DL396" s="26"/>
      <c r="DM396" s="26"/>
    </row>
    <row r="397" spans="1:117" ht="63" x14ac:dyDescent="0.25">
      <c r="A397" s="33"/>
      <c r="B397" s="376" t="s">
        <v>2332</v>
      </c>
      <c r="C397" s="35" t="s">
        <v>1612</v>
      </c>
      <c r="D397" s="66" t="s">
        <v>244</v>
      </c>
      <c r="E397" s="66" t="s">
        <v>1650</v>
      </c>
      <c r="F397" s="159">
        <v>7150</v>
      </c>
      <c r="G397" s="134">
        <f t="shared" si="45"/>
        <v>7150</v>
      </c>
      <c r="H397" s="134">
        <f t="shared" si="46"/>
        <v>100</v>
      </c>
      <c r="I397" s="134">
        <v>0</v>
      </c>
      <c r="J397" s="355">
        <v>41631</v>
      </c>
      <c r="K397" s="66"/>
      <c r="L397" s="33"/>
      <c r="M397" s="33"/>
      <c r="N397" s="33"/>
      <c r="O397" s="33"/>
      <c r="P397" s="33"/>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c r="BZ397" s="26"/>
      <c r="CA397" s="26"/>
      <c r="CB397" s="26"/>
      <c r="CC397" s="26"/>
      <c r="CD397" s="26"/>
      <c r="CE397" s="26"/>
      <c r="CF397" s="26"/>
      <c r="CG397" s="26"/>
      <c r="CH397" s="26"/>
      <c r="CI397" s="26"/>
      <c r="CJ397" s="26"/>
      <c r="CK397" s="26"/>
      <c r="CL397" s="26"/>
      <c r="CM397" s="26"/>
      <c r="CN397" s="26"/>
      <c r="CO397" s="26"/>
      <c r="CP397" s="26"/>
      <c r="CQ397" s="26"/>
      <c r="CR397" s="26"/>
      <c r="CS397" s="26"/>
      <c r="CT397" s="26"/>
      <c r="CU397" s="26"/>
      <c r="CV397" s="26"/>
      <c r="CW397" s="26"/>
      <c r="CX397" s="26"/>
      <c r="CY397" s="26"/>
      <c r="CZ397" s="26"/>
      <c r="DA397" s="26"/>
      <c r="DB397" s="26"/>
      <c r="DC397" s="26"/>
      <c r="DD397" s="26"/>
      <c r="DE397" s="26"/>
      <c r="DF397" s="26"/>
      <c r="DG397" s="26"/>
      <c r="DH397" s="26"/>
      <c r="DI397" s="26"/>
      <c r="DJ397" s="26"/>
      <c r="DK397" s="26"/>
      <c r="DL397" s="26"/>
      <c r="DM397" s="26"/>
    </row>
    <row r="398" spans="1:117" ht="63" x14ac:dyDescent="0.25">
      <c r="A398" s="33"/>
      <c r="B398" s="376" t="s">
        <v>2333</v>
      </c>
      <c r="C398" s="35" t="s">
        <v>1612</v>
      </c>
      <c r="D398" s="66" t="s">
        <v>244</v>
      </c>
      <c r="E398" s="66" t="s">
        <v>1650</v>
      </c>
      <c r="F398" s="159">
        <v>7150</v>
      </c>
      <c r="G398" s="134">
        <f t="shared" si="45"/>
        <v>7150</v>
      </c>
      <c r="H398" s="134">
        <f t="shared" si="46"/>
        <v>100</v>
      </c>
      <c r="I398" s="134">
        <v>0</v>
      </c>
      <c r="J398" s="355">
        <v>41631</v>
      </c>
      <c r="K398" s="66"/>
      <c r="L398" s="33"/>
      <c r="M398" s="33"/>
      <c r="N398" s="33"/>
      <c r="O398" s="33"/>
      <c r="P398" s="33"/>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c r="BZ398" s="26"/>
      <c r="CA398" s="26"/>
      <c r="CB398" s="26"/>
      <c r="CC398" s="26"/>
      <c r="CD398" s="26"/>
      <c r="CE398" s="26"/>
      <c r="CF398" s="26"/>
      <c r="CG398" s="26"/>
      <c r="CH398" s="26"/>
      <c r="CI398" s="26"/>
      <c r="CJ398" s="26"/>
      <c r="CK398" s="26"/>
      <c r="CL398" s="26"/>
      <c r="CM398" s="26"/>
      <c r="CN398" s="26"/>
      <c r="CO398" s="26"/>
      <c r="CP398" s="26"/>
      <c r="CQ398" s="26"/>
      <c r="CR398" s="26"/>
      <c r="CS398" s="26"/>
      <c r="CT398" s="26"/>
      <c r="CU398" s="26"/>
      <c r="CV398" s="26"/>
      <c r="CW398" s="26"/>
      <c r="CX398" s="26"/>
      <c r="CY398" s="26"/>
      <c r="CZ398" s="26"/>
      <c r="DA398" s="26"/>
      <c r="DB398" s="26"/>
      <c r="DC398" s="26"/>
      <c r="DD398" s="26"/>
      <c r="DE398" s="26"/>
      <c r="DF398" s="26"/>
      <c r="DG398" s="26"/>
      <c r="DH398" s="26"/>
      <c r="DI398" s="26"/>
      <c r="DJ398" s="26"/>
      <c r="DK398" s="26"/>
      <c r="DL398" s="26"/>
      <c r="DM398" s="26"/>
    </row>
    <row r="399" spans="1:117" ht="63" x14ac:dyDescent="0.25">
      <c r="A399" s="33"/>
      <c r="B399" s="376" t="s">
        <v>2334</v>
      </c>
      <c r="C399" s="35" t="s">
        <v>1613</v>
      </c>
      <c r="D399" s="66" t="s">
        <v>244</v>
      </c>
      <c r="E399" s="66" t="s">
        <v>1650</v>
      </c>
      <c r="F399" s="159">
        <v>10450</v>
      </c>
      <c r="G399" s="134">
        <f t="shared" si="45"/>
        <v>10450</v>
      </c>
      <c r="H399" s="134">
        <f t="shared" si="46"/>
        <v>100</v>
      </c>
      <c r="I399" s="134">
        <v>0</v>
      </c>
      <c r="J399" s="355">
        <v>41631</v>
      </c>
      <c r="K399" s="66"/>
      <c r="L399" s="33"/>
      <c r="M399" s="33"/>
      <c r="N399" s="33"/>
      <c r="O399" s="33"/>
      <c r="P399" s="33"/>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26"/>
      <c r="CT399" s="26"/>
      <c r="CU399" s="26"/>
      <c r="CV399" s="26"/>
      <c r="CW399" s="26"/>
      <c r="CX399" s="26"/>
      <c r="CY399" s="26"/>
      <c r="CZ399" s="26"/>
      <c r="DA399" s="26"/>
      <c r="DB399" s="26"/>
      <c r="DC399" s="26"/>
      <c r="DD399" s="26"/>
      <c r="DE399" s="26"/>
      <c r="DF399" s="26"/>
      <c r="DG399" s="26"/>
      <c r="DH399" s="26"/>
      <c r="DI399" s="26"/>
      <c r="DJ399" s="26"/>
      <c r="DK399" s="26"/>
      <c r="DL399" s="26"/>
      <c r="DM399" s="26"/>
    </row>
    <row r="400" spans="1:117" ht="63" x14ac:dyDescent="0.25">
      <c r="A400" s="33"/>
      <c r="B400" s="376" t="s">
        <v>2335</v>
      </c>
      <c r="C400" s="35" t="s">
        <v>1613</v>
      </c>
      <c r="D400" s="66" t="s">
        <v>244</v>
      </c>
      <c r="E400" s="66" t="s">
        <v>1650</v>
      </c>
      <c r="F400" s="159">
        <v>10450</v>
      </c>
      <c r="G400" s="134">
        <f t="shared" si="45"/>
        <v>10450</v>
      </c>
      <c r="H400" s="134">
        <f t="shared" si="46"/>
        <v>100</v>
      </c>
      <c r="I400" s="134">
        <v>0</v>
      </c>
      <c r="J400" s="355">
        <v>41631</v>
      </c>
      <c r="K400" s="66"/>
      <c r="L400" s="33"/>
      <c r="M400" s="33"/>
      <c r="N400" s="33"/>
      <c r="O400" s="33"/>
      <c r="P400" s="33"/>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c r="BU400" s="26"/>
      <c r="BV400" s="26"/>
      <c r="BW400" s="26"/>
      <c r="BX400" s="26"/>
      <c r="BY400" s="26"/>
      <c r="BZ400" s="26"/>
      <c r="CA400" s="26"/>
      <c r="CB400" s="26"/>
      <c r="CC400" s="26"/>
      <c r="CD400" s="26"/>
      <c r="CE400" s="26"/>
      <c r="CF400" s="26"/>
      <c r="CG400" s="26"/>
      <c r="CH400" s="26"/>
      <c r="CI400" s="26"/>
      <c r="CJ400" s="26"/>
      <c r="CK400" s="26"/>
      <c r="CL400" s="26"/>
      <c r="CM400" s="26"/>
      <c r="CN400" s="26"/>
      <c r="CO400" s="26"/>
      <c r="CP400" s="26"/>
      <c r="CQ400" s="26"/>
      <c r="CR400" s="26"/>
      <c r="CS400" s="26"/>
      <c r="CT400" s="26"/>
      <c r="CU400" s="26"/>
      <c r="CV400" s="26"/>
      <c r="CW400" s="26"/>
      <c r="CX400" s="26"/>
      <c r="CY400" s="26"/>
      <c r="CZ400" s="26"/>
      <c r="DA400" s="26"/>
      <c r="DB400" s="26"/>
      <c r="DC400" s="26"/>
      <c r="DD400" s="26"/>
      <c r="DE400" s="26"/>
      <c r="DF400" s="26"/>
      <c r="DG400" s="26"/>
      <c r="DH400" s="26"/>
      <c r="DI400" s="26"/>
      <c r="DJ400" s="26"/>
      <c r="DK400" s="26"/>
      <c r="DL400" s="26"/>
      <c r="DM400" s="26"/>
    </row>
    <row r="401" spans="1:117" ht="63" x14ac:dyDescent="0.25">
      <c r="A401" s="33"/>
      <c r="B401" s="376" t="s">
        <v>2336</v>
      </c>
      <c r="C401" s="35" t="s">
        <v>1614</v>
      </c>
      <c r="D401" s="66" t="s">
        <v>244</v>
      </c>
      <c r="E401" s="66" t="s">
        <v>1650</v>
      </c>
      <c r="F401" s="159">
        <v>20350</v>
      </c>
      <c r="G401" s="134">
        <f t="shared" si="45"/>
        <v>20350</v>
      </c>
      <c r="H401" s="134">
        <f t="shared" si="46"/>
        <v>100</v>
      </c>
      <c r="I401" s="134">
        <v>0</v>
      </c>
      <c r="J401" s="355">
        <v>41631</v>
      </c>
      <c r="K401" s="66"/>
      <c r="L401" s="33"/>
      <c r="M401" s="33"/>
      <c r="N401" s="33"/>
      <c r="O401" s="33"/>
      <c r="P401" s="33"/>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row>
    <row r="402" spans="1:117" ht="63" x14ac:dyDescent="0.25">
      <c r="A402" s="33"/>
      <c r="B402" s="376" t="s">
        <v>2337</v>
      </c>
      <c r="C402" s="35" t="s">
        <v>1614</v>
      </c>
      <c r="D402" s="66" t="s">
        <v>244</v>
      </c>
      <c r="E402" s="66" t="s">
        <v>1650</v>
      </c>
      <c r="F402" s="159">
        <v>20350</v>
      </c>
      <c r="G402" s="134">
        <f t="shared" si="45"/>
        <v>20350</v>
      </c>
      <c r="H402" s="134">
        <f t="shared" si="46"/>
        <v>100</v>
      </c>
      <c r="I402" s="134">
        <v>0</v>
      </c>
      <c r="J402" s="355">
        <v>41631</v>
      </c>
      <c r="K402" s="66"/>
      <c r="L402" s="33"/>
      <c r="M402" s="33"/>
      <c r="N402" s="33"/>
      <c r="O402" s="33"/>
      <c r="P402" s="33"/>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row>
    <row r="403" spans="1:117" ht="63" x14ac:dyDescent="0.25">
      <c r="A403" s="33"/>
      <c r="B403" s="376" t="s">
        <v>2338</v>
      </c>
      <c r="C403" s="35" t="s">
        <v>1615</v>
      </c>
      <c r="D403" s="66" t="s">
        <v>244</v>
      </c>
      <c r="E403" s="66" t="s">
        <v>1650</v>
      </c>
      <c r="F403" s="159">
        <v>34100</v>
      </c>
      <c r="G403" s="134">
        <f t="shared" si="45"/>
        <v>34100</v>
      </c>
      <c r="H403" s="134">
        <f t="shared" si="46"/>
        <v>100</v>
      </c>
      <c r="I403" s="134">
        <v>0</v>
      </c>
      <c r="J403" s="355">
        <v>41635</v>
      </c>
      <c r="K403" s="66"/>
      <c r="L403" s="33"/>
      <c r="M403" s="33"/>
      <c r="N403" s="33"/>
      <c r="O403" s="33"/>
      <c r="P403" s="33"/>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row>
    <row r="404" spans="1:117" s="26" customFormat="1" ht="63" x14ac:dyDescent="0.25">
      <c r="A404" s="33"/>
      <c r="B404" s="376" t="s">
        <v>2339</v>
      </c>
      <c r="C404" s="35" t="s">
        <v>1616</v>
      </c>
      <c r="D404" s="66" t="s">
        <v>244</v>
      </c>
      <c r="E404" s="66" t="s">
        <v>1650</v>
      </c>
      <c r="F404" s="159">
        <v>4100</v>
      </c>
      <c r="G404" s="134">
        <f>F404-I404</f>
        <v>4100</v>
      </c>
      <c r="H404" s="134">
        <f>G404/F404*100</f>
        <v>100</v>
      </c>
      <c r="I404" s="134">
        <v>0</v>
      </c>
      <c r="J404" s="355">
        <v>41635</v>
      </c>
      <c r="K404" s="66"/>
      <c r="L404" s="33"/>
      <c r="M404" s="33"/>
      <c r="N404" s="33"/>
      <c r="O404" s="33"/>
      <c r="P404" s="33"/>
    </row>
    <row r="405" spans="1:117" s="26" customFormat="1" ht="63" x14ac:dyDescent="0.25">
      <c r="A405" s="33"/>
      <c r="B405" s="376" t="s">
        <v>2340</v>
      </c>
      <c r="C405" s="35" t="s">
        <v>1617</v>
      </c>
      <c r="D405" s="66" t="s">
        <v>244</v>
      </c>
      <c r="E405" s="66" t="s">
        <v>1650</v>
      </c>
      <c r="F405" s="159">
        <v>4100</v>
      </c>
      <c r="G405" s="134">
        <f>F405-I405</f>
        <v>4100</v>
      </c>
      <c r="H405" s="134">
        <f>G405/F405*100</f>
        <v>100</v>
      </c>
      <c r="I405" s="134">
        <v>0</v>
      </c>
      <c r="J405" s="355">
        <v>41635</v>
      </c>
      <c r="K405" s="66"/>
      <c r="L405" s="33"/>
      <c r="M405" s="33"/>
      <c r="N405" s="33"/>
      <c r="O405" s="33"/>
      <c r="P405" s="33"/>
    </row>
    <row r="406" spans="1:117" s="26" customFormat="1" ht="63" x14ac:dyDescent="0.25">
      <c r="A406" s="33"/>
      <c r="B406" s="376" t="s">
        <v>2341</v>
      </c>
      <c r="C406" s="35" t="s">
        <v>1618</v>
      </c>
      <c r="D406" s="66" t="s">
        <v>244</v>
      </c>
      <c r="E406" s="66" t="s">
        <v>1650</v>
      </c>
      <c r="F406" s="159">
        <v>4100</v>
      </c>
      <c r="G406" s="134">
        <f>F406-I406</f>
        <v>4100</v>
      </c>
      <c r="H406" s="134">
        <f>G406/F406*100</f>
        <v>100</v>
      </c>
      <c r="I406" s="134">
        <v>0</v>
      </c>
      <c r="J406" s="355">
        <v>41635</v>
      </c>
      <c r="K406" s="66"/>
      <c r="L406" s="33"/>
      <c r="M406" s="33"/>
      <c r="N406" s="33"/>
      <c r="O406" s="33"/>
      <c r="P406" s="33"/>
    </row>
    <row r="407" spans="1:117" s="26" customFormat="1" ht="63" x14ac:dyDescent="0.25">
      <c r="A407" s="33"/>
      <c r="B407" s="376" t="s">
        <v>2342</v>
      </c>
      <c r="C407" s="35" t="s">
        <v>1619</v>
      </c>
      <c r="D407" s="66" t="s">
        <v>244</v>
      </c>
      <c r="E407" s="66" t="s">
        <v>1650</v>
      </c>
      <c r="F407" s="159">
        <v>4100</v>
      </c>
      <c r="G407" s="134">
        <f>F407-I407</f>
        <v>4100</v>
      </c>
      <c r="H407" s="134">
        <f>G407/F407*100</f>
        <v>100</v>
      </c>
      <c r="I407" s="134">
        <v>0</v>
      </c>
      <c r="J407" s="355">
        <v>41635</v>
      </c>
      <c r="K407" s="66"/>
      <c r="L407" s="33"/>
      <c r="M407" s="33"/>
      <c r="N407" s="33"/>
      <c r="O407" s="33"/>
      <c r="P407" s="33"/>
    </row>
    <row r="408" spans="1:117" s="26" customFormat="1" ht="63" x14ac:dyDescent="0.25">
      <c r="A408" s="33"/>
      <c r="B408" s="376" t="s">
        <v>2343</v>
      </c>
      <c r="C408" s="35" t="s">
        <v>1620</v>
      </c>
      <c r="D408" s="66" t="s">
        <v>244</v>
      </c>
      <c r="E408" s="66" t="s">
        <v>1650</v>
      </c>
      <c r="F408" s="159">
        <v>4100</v>
      </c>
      <c r="G408" s="134">
        <f>F408-I408</f>
        <v>4100</v>
      </c>
      <c r="H408" s="134">
        <f>G408/F408*100</f>
        <v>100</v>
      </c>
      <c r="I408" s="134">
        <v>0</v>
      </c>
      <c r="J408" s="355">
        <v>41635</v>
      </c>
      <c r="K408" s="66"/>
      <c r="L408" s="33"/>
      <c r="M408" s="33"/>
      <c r="N408" s="33"/>
      <c r="O408" s="33"/>
      <c r="P408" s="33"/>
    </row>
    <row r="409" spans="1:117" s="26" customFormat="1" ht="63" x14ac:dyDescent="0.25">
      <c r="A409" s="33"/>
      <c r="B409" s="376" t="s">
        <v>2344</v>
      </c>
      <c r="C409" s="35" t="s">
        <v>1621</v>
      </c>
      <c r="D409" s="66" t="s">
        <v>244</v>
      </c>
      <c r="E409" s="66" t="s">
        <v>1650</v>
      </c>
      <c r="F409" s="159">
        <v>4100</v>
      </c>
      <c r="G409" s="134">
        <f t="shared" ref="G409:G425" si="47">F409-I409</f>
        <v>4100</v>
      </c>
      <c r="H409" s="134">
        <f t="shared" ref="H409:H425" si="48">G409/F409*100</f>
        <v>100</v>
      </c>
      <c r="I409" s="134">
        <v>0</v>
      </c>
      <c r="J409" s="355">
        <v>41635</v>
      </c>
      <c r="K409" s="66"/>
      <c r="L409" s="33"/>
      <c r="M409" s="33"/>
      <c r="N409" s="33"/>
      <c r="O409" s="33"/>
      <c r="P409" s="33"/>
    </row>
    <row r="410" spans="1:117" s="26" customFormat="1" ht="63" x14ac:dyDescent="0.25">
      <c r="A410" s="33"/>
      <c r="B410" s="376" t="s">
        <v>2345</v>
      </c>
      <c r="C410" s="35" t="s">
        <v>1622</v>
      </c>
      <c r="D410" s="66" t="s">
        <v>244</v>
      </c>
      <c r="E410" s="66" t="s">
        <v>1650</v>
      </c>
      <c r="F410" s="159">
        <v>4100</v>
      </c>
      <c r="G410" s="134">
        <f t="shared" si="47"/>
        <v>4100</v>
      </c>
      <c r="H410" s="134">
        <f t="shared" si="48"/>
        <v>100</v>
      </c>
      <c r="I410" s="134">
        <v>0</v>
      </c>
      <c r="J410" s="355">
        <v>41635</v>
      </c>
      <c r="K410" s="66"/>
      <c r="L410" s="33"/>
      <c r="M410" s="33"/>
      <c r="N410" s="33"/>
      <c r="O410" s="33"/>
      <c r="P410" s="33"/>
    </row>
    <row r="411" spans="1:117" s="26" customFormat="1" ht="63" x14ac:dyDescent="0.25">
      <c r="A411" s="33"/>
      <c r="B411" s="376" t="s">
        <v>2346</v>
      </c>
      <c r="C411" s="35" t="s">
        <v>1623</v>
      </c>
      <c r="D411" s="66" t="s">
        <v>244</v>
      </c>
      <c r="E411" s="66" t="s">
        <v>1650</v>
      </c>
      <c r="F411" s="159">
        <v>4100</v>
      </c>
      <c r="G411" s="134">
        <f t="shared" si="47"/>
        <v>4100</v>
      </c>
      <c r="H411" s="134">
        <f t="shared" si="48"/>
        <v>100</v>
      </c>
      <c r="I411" s="134">
        <v>0</v>
      </c>
      <c r="J411" s="355">
        <v>41635</v>
      </c>
      <c r="K411" s="66"/>
      <c r="L411" s="33"/>
      <c r="M411" s="33"/>
      <c r="N411" s="33"/>
      <c r="O411" s="33"/>
      <c r="P411" s="33"/>
    </row>
    <row r="412" spans="1:117" s="26" customFormat="1" ht="63" x14ac:dyDescent="0.25">
      <c r="A412" s="33"/>
      <c r="B412" s="376" t="s">
        <v>2347</v>
      </c>
      <c r="C412" s="35" t="s">
        <v>1624</v>
      </c>
      <c r="D412" s="66" t="s">
        <v>244</v>
      </c>
      <c r="E412" s="66" t="s">
        <v>1650</v>
      </c>
      <c r="F412" s="159">
        <v>4100</v>
      </c>
      <c r="G412" s="134">
        <f t="shared" si="47"/>
        <v>4100</v>
      </c>
      <c r="H412" s="134">
        <f t="shared" si="48"/>
        <v>100</v>
      </c>
      <c r="I412" s="134">
        <v>0</v>
      </c>
      <c r="J412" s="355">
        <v>41635</v>
      </c>
      <c r="K412" s="66"/>
      <c r="L412" s="33"/>
      <c r="M412" s="33"/>
      <c r="N412" s="33"/>
      <c r="O412" s="33"/>
      <c r="P412" s="33"/>
    </row>
    <row r="413" spans="1:117" s="26" customFormat="1" ht="63" x14ac:dyDescent="0.25">
      <c r="A413" s="33"/>
      <c r="B413" s="376" t="s">
        <v>2348</v>
      </c>
      <c r="C413" s="35" t="s">
        <v>1625</v>
      </c>
      <c r="D413" s="66" t="s">
        <v>244</v>
      </c>
      <c r="E413" s="66" t="s">
        <v>1650</v>
      </c>
      <c r="F413" s="159">
        <v>4100</v>
      </c>
      <c r="G413" s="134">
        <f t="shared" si="47"/>
        <v>4100</v>
      </c>
      <c r="H413" s="134">
        <f t="shared" si="48"/>
        <v>100</v>
      </c>
      <c r="I413" s="134">
        <v>0</v>
      </c>
      <c r="J413" s="355">
        <v>41635</v>
      </c>
      <c r="K413" s="66"/>
      <c r="L413" s="33"/>
      <c r="M413" s="33"/>
      <c r="N413" s="33"/>
      <c r="O413" s="33"/>
      <c r="P413" s="33"/>
    </row>
    <row r="414" spans="1:117" s="26" customFormat="1" ht="63" x14ac:dyDescent="0.25">
      <c r="A414" s="33"/>
      <c r="B414" s="376" t="s">
        <v>2349</v>
      </c>
      <c r="C414" s="35" t="s">
        <v>1626</v>
      </c>
      <c r="D414" s="66" t="s">
        <v>244</v>
      </c>
      <c r="E414" s="66" t="s">
        <v>1650</v>
      </c>
      <c r="F414" s="159">
        <v>4100</v>
      </c>
      <c r="G414" s="134">
        <f t="shared" si="47"/>
        <v>4100</v>
      </c>
      <c r="H414" s="134">
        <f t="shared" si="48"/>
        <v>100</v>
      </c>
      <c r="I414" s="134">
        <v>0</v>
      </c>
      <c r="J414" s="355">
        <v>41635</v>
      </c>
      <c r="K414" s="66"/>
      <c r="L414" s="33"/>
      <c r="M414" s="33"/>
      <c r="N414" s="33"/>
      <c r="O414" s="33"/>
      <c r="P414" s="33"/>
    </row>
    <row r="415" spans="1:117" s="26" customFormat="1" ht="63" x14ac:dyDescent="0.25">
      <c r="A415" s="33"/>
      <c r="B415" s="376" t="s">
        <v>2350</v>
      </c>
      <c r="C415" s="35" t="s">
        <v>1627</v>
      </c>
      <c r="D415" s="66" t="s">
        <v>244</v>
      </c>
      <c r="E415" s="66" t="s">
        <v>1650</v>
      </c>
      <c r="F415" s="159">
        <v>4100</v>
      </c>
      <c r="G415" s="134">
        <f t="shared" si="47"/>
        <v>4100</v>
      </c>
      <c r="H415" s="134">
        <f t="shared" si="48"/>
        <v>100</v>
      </c>
      <c r="I415" s="134">
        <v>0</v>
      </c>
      <c r="J415" s="355">
        <v>41635</v>
      </c>
      <c r="K415" s="66"/>
      <c r="L415" s="33"/>
      <c r="M415" s="33"/>
      <c r="N415" s="33"/>
      <c r="O415" s="33"/>
      <c r="P415" s="33"/>
    </row>
    <row r="416" spans="1:117" s="26" customFormat="1" ht="63" x14ac:dyDescent="0.25">
      <c r="A416" s="33"/>
      <c r="B416" s="376" t="s">
        <v>2351</v>
      </c>
      <c r="C416" s="35" t="s">
        <v>1628</v>
      </c>
      <c r="D416" s="66" t="s">
        <v>244</v>
      </c>
      <c r="E416" s="66" t="s">
        <v>1650</v>
      </c>
      <c r="F416" s="159">
        <v>5170</v>
      </c>
      <c r="G416" s="134">
        <f t="shared" si="47"/>
        <v>5170</v>
      </c>
      <c r="H416" s="134">
        <f t="shared" si="48"/>
        <v>100</v>
      </c>
      <c r="I416" s="134">
        <v>0</v>
      </c>
      <c r="J416" s="355">
        <v>41635</v>
      </c>
      <c r="K416" s="66"/>
      <c r="L416" s="33"/>
      <c r="M416" s="33"/>
      <c r="N416" s="33"/>
      <c r="O416" s="33"/>
      <c r="P416" s="33"/>
    </row>
    <row r="417" spans="1:117" s="26" customFormat="1" ht="63" x14ac:dyDescent="0.25">
      <c r="A417" s="33"/>
      <c r="B417" s="376" t="s">
        <v>2352</v>
      </c>
      <c r="C417" s="35" t="s">
        <v>1629</v>
      </c>
      <c r="D417" s="66" t="s">
        <v>244</v>
      </c>
      <c r="E417" s="66" t="s">
        <v>1650</v>
      </c>
      <c r="F417" s="159">
        <v>5170</v>
      </c>
      <c r="G417" s="134">
        <f t="shared" si="47"/>
        <v>5170</v>
      </c>
      <c r="H417" s="134">
        <f t="shared" si="48"/>
        <v>100</v>
      </c>
      <c r="I417" s="134">
        <v>0</v>
      </c>
      <c r="J417" s="355">
        <v>41635</v>
      </c>
      <c r="K417" s="66"/>
      <c r="L417" s="33"/>
      <c r="M417" s="33"/>
      <c r="N417" s="33"/>
      <c r="O417" s="33"/>
      <c r="P417" s="33"/>
    </row>
    <row r="418" spans="1:117" s="26" customFormat="1" ht="63" x14ac:dyDescent="0.25">
      <c r="A418" s="33"/>
      <c r="B418" s="376" t="s">
        <v>2353</v>
      </c>
      <c r="C418" s="35" t="s">
        <v>1630</v>
      </c>
      <c r="D418" s="66" t="s">
        <v>244</v>
      </c>
      <c r="E418" s="66" t="s">
        <v>1650</v>
      </c>
      <c r="F418" s="159">
        <v>6710</v>
      </c>
      <c r="G418" s="134">
        <f t="shared" si="47"/>
        <v>6710</v>
      </c>
      <c r="H418" s="134">
        <f t="shared" si="48"/>
        <v>100</v>
      </c>
      <c r="I418" s="134">
        <v>0</v>
      </c>
      <c r="J418" s="355">
        <v>41635</v>
      </c>
      <c r="K418" s="66"/>
      <c r="L418" s="33"/>
      <c r="M418" s="33"/>
      <c r="N418" s="33"/>
      <c r="O418" s="33"/>
      <c r="P418" s="33"/>
    </row>
    <row r="419" spans="1:117" s="26" customFormat="1" ht="63" x14ac:dyDescent="0.25">
      <c r="A419" s="33"/>
      <c r="B419" s="376" t="s">
        <v>2354</v>
      </c>
      <c r="C419" s="35" t="s">
        <v>1631</v>
      </c>
      <c r="D419" s="66" t="s">
        <v>244</v>
      </c>
      <c r="E419" s="66" t="s">
        <v>1650</v>
      </c>
      <c r="F419" s="159">
        <v>6820</v>
      </c>
      <c r="G419" s="134">
        <f t="shared" si="47"/>
        <v>6820</v>
      </c>
      <c r="H419" s="134">
        <f t="shared" si="48"/>
        <v>100</v>
      </c>
      <c r="I419" s="134">
        <v>0</v>
      </c>
      <c r="J419" s="355">
        <v>41635</v>
      </c>
      <c r="K419" s="66"/>
      <c r="L419" s="33"/>
      <c r="M419" s="33"/>
      <c r="N419" s="33"/>
      <c r="O419" s="33"/>
      <c r="P419" s="33"/>
    </row>
    <row r="420" spans="1:117" s="26" customFormat="1" ht="48.75" customHeight="1" x14ac:dyDescent="0.25">
      <c r="A420" s="33"/>
      <c r="B420" s="376" t="s">
        <v>2355</v>
      </c>
      <c r="C420" s="35" t="s">
        <v>1632</v>
      </c>
      <c r="D420" s="66" t="s">
        <v>244</v>
      </c>
      <c r="E420" s="66" t="s">
        <v>1650</v>
      </c>
      <c r="F420" s="159">
        <v>6820</v>
      </c>
      <c r="G420" s="134">
        <f t="shared" si="47"/>
        <v>6820</v>
      </c>
      <c r="H420" s="134">
        <f t="shared" si="48"/>
        <v>100</v>
      </c>
      <c r="I420" s="134">
        <v>0</v>
      </c>
      <c r="J420" s="355">
        <v>41635</v>
      </c>
      <c r="K420" s="66"/>
      <c r="L420" s="33"/>
      <c r="M420" s="33"/>
      <c r="N420" s="33"/>
      <c r="O420" s="33"/>
      <c r="P420" s="33"/>
    </row>
    <row r="421" spans="1:117" s="26" customFormat="1" ht="63" x14ac:dyDescent="0.25">
      <c r="A421" s="33"/>
      <c r="B421" s="376" t="s">
        <v>2356</v>
      </c>
      <c r="C421" s="35" t="s">
        <v>1633</v>
      </c>
      <c r="D421" s="66" t="s">
        <v>244</v>
      </c>
      <c r="E421" s="66" t="s">
        <v>1650</v>
      </c>
      <c r="F421" s="159">
        <v>6930</v>
      </c>
      <c r="G421" s="134">
        <f t="shared" si="47"/>
        <v>6930</v>
      </c>
      <c r="H421" s="134">
        <f t="shared" si="48"/>
        <v>100</v>
      </c>
      <c r="I421" s="134">
        <v>0</v>
      </c>
      <c r="J421" s="355">
        <v>41635</v>
      </c>
      <c r="K421" s="66"/>
      <c r="L421" s="33"/>
      <c r="M421" s="33"/>
      <c r="N421" s="33"/>
      <c r="O421" s="33"/>
      <c r="P421" s="33"/>
    </row>
    <row r="422" spans="1:117" s="26" customFormat="1" ht="63.75" customHeight="1" x14ac:dyDescent="0.25">
      <c r="A422" s="33"/>
      <c r="B422" s="376" t="s">
        <v>2357</v>
      </c>
      <c r="C422" s="35" t="s">
        <v>1634</v>
      </c>
      <c r="D422" s="66" t="s">
        <v>244</v>
      </c>
      <c r="E422" s="66" t="s">
        <v>1650</v>
      </c>
      <c r="F422" s="159">
        <v>6930</v>
      </c>
      <c r="G422" s="134">
        <f t="shared" si="47"/>
        <v>6930</v>
      </c>
      <c r="H422" s="134">
        <f t="shared" si="48"/>
        <v>100</v>
      </c>
      <c r="I422" s="134">
        <v>0</v>
      </c>
      <c r="J422" s="355">
        <v>41635</v>
      </c>
      <c r="K422" s="66"/>
      <c r="L422" s="33"/>
      <c r="M422" s="33"/>
      <c r="N422" s="33"/>
      <c r="O422" s="33"/>
      <c r="P422" s="33"/>
    </row>
    <row r="423" spans="1:117" s="26" customFormat="1" ht="63" x14ac:dyDescent="0.25">
      <c r="A423" s="33"/>
      <c r="B423" s="376" t="s">
        <v>2358</v>
      </c>
      <c r="C423" s="35" t="s">
        <v>1635</v>
      </c>
      <c r="D423" s="66" t="s">
        <v>244</v>
      </c>
      <c r="E423" s="66" t="s">
        <v>1650</v>
      </c>
      <c r="F423" s="159">
        <v>6930</v>
      </c>
      <c r="G423" s="134">
        <f t="shared" si="47"/>
        <v>6930</v>
      </c>
      <c r="H423" s="134">
        <f t="shared" si="48"/>
        <v>100</v>
      </c>
      <c r="I423" s="134">
        <v>0</v>
      </c>
      <c r="J423" s="355">
        <v>41635</v>
      </c>
      <c r="K423" s="66"/>
      <c r="L423" s="33"/>
      <c r="M423" s="33"/>
      <c r="N423" s="33"/>
      <c r="O423" s="33"/>
      <c r="P423" s="33"/>
    </row>
    <row r="424" spans="1:117" s="26" customFormat="1" ht="63" x14ac:dyDescent="0.25">
      <c r="A424" s="33"/>
      <c r="B424" s="376" t="s">
        <v>2359</v>
      </c>
      <c r="C424" s="35" t="s">
        <v>1636</v>
      </c>
      <c r="D424" s="66" t="s">
        <v>244</v>
      </c>
      <c r="E424" s="66" t="s">
        <v>1650</v>
      </c>
      <c r="F424" s="159">
        <v>6930</v>
      </c>
      <c r="G424" s="134">
        <f t="shared" si="47"/>
        <v>6930</v>
      </c>
      <c r="H424" s="134">
        <f t="shared" si="48"/>
        <v>100</v>
      </c>
      <c r="I424" s="134">
        <v>0</v>
      </c>
      <c r="J424" s="355">
        <v>41635</v>
      </c>
      <c r="K424" s="66"/>
      <c r="L424" s="33"/>
      <c r="M424" s="33"/>
      <c r="N424" s="33"/>
      <c r="O424" s="33"/>
      <c r="P424" s="33"/>
    </row>
    <row r="425" spans="1:117" s="26" customFormat="1" ht="63" x14ac:dyDescent="0.25">
      <c r="A425" s="33"/>
      <c r="B425" s="376" t="s">
        <v>2360</v>
      </c>
      <c r="C425" s="35" t="s">
        <v>1637</v>
      </c>
      <c r="D425" s="66" t="s">
        <v>244</v>
      </c>
      <c r="E425" s="66" t="s">
        <v>1650</v>
      </c>
      <c r="F425" s="159">
        <v>5940</v>
      </c>
      <c r="G425" s="134">
        <f t="shared" si="47"/>
        <v>5940</v>
      </c>
      <c r="H425" s="134">
        <f t="shared" si="48"/>
        <v>100</v>
      </c>
      <c r="I425" s="134">
        <v>0</v>
      </c>
      <c r="J425" s="355">
        <v>41635</v>
      </c>
      <c r="K425" s="66"/>
      <c r="L425" s="33"/>
      <c r="M425" s="33"/>
      <c r="N425" s="33"/>
      <c r="O425" s="33"/>
      <c r="P425" s="33"/>
    </row>
    <row r="426" spans="1:117" s="50" customFormat="1" ht="63" x14ac:dyDescent="0.25">
      <c r="A426" s="33"/>
      <c r="B426" s="376" t="s">
        <v>2361</v>
      </c>
      <c r="C426" s="35" t="s">
        <v>1637</v>
      </c>
      <c r="D426" s="66" t="s">
        <v>244</v>
      </c>
      <c r="E426" s="66" t="s">
        <v>1650</v>
      </c>
      <c r="F426" s="134">
        <v>5940</v>
      </c>
      <c r="G426" s="134">
        <f t="shared" ref="G426:G456" si="49">F426-I426</f>
        <v>5940</v>
      </c>
      <c r="H426" s="134">
        <f t="shared" ref="H426:H456" si="50">G426/F426*100</f>
        <v>100</v>
      </c>
      <c r="I426" s="134">
        <v>0</v>
      </c>
      <c r="J426" s="355">
        <v>41635</v>
      </c>
      <c r="K426" s="66"/>
      <c r="L426" s="33"/>
      <c r="M426" s="33"/>
      <c r="N426" s="33"/>
      <c r="O426" s="33"/>
      <c r="P426" s="33"/>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row>
    <row r="427" spans="1:117" s="50" customFormat="1" ht="63" x14ac:dyDescent="0.25">
      <c r="A427" s="33"/>
      <c r="B427" s="376" t="s">
        <v>2362</v>
      </c>
      <c r="C427" s="35" t="s">
        <v>1638</v>
      </c>
      <c r="D427" s="66" t="s">
        <v>244</v>
      </c>
      <c r="E427" s="66" t="s">
        <v>1650</v>
      </c>
      <c r="F427" s="134">
        <v>3410</v>
      </c>
      <c r="G427" s="134">
        <f t="shared" si="49"/>
        <v>3410</v>
      </c>
      <c r="H427" s="134">
        <f t="shared" si="50"/>
        <v>100</v>
      </c>
      <c r="I427" s="134">
        <v>0</v>
      </c>
      <c r="J427" s="355">
        <v>41635</v>
      </c>
      <c r="K427" s="66"/>
      <c r="L427" s="33"/>
      <c r="M427" s="33"/>
      <c r="N427" s="33"/>
      <c r="O427" s="33"/>
      <c r="P427" s="33"/>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c r="CW427" s="26"/>
      <c r="CX427" s="26"/>
      <c r="CY427" s="26"/>
      <c r="CZ427" s="26"/>
      <c r="DA427" s="26"/>
      <c r="DB427" s="26"/>
      <c r="DC427" s="26"/>
      <c r="DD427" s="26"/>
      <c r="DE427" s="26"/>
      <c r="DF427" s="26"/>
      <c r="DG427" s="26"/>
      <c r="DH427" s="26"/>
      <c r="DI427" s="26"/>
      <c r="DJ427" s="26"/>
      <c r="DK427" s="26"/>
      <c r="DL427" s="26"/>
      <c r="DM427" s="26"/>
    </row>
    <row r="428" spans="1:117" s="50" customFormat="1" ht="63" x14ac:dyDescent="0.25">
      <c r="A428" s="33"/>
      <c r="B428" s="376" t="s">
        <v>2363</v>
      </c>
      <c r="C428" s="35" t="s">
        <v>1639</v>
      </c>
      <c r="D428" s="66" t="s">
        <v>244</v>
      </c>
      <c r="E428" s="66" t="s">
        <v>1650</v>
      </c>
      <c r="F428" s="134">
        <v>6380</v>
      </c>
      <c r="G428" s="134">
        <f t="shared" si="49"/>
        <v>6380</v>
      </c>
      <c r="H428" s="134">
        <f t="shared" si="50"/>
        <v>100</v>
      </c>
      <c r="I428" s="134">
        <v>0</v>
      </c>
      <c r="J428" s="355">
        <v>41629</v>
      </c>
      <c r="K428" s="66"/>
      <c r="L428" s="33"/>
      <c r="M428" s="33"/>
      <c r="N428" s="33"/>
      <c r="O428" s="33"/>
      <c r="P428" s="33"/>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c r="CB428" s="26"/>
      <c r="CC428" s="26"/>
      <c r="CD428" s="26"/>
      <c r="CE428" s="26"/>
      <c r="CF428" s="26"/>
      <c r="CG428" s="26"/>
      <c r="CH428" s="26"/>
      <c r="CI428" s="26"/>
      <c r="CJ428" s="26"/>
      <c r="CK428" s="26"/>
      <c r="CL428" s="26"/>
      <c r="CM428" s="26"/>
      <c r="CN428" s="26"/>
      <c r="CO428" s="26"/>
      <c r="CP428" s="26"/>
      <c r="CQ428" s="26"/>
      <c r="CR428" s="26"/>
      <c r="CS428" s="26"/>
      <c r="CT428" s="26"/>
      <c r="CU428" s="26"/>
      <c r="CV428" s="26"/>
      <c r="CW428" s="26"/>
      <c r="CX428" s="26"/>
      <c r="CY428" s="26"/>
      <c r="CZ428" s="26"/>
      <c r="DA428" s="26"/>
      <c r="DB428" s="26"/>
      <c r="DC428" s="26"/>
      <c r="DD428" s="26"/>
      <c r="DE428" s="26"/>
      <c r="DF428" s="26"/>
      <c r="DG428" s="26"/>
      <c r="DH428" s="26"/>
      <c r="DI428" s="26"/>
      <c r="DJ428" s="26"/>
      <c r="DK428" s="26"/>
      <c r="DL428" s="26"/>
      <c r="DM428" s="26"/>
    </row>
    <row r="429" spans="1:117" s="50" customFormat="1" ht="63" x14ac:dyDescent="0.25">
      <c r="A429" s="33"/>
      <c r="B429" s="376" t="s">
        <v>2364</v>
      </c>
      <c r="C429" s="35" t="s">
        <v>1640</v>
      </c>
      <c r="D429" s="66" t="s">
        <v>244</v>
      </c>
      <c r="E429" s="66" t="s">
        <v>1650</v>
      </c>
      <c r="F429" s="134">
        <v>3740</v>
      </c>
      <c r="G429" s="134">
        <f t="shared" si="49"/>
        <v>3740</v>
      </c>
      <c r="H429" s="134">
        <f t="shared" si="50"/>
        <v>100</v>
      </c>
      <c r="I429" s="134">
        <v>0</v>
      </c>
      <c r="J429" s="355">
        <v>41635</v>
      </c>
      <c r="K429" s="66"/>
      <c r="L429" s="33"/>
      <c r="M429" s="33"/>
      <c r="N429" s="33"/>
      <c r="O429" s="33"/>
      <c r="P429" s="33"/>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26"/>
      <c r="CT429" s="26"/>
      <c r="CU429" s="26"/>
      <c r="CV429" s="26"/>
      <c r="CW429" s="26"/>
      <c r="CX429" s="26"/>
      <c r="CY429" s="26"/>
      <c r="CZ429" s="26"/>
      <c r="DA429" s="26"/>
      <c r="DB429" s="26"/>
      <c r="DC429" s="26"/>
      <c r="DD429" s="26"/>
      <c r="DE429" s="26"/>
      <c r="DF429" s="26"/>
      <c r="DG429" s="26"/>
      <c r="DH429" s="26"/>
      <c r="DI429" s="26"/>
      <c r="DJ429" s="26"/>
      <c r="DK429" s="26"/>
      <c r="DL429" s="26"/>
      <c r="DM429" s="26"/>
    </row>
    <row r="430" spans="1:117" s="50" customFormat="1" ht="63" x14ac:dyDescent="0.25">
      <c r="A430" s="33"/>
      <c r="B430" s="376" t="s">
        <v>2365</v>
      </c>
      <c r="C430" s="35" t="s">
        <v>1640</v>
      </c>
      <c r="D430" s="66" t="s">
        <v>244</v>
      </c>
      <c r="E430" s="66" t="s">
        <v>1650</v>
      </c>
      <c r="F430" s="134">
        <v>3740</v>
      </c>
      <c r="G430" s="134">
        <f t="shared" si="49"/>
        <v>3740</v>
      </c>
      <c r="H430" s="134">
        <f t="shared" si="50"/>
        <v>100</v>
      </c>
      <c r="I430" s="134">
        <v>0</v>
      </c>
      <c r="J430" s="355">
        <v>41635</v>
      </c>
      <c r="K430" s="66"/>
      <c r="L430" s="33"/>
      <c r="M430" s="33"/>
      <c r="N430" s="33"/>
      <c r="O430" s="33"/>
      <c r="P430" s="33"/>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26"/>
      <c r="CT430" s="26"/>
      <c r="CU430" s="26"/>
      <c r="CV430" s="26"/>
      <c r="CW430" s="26"/>
      <c r="CX430" s="26"/>
      <c r="CY430" s="26"/>
      <c r="CZ430" s="26"/>
      <c r="DA430" s="26"/>
      <c r="DB430" s="26"/>
      <c r="DC430" s="26"/>
      <c r="DD430" s="26"/>
      <c r="DE430" s="26"/>
      <c r="DF430" s="26"/>
      <c r="DG430" s="26"/>
      <c r="DH430" s="26"/>
      <c r="DI430" s="26"/>
      <c r="DJ430" s="26"/>
      <c r="DK430" s="26"/>
      <c r="DL430" s="26"/>
      <c r="DM430" s="26"/>
    </row>
    <row r="431" spans="1:117" s="50" customFormat="1" ht="63" x14ac:dyDescent="0.25">
      <c r="A431" s="33"/>
      <c r="B431" s="376" t="s">
        <v>2366</v>
      </c>
      <c r="C431" s="35" t="s">
        <v>1641</v>
      </c>
      <c r="D431" s="66" t="s">
        <v>244</v>
      </c>
      <c r="E431" s="66" t="s">
        <v>1650</v>
      </c>
      <c r="F431" s="134">
        <v>4150</v>
      </c>
      <c r="G431" s="134">
        <f t="shared" si="49"/>
        <v>4150</v>
      </c>
      <c r="H431" s="134">
        <f t="shared" si="50"/>
        <v>100</v>
      </c>
      <c r="I431" s="134">
        <v>0</v>
      </c>
      <c r="J431" s="355">
        <v>41631</v>
      </c>
      <c r="K431" s="66"/>
      <c r="L431" s="33"/>
      <c r="M431" s="33"/>
      <c r="N431" s="33"/>
      <c r="O431" s="33"/>
      <c r="P431" s="33"/>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row>
    <row r="432" spans="1:117" s="50" customFormat="1" ht="63" x14ac:dyDescent="0.25">
      <c r="A432" s="33"/>
      <c r="B432" s="376" t="s">
        <v>2367</v>
      </c>
      <c r="C432" s="35" t="s">
        <v>1642</v>
      </c>
      <c r="D432" s="66" t="s">
        <v>244</v>
      </c>
      <c r="E432" s="66" t="s">
        <v>1650</v>
      </c>
      <c r="F432" s="134">
        <v>4150</v>
      </c>
      <c r="G432" s="134">
        <f t="shared" si="49"/>
        <v>4150</v>
      </c>
      <c r="H432" s="134">
        <f t="shared" si="50"/>
        <v>100</v>
      </c>
      <c r="I432" s="134">
        <v>0</v>
      </c>
      <c r="J432" s="355">
        <v>41631</v>
      </c>
      <c r="K432" s="66"/>
      <c r="L432" s="33"/>
      <c r="M432" s="33"/>
      <c r="N432" s="33"/>
      <c r="O432" s="33"/>
      <c r="P432" s="33"/>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row>
    <row r="433" spans="1:117" s="50" customFormat="1" ht="63" x14ac:dyDescent="0.25">
      <c r="A433" s="33"/>
      <c r="B433" s="376" t="s">
        <v>2368</v>
      </c>
      <c r="C433" s="35" t="s">
        <v>1643</v>
      </c>
      <c r="D433" s="66" t="s">
        <v>244</v>
      </c>
      <c r="E433" s="66" t="s">
        <v>1650</v>
      </c>
      <c r="F433" s="134">
        <v>12300</v>
      </c>
      <c r="G433" s="134">
        <f t="shared" si="49"/>
        <v>12300</v>
      </c>
      <c r="H433" s="134">
        <f t="shared" si="50"/>
        <v>100</v>
      </c>
      <c r="I433" s="134">
        <v>0</v>
      </c>
      <c r="J433" s="355">
        <v>41635</v>
      </c>
      <c r="K433" s="66"/>
      <c r="L433" s="33"/>
      <c r="M433" s="33"/>
      <c r="N433" s="33"/>
      <c r="O433" s="33"/>
      <c r="P433" s="33"/>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26"/>
      <c r="DL433" s="26"/>
      <c r="DM433" s="26"/>
    </row>
    <row r="434" spans="1:117" s="50" customFormat="1" ht="63" x14ac:dyDescent="0.25">
      <c r="A434" s="33"/>
      <c r="B434" s="376" t="s">
        <v>2369</v>
      </c>
      <c r="C434" s="35" t="s">
        <v>1644</v>
      </c>
      <c r="D434" s="66" t="s">
        <v>244</v>
      </c>
      <c r="E434" s="66" t="s">
        <v>1650</v>
      </c>
      <c r="F434" s="134">
        <v>6000</v>
      </c>
      <c r="G434" s="134">
        <f t="shared" si="49"/>
        <v>6000</v>
      </c>
      <c r="H434" s="134">
        <f t="shared" si="50"/>
        <v>100</v>
      </c>
      <c r="I434" s="134">
        <v>0</v>
      </c>
      <c r="J434" s="355">
        <v>41637</v>
      </c>
      <c r="K434" s="66"/>
      <c r="L434" s="33"/>
      <c r="M434" s="33"/>
      <c r="N434" s="33"/>
      <c r="O434" s="33"/>
      <c r="P434" s="33"/>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26"/>
      <c r="DL434" s="26"/>
      <c r="DM434" s="26"/>
    </row>
    <row r="435" spans="1:117" s="50" customFormat="1" ht="63" x14ac:dyDescent="0.25">
      <c r="A435" s="33"/>
      <c r="B435" s="376" t="s">
        <v>2370</v>
      </c>
      <c r="C435" s="35" t="s">
        <v>1645</v>
      </c>
      <c r="D435" s="66" t="s">
        <v>244</v>
      </c>
      <c r="E435" s="66" t="s">
        <v>1650</v>
      </c>
      <c r="F435" s="134">
        <v>5350</v>
      </c>
      <c r="G435" s="134">
        <f t="shared" si="49"/>
        <v>5350</v>
      </c>
      <c r="H435" s="134">
        <f t="shared" si="50"/>
        <v>100</v>
      </c>
      <c r="I435" s="134">
        <v>0</v>
      </c>
      <c r="J435" s="355">
        <v>41629</v>
      </c>
      <c r="K435" s="66"/>
      <c r="L435" s="33"/>
      <c r="M435" s="33"/>
      <c r="N435" s="33"/>
      <c r="O435" s="33"/>
      <c r="P435" s="33"/>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26"/>
      <c r="DL435" s="26"/>
      <c r="DM435" s="26"/>
    </row>
    <row r="436" spans="1:117" s="50" customFormat="1" ht="31.5" x14ac:dyDescent="0.25">
      <c r="A436" s="33"/>
      <c r="B436" s="376" t="s">
        <v>2371</v>
      </c>
      <c r="C436" s="35" t="s">
        <v>1646</v>
      </c>
      <c r="D436" s="66"/>
      <c r="E436" s="66" t="s">
        <v>1650</v>
      </c>
      <c r="F436" s="134">
        <v>96800</v>
      </c>
      <c r="G436" s="134">
        <f t="shared" si="49"/>
        <v>53239.89</v>
      </c>
      <c r="H436" s="134">
        <f t="shared" si="50"/>
        <v>54.999886363636364</v>
      </c>
      <c r="I436" s="134">
        <v>43560.11</v>
      </c>
      <c r="J436" s="355">
        <v>41982</v>
      </c>
      <c r="K436" s="66"/>
      <c r="L436" s="33"/>
      <c r="M436" s="33"/>
      <c r="N436" s="33"/>
      <c r="O436" s="33"/>
      <c r="P436" s="33"/>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row>
    <row r="437" spans="1:117" s="50" customFormat="1" ht="48" customHeight="1" x14ac:dyDescent="0.25">
      <c r="A437" s="33"/>
      <c r="B437" s="376" t="s">
        <v>2372</v>
      </c>
      <c r="C437" s="35" t="s">
        <v>1647</v>
      </c>
      <c r="D437" s="66"/>
      <c r="E437" s="66" t="s">
        <v>1650</v>
      </c>
      <c r="F437" s="134">
        <v>4000</v>
      </c>
      <c r="G437" s="134">
        <f t="shared" si="49"/>
        <v>4000</v>
      </c>
      <c r="H437" s="134">
        <f t="shared" si="50"/>
        <v>100</v>
      </c>
      <c r="I437" s="134">
        <v>0</v>
      </c>
      <c r="J437" s="355">
        <v>41998</v>
      </c>
      <c r="K437" s="66"/>
      <c r="L437" s="33"/>
      <c r="M437" s="33"/>
      <c r="N437" s="33"/>
      <c r="O437" s="33"/>
      <c r="P437" s="33"/>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row>
    <row r="438" spans="1:117" s="50" customFormat="1" ht="31.5" x14ac:dyDescent="0.25">
      <c r="A438" s="33"/>
      <c r="B438" s="376" t="s">
        <v>2373</v>
      </c>
      <c r="C438" s="35" t="s">
        <v>1647</v>
      </c>
      <c r="D438" s="66"/>
      <c r="E438" s="66" t="s">
        <v>1650</v>
      </c>
      <c r="F438" s="134">
        <v>4000</v>
      </c>
      <c r="G438" s="134">
        <f t="shared" si="49"/>
        <v>4000</v>
      </c>
      <c r="H438" s="134">
        <f t="shared" si="50"/>
        <v>100</v>
      </c>
      <c r="I438" s="134">
        <v>0</v>
      </c>
      <c r="J438" s="355">
        <v>41998</v>
      </c>
      <c r="K438" s="66"/>
      <c r="L438" s="33"/>
      <c r="M438" s="33"/>
      <c r="N438" s="33"/>
      <c r="O438" s="33"/>
      <c r="P438" s="33"/>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c r="CW438" s="26"/>
      <c r="CX438" s="26"/>
      <c r="CY438" s="26"/>
      <c r="CZ438" s="26"/>
      <c r="DA438" s="26"/>
      <c r="DB438" s="26"/>
      <c r="DC438" s="26"/>
      <c r="DD438" s="26"/>
      <c r="DE438" s="26"/>
      <c r="DF438" s="26"/>
      <c r="DG438" s="26"/>
      <c r="DH438" s="26"/>
      <c r="DI438" s="26"/>
      <c r="DJ438" s="26"/>
      <c r="DK438" s="26"/>
      <c r="DL438" s="26"/>
      <c r="DM438" s="26"/>
    </row>
    <row r="439" spans="1:117" s="50" customFormat="1" ht="31.5" x14ac:dyDescent="0.25">
      <c r="A439" s="33"/>
      <c r="B439" s="376" t="s">
        <v>2374</v>
      </c>
      <c r="C439" s="35" t="s">
        <v>1399</v>
      </c>
      <c r="D439" s="66"/>
      <c r="E439" s="66" t="s">
        <v>1650</v>
      </c>
      <c r="F439" s="134">
        <v>3500</v>
      </c>
      <c r="G439" s="134">
        <f t="shared" si="49"/>
        <v>3500</v>
      </c>
      <c r="H439" s="134">
        <f t="shared" si="50"/>
        <v>100</v>
      </c>
      <c r="I439" s="134">
        <v>0</v>
      </c>
      <c r="J439" s="355">
        <v>41998</v>
      </c>
      <c r="K439" s="66"/>
      <c r="L439" s="33"/>
      <c r="M439" s="33"/>
      <c r="N439" s="33"/>
      <c r="O439" s="33"/>
      <c r="P439" s="33"/>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26"/>
      <c r="DD439" s="26"/>
      <c r="DE439" s="26"/>
      <c r="DF439" s="26"/>
      <c r="DG439" s="26"/>
      <c r="DH439" s="26"/>
      <c r="DI439" s="26"/>
      <c r="DJ439" s="26"/>
      <c r="DK439" s="26"/>
      <c r="DL439" s="26"/>
      <c r="DM439" s="26"/>
    </row>
    <row r="440" spans="1:117" s="50" customFormat="1" ht="31.5" x14ac:dyDescent="0.25">
      <c r="A440" s="33"/>
      <c r="B440" s="376" t="s">
        <v>2375</v>
      </c>
      <c r="C440" s="35" t="s">
        <v>1648</v>
      </c>
      <c r="D440" s="66"/>
      <c r="E440" s="66" t="s">
        <v>1650</v>
      </c>
      <c r="F440" s="134">
        <v>4000</v>
      </c>
      <c r="G440" s="134">
        <f t="shared" si="49"/>
        <v>4000</v>
      </c>
      <c r="H440" s="134">
        <f t="shared" si="50"/>
        <v>100</v>
      </c>
      <c r="I440" s="134">
        <v>0</v>
      </c>
      <c r="J440" s="355">
        <v>42341</v>
      </c>
      <c r="K440" s="66"/>
      <c r="L440" s="33"/>
      <c r="M440" s="33"/>
      <c r="N440" s="33"/>
      <c r="O440" s="33"/>
      <c r="P440" s="33"/>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row>
    <row r="441" spans="1:117" s="50" customFormat="1" ht="47.25" x14ac:dyDescent="0.25">
      <c r="A441" s="33"/>
      <c r="B441" s="376" t="s">
        <v>2376</v>
      </c>
      <c r="C441" s="35" t="s">
        <v>1649</v>
      </c>
      <c r="D441" s="66"/>
      <c r="E441" s="66" t="s">
        <v>1650</v>
      </c>
      <c r="F441" s="134">
        <v>4691</v>
      </c>
      <c r="G441" s="134">
        <f t="shared" si="49"/>
        <v>4691</v>
      </c>
      <c r="H441" s="134">
        <f t="shared" si="50"/>
        <v>100</v>
      </c>
      <c r="I441" s="134">
        <v>0</v>
      </c>
      <c r="J441" s="355">
        <v>42979</v>
      </c>
      <c r="K441" s="66"/>
      <c r="L441" s="33"/>
      <c r="M441" s="33"/>
      <c r="N441" s="33"/>
      <c r="O441" s="33"/>
      <c r="P441" s="33"/>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c r="CW441" s="26"/>
      <c r="CX441" s="26"/>
      <c r="CY441" s="26"/>
      <c r="CZ441" s="26"/>
      <c r="DA441" s="26"/>
      <c r="DB441" s="26"/>
      <c r="DC441" s="26"/>
      <c r="DD441" s="26"/>
      <c r="DE441" s="26"/>
      <c r="DF441" s="26"/>
      <c r="DG441" s="26"/>
      <c r="DH441" s="26"/>
      <c r="DI441" s="26"/>
      <c r="DJ441" s="26"/>
      <c r="DK441" s="26"/>
      <c r="DL441" s="26"/>
      <c r="DM441" s="26"/>
    </row>
    <row r="442" spans="1:117" s="50" customFormat="1" ht="47.25" x14ac:dyDescent="0.25">
      <c r="A442" s="33"/>
      <c r="B442" s="376" t="s">
        <v>2377</v>
      </c>
      <c r="C442" s="35" t="s">
        <v>1649</v>
      </c>
      <c r="D442" s="66"/>
      <c r="E442" s="66" t="s">
        <v>1650</v>
      </c>
      <c r="F442" s="134">
        <v>4691</v>
      </c>
      <c r="G442" s="134">
        <f t="shared" si="49"/>
        <v>4691</v>
      </c>
      <c r="H442" s="134">
        <f t="shared" si="50"/>
        <v>100</v>
      </c>
      <c r="I442" s="134">
        <v>0</v>
      </c>
      <c r="J442" s="355">
        <v>42979</v>
      </c>
      <c r="K442" s="66"/>
      <c r="L442" s="33"/>
      <c r="M442" s="33"/>
      <c r="N442" s="33"/>
      <c r="O442" s="33"/>
      <c r="P442" s="33"/>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row>
    <row r="443" spans="1:117" s="50" customFormat="1" ht="47.25" x14ac:dyDescent="0.25">
      <c r="A443" s="33"/>
      <c r="B443" s="376" t="s">
        <v>2378</v>
      </c>
      <c r="C443" s="35" t="s">
        <v>1649</v>
      </c>
      <c r="D443" s="66"/>
      <c r="E443" s="66" t="s">
        <v>1650</v>
      </c>
      <c r="F443" s="134">
        <v>4691</v>
      </c>
      <c r="G443" s="134">
        <f t="shared" si="49"/>
        <v>4691</v>
      </c>
      <c r="H443" s="134">
        <f t="shared" si="50"/>
        <v>100</v>
      </c>
      <c r="I443" s="134">
        <v>0</v>
      </c>
      <c r="J443" s="355">
        <v>42979</v>
      </c>
      <c r="K443" s="66"/>
      <c r="L443" s="33"/>
      <c r="M443" s="33"/>
      <c r="N443" s="33"/>
      <c r="O443" s="33"/>
      <c r="P443" s="33"/>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row>
    <row r="444" spans="1:117" s="50" customFormat="1" ht="63" customHeight="1" x14ac:dyDescent="0.25">
      <c r="A444" s="33"/>
      <c r="B444" s="376" t="s">
        <v>2379</v>
      </c>
      <c r="C444" s="35" t="s">
        <v>1649</v>
      </c>
      <c r="D444" s="66"/>
      <c r="E444" s="66" t="s">
        <v>1650</v>
      </c>
      <c r="F444" s="134">
        <v>4691</v>
      </c>
      <c r="G444" s="134">
        <f t="shared" si="49"/>
        <v>4691</v>
      </c>
      <c r="H444" s="134">
        <f t="shared" si="50"/>
        <v>100</v>
      </c>
      <c r="I444" s="134">
        <v>0</v>
      </c>
      <c r="J444" s="355">
        <v>42979</v>
      </c>
      <c r="K444" s="66"/>
      <c r="L444" s="33"/>
      <c r="M444" s="33"/>
      <c r="N444" s="33"/>
      <c r="O444" s="33"/>
      <c r="P444" s="33"/>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26"/>
      <c r="DD444" s="26"/>
      <c r="DE444" s="26"/>
      <c r="DF444" s="26"/>
      <c r="DG444" s="26"/>
      <c r="DH444" s="26"/>
      <c r="DI444" s="26"/>
      <c r="DJ444" s="26"/>
      <c r="DK444" s="26"/>
      <c r="DL444" s="26"/>
      <c r="DM444" s="26"/>
    </row>
    <row r="445" spans="1:117" s="50" customFormat="1" ht="47.25" x14ac:dyDescent="0.25">
      <c r="A445" s="33"/>
      <c r="B445" s="376" t="s">
        <v>2380</v>
      </c>
      <c r="C445" s="35" t="s">
        <v>1649</v>
      </c>
      <c r="D445" s="66"/>
      <c r="E445" s="66" t="s">
        <v>1650</v>
      </c>
      <c r="F445" s="134">
        <v>4691</v>
      </c>
      <c r="G445" s="134">
        <f t="shared" si="49"/>
        <v>4691</v>
      </c>
      <c r="H445" s="134">
        <f t="shared" si="50"/>
        <v>100</v>
      </c>
      <c r="I445" s="134">
        <v>0</v>
      </c>
      <c r="J445" s="355">
        <v>42979</v>
      </c>
      <c r="K445" s="66"/>
      <c r="L445" s="33"/>
      <c r="M445" s="33"/>
      <c r="N445" s="33"/>
      <c r="O445" s="33"/>
      <c r="P445" s="33"/>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c r="CW445" s="26"/>
      <c r="CX445" s="26"/>
      <c r="CY445" s="26"/>
      <c r="CZ445" s="26"/>
      <c r="DA445" s="26"/>
      <c r="DB445" s="26"/>
      <c r="DC445" s="26"/>
      <c r="DD445" s="26"/>
      <c r="DE445" s="26"/>
      <c r="DF445" s="26"/>
      <c r="DG445" s="26"/>
      <c r="DH445" s="26"/>
      <c r="DI445" s="26"/>
      <c r="DJ445" s="26"/>
      <c r="DK445" s="26"/>
      <c r="DL445" s="26"/>
      <c r="DM445" s="26"/>
    </row>
    <row r="446" spans="1:117" s="50" customFormat="1" ht="47.25" x14ac:dyDescent="0.25">
      <c r="A446" s="33"/>
      <c r="B446" s="376" t="s">
        <v>2381</v>
      </c>
      <c r="C446" s="35" t="s">
        <v>1649</v>
      </c>
      <c r="D446" s="66"/>
      <c r="E446" s="66" t="s">
        <v>1650</v>
      </c>
      <c r="F446" s="134">
        <v>4691</v>
      </c>
      <c r="G446" s="134">
        <f t="shared" si="49"/>
        <v>4691</v>
      </c>
      <c r="H446" s="134">
        <f t="shared" si="50"/>
        <v>100</v>
      </c>
      <c r="I446" s="134">
        <v>0</v>
      </c>
      <c r="J446" s="355">
        <v>42979</v>
      </c>
      <c r="K446" s="66"/>
      <c r="L446" s="33"/>
      <c r="M446" s="33"/>
      <c r="N446" s="33"/>
      <c r="O446" s="33"/>
      <c r="P446" s="33"/>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c r="BZ446" s="26"/>
      <c r="CA446" s="26"/>
      <c r="CB446" s="26"/>
      <c r="CC446" s="26"/>
      <c r="CD446" s="26"/>
      <c r="CE446" s="26"/>
      <c r="CF446" s="26"/>
      <c r="CG446" s="26"/>
      <c r="CH446" s="26"/>
      <c r="CI446" s="26"/>
      <c r="CJ446" s="26"/>
      <c r="CK446" s="26"/>
      <c r="CL446" s="26"/>
      <c r="CM446" s="26"/>
      <c r="CN446" s="26"/>
      <c r="CO446" s="26"/>
      <c r="CP446" s="26"/>
      <c r="CQ446" s="26"/>
      <c r="CR446" s="26"/>
      <c r="CS446" s="26"/>
      <c r="CT446" s="26"/>
      <c r="CU446" s="26"/>
      <c r="CV446" s="26"/>
      <c r="CW446" s="26"/>
      <c r="CX446" s="26"/>
      <c r="CY446" s="26"/>
      <c r="CZ446" s="26"/>
      <c r="DA446" s="26"/>
      <c r="DB446" s="26"/>
      <c r="DC446" s="26"/>
      <c r="DD446" s="26"/>
      <c r="DE446" s="26"/>
      <c r="DF446" s="26"/>
      <c r="DG446" s="26"/>
      <c r="DH446" s="26"/>
      <c r="DI446" s="26"/>
      <c r="DJ446" s="26"/>
      <c r="DK446" s="26"/>
      <c r="DL446" s="26"/>
      <c r="DM446" s="26"/>
    </row>
    <row r="447" spans="1:117" s="50" customFormat="1" ht="47.25" x14ac:dyDescent="0.25">
      <c r="A447" s="33"/>
      <c r="B447" s="376" t="s">
        <v>2382</v>
      </c>
      <c r="C447" s="35" t="s">
        <v>1649</v>
      </c>
      <c r="D447" s="66"/>
      <c r="E447" s="66" t="s">
        <v>1650</v>
      </c>
      <c r="F447" s="134">
        <v>4691</v>
      </c>
      <c r="G447" s="134">
        <f t="shared" si="49"/>
        <v>4691</v>
      </c>
      <c r="H447" s="134">
        <f t="shared" si="50"/>
        <v>100</v>
      </c>
      <c r="I447" s="134">
        <v>0</v>
      </c>
      <c r="J447" s="355">
        <v>42979</v>
      </c>
      <c r="K447" s="66"/>
      <c r="L447" s="33"/>
      <c r="M447" s="33"/>
      <c r="N447" s="33"/>
      <c r="O447" s="33"/>
      <c r="P447" s="33"/>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row>
    <row r="448" spans="1:117" s="50" customFormat="1" ht="47.25" customHeight="1" x14ac:dyDescent="0.25">
      <c r="A448" s="33"/>
      <c r="B448" s="376" t="s">
        <v>2383</v>
      </c>
      <c r="C448" s="35" t="s">
        <v>1649</v>
      </c>
      <c r="D448" s="66"/>
      <c r="E448" s="66" t="s">
        <v>1650</v>
      </c>
      <c r="F448" s="134">
        <v>4691</v>
      </c>
      <c r="G448" s="134">
        <f t="shared" si="49"/>
        <v>4691</v>
      </c>
      <c r="H448" s="134">
        <f t="shared" si="50"/>
        <v>100</v>
      </c>
      <c r="I448" s="134">
        <v>0</v>
      </c>
      <c r="J448" s="355">
        <v>42979</v>
      </c>
      <c r="K448" s="66"/>
      <c r="L448" s="33"/>
      <c r="M448" s="33"/>
      <c r="N448" s="33"/>
      <c r="O448" s="33"/>
      <c r="P448" s="33"/>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c r="CB448" s="26"/>
      <c r="CC448" s="26"/>
      <c r="CD448" s="26"/>
      <c r="CE448" s="26"/>
      <c r="CF448" s="26"/>
      <c r="CG448" s="26"/>
      <c r="CH448" s="26"/>
      <c r="CI448" s="26"/>
      <c r="CJ448" s="26"/>
      <c r="CK448" s="26"/>
      <c r="CL448" s="26"/>
      <c r="CM448" s="26"/>
      <c r="CN448" s="26"/>
      <c r="CO448" s="26"/>
      <c r="CP448" s="26"/>
      <c r="CQ448" s="26"/>
      <c r="CR448" s="26"/>
      <c r="CS448" s="26"/>
      <c r="CT448" s="26"/>
      <c r="CU448" s="26"/>
      <c r="CV448" s="26"/>
      <c r="CW448" s="26"/>
      <c r="CX448" s="26"/>
      <c r="CY448" s="26"/>
      <c r="CZ448" s="26"/>
      <c r="DA448" s="26"/>
      <c r="DB448" s="26"/>
      <c r="DC448" s="26"/>
      <c r="DD448" s="26"/>
      <c r="DE448" s="26"/>
      <c r="DF448" s="26"/>
      <c r="DG448" s="26"/>
      <c r="DH448" s="26"/>
      <c r="DI448" s="26"/>
      <c r="DJ448" s="26"/>
      <c r="DK448" s="26"/>
      <c r="DL448" s="26"/>
      <c r="DM448" s="26"/>
    </row>
    <row r="449" spans="1:117" s="50" customFormat="1" ht="47.25" x14ac:dyDescent="0.25">
      <c r="A449" s="33"/>
      <c r="B449" s="376" t="s">
        <v>2384</v>
      </c>
      <c r="C449" s="35" t="s">
        <v>1649</v>
      </c>
      <c r="D449" s="66"/>
      <c r="E449" s="66" t="s">
        <v>1650</v>
      </c>
      <c r="F449" s="134">
        <v>4691</v>
      </c>
      <c r="G449" s="134">
        <f t="shared" si="49"/>
        <v>4691</v>
      </c>
      <c r="H449" s="134">
        <f t="shared" si="50"/>
        <v>100</v>
      </c>
      <c r="I449" s="134">
        <v>0</v>
      </c>
      <c r="J449" s="355">
        <v>42979</v>
      </c>
      <c r="K449" s="66"/>
      <c r="L449" s="33"/>
      <c r="M449" s="33"/>
      <c r="N449" s="33"/>
      <c r="O449" s="33"/>
      <c r="P449" s="33"/>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c r="CW449" s="26"/>
      <c r="CX449" s="26"/>
      <c r="CY449" s="26"/>
      <c r="CZ449" s="26"/>
      <c r="DA449" s="26"/>
      <c r="DB449" s="26"/>
      <c r="DC449" s="26"/>
      <c r="DD449" s="26"/>
      <c r="DE449" s="26"/>
      <c r="DF449" s="26"/>
      <c r="DG449" s="26"/>
      <c r="DH449" s="26"/>
      <c r="DI449" s="26"/>
      <c r="DJ449" s="26"/>
      <c r="DK449" s="26"/>
      <c r="DL449" s="26"/>
      <c r="DM449" s="26"/>
    </row>
    <row r="450" spans="1:117" s="50" customFormat="1" ht="47.25" x14ac:dyDescent="0.25">
      <c r="A450" s="33"/>
      <c r="B450" s="376" t="s">
        <v>2385</v>
      </c>
      <c r="C450" s="35" t="s">
        <v>1649</v>
      </c>
      <c r="D450" s="66"/>
      <c r="E450" s="66" t="s">
        <v>1650</v>
      </c>
      <c r="F450" s="134">
        <v>4691</v>
      </c>
      <c r="G450" s="134">
        <f t="shared" si="49"/>
        <v>4691</v>
      </c>
      <c r="H450" s="134">
        <f t="shared" si="50"/>
        <v>100</v>
      </c>
      <c r="I450" s="134">
        <v>0</v>
      </c>
      <c r="J450" s="355">
        <v>42979</v>
      </c>
      <c r="K450" s="66"/>
      <c r="L450" s="33"/>
      <c r="M450" s="33"/>
      <c r="N450" s="33"/>
      <c r="O450" s="33"/>
      <c r="P450" s="33"/>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c r="BZ450" s="26"/>
      <c r="CA450" s="26"/>
      <c r="CB450" s="26"/>
      <c r="CC450" s="26"/>
      <c r="CD450" s="26"/>
      <c r="CE450" s="26"/>
      <c r="CF450" s="26"/>
      <c r="CG450" s="26"/>
      <c r="CH450" s="26"/>
      <c r="CI450" s="26"/>
      <c r="CJ450" s="26"/>
      <c r="CK450" s="26"/>
      <c r="CL450" s="26"/>
      <c r="CM450" s="26"/>
      <c r="CN450" s="26"/>
      <c r="CO450" s="26"/>
      <c r="CP450" s="26"/>
      <c r="CQ450" s="26"/>
      <c r="CR450" s="26"/>
      <c r="CS450" s="26"/>
      <c r="CT450" s="26"/>
      <c r="CU450" s="26"/>
      <c r="CV450" s="26"/>
      <c r="CW450" s="26"/>
      <c r="CX450" s="26"/>
      <c r="CY450" s="26"/>
      <c r="CZ450" s="26"/>
      <c r="DA450" s="26"/>
      <c r="DB450" s="26"/>
      <c r="DC450" s="26"/>
      <c r="DD450" s="26"/>
      <c r="DE450" s="26"/>
      <c r="DF450" s="26"/>
      <c r="DG450" s="26"/>
      <c r="DH450" s="26"/>
      <c r="DI450" s="26"/>
      <c r="DJ450" s="26"/>
      <c r="DK450" s="26"/>
      <c r="DL450" s="26"/>
      <c r="DM450" s="26"/>
    </row>
    <row r="451" spans="1:117" s="50" customFormat="1" ht="49.5" customHeight="1" x14ac:dyDescent="0.25">
      <c r="A451" s="33"/>
      <c r="B451" s="376" t="s">
        <v>2386</v>
      </c>
      <c r="C451" s="35" t="s">
        <v>1649</v>
      </c>
      <c r="D451" s="66"/>
      <c r="E451" s="66" t="s">
        <v>1650</v>
      </c>
      <c r="F451" s="134">
        <v>4691</v>
      </c>
      <c r="G451" s="134">
        <f t="shared" si="49"/>
        <v>4691</v>
      </c>
      <c r="H451" s="134">
        <f t="shared" si="50"/>
        <v>100</v>
      </c>
      <c r="I451" s="134">
        <v>0</v>
      </c>
      <c r="J451" s="355">
        <v>42979</v>
      </c>
      <c r="K451" s="66"/>
      <c r="L451" s="33"/>
      <c r="M451" s="33"/>
      <c r="N451" s="33"/>
      <c r="O451" s="33"/>
      <c r="P451" s="33"/>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row>
    <row r="452" spans="1:117" s="50" customFormat="1" ht="47.25" x14ac:dyDescent="0.25">
      <c r="A452" s="33"/>
      <c r="B452" s="376" t="s">
        <v>2387</v>
      </c>
      <c r="C452" s="35" t="s">
        <v>1649</v>
      </c>
      <c r="D452" s="66"/>
      <c r="E452" s="66" t="s">
        <v>1650</v>
      </c>
      <c r="F452" s="134">
        <v>4691</v>
      </c>
      <c r="G452" s="134">
        <f t="shared" si="49"/>
        <v>4691</v>
      </c>
      <c r="H452" s="134">
        <f t="shared" si="50"/>
        <v>100</v>
      </c>
      <c r="I452" s="134">
        <v>0</v>
      </c>
      <c r="J452" s="355">
        <v>42979</v>
      </c>
      <c r="K452" s="66"/>
      <c r="L452" s="33"/>
      <c r="M452" s="33"/>
      <c r="N452" s="33"/>
      <c r="O452" s="33"/>
      <c r="P452" s="33"/>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row>
    <row r="453" spans="1:117" s="50" customFormat="1" ht="47.25" x14ac:dyDescent="0.25">
      <c r="A453" s="33"/>
      <c r="B453" s="376" t="s">
        <v>2388</v>
      </c>
      <c r="C453" s="35" t="s">
        <v>1649</v>
      </c>
      <c r="D453" s="66"/>
      <c r="E453" s="66" t="s">
        <v>1650</v>
      </c>
      <c r="F453" s="134">
        <v>4691</v>
      </c>
      <c r="G453" s="134">
        <f t="shared" si="49"/>
        <v>4691</v>
      </c>
      <c r="H453" s="134">
        <f t="shared" si="50"/>
        <v>100</v>
      </c>
      <c r="I453" s="134">
        <v>0</v>
      </c>
      <c r="J453" s="355">
        <v>42979</v>
      </c>
      <c r="K453" s="66"/>
      <c r="L453" s="33"/>
      <c r="M453" s="33"/>
      <c r="N453" s="33"/>
      <c r="O453" s="33"/>
      <c r="P453" s="33"/>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row>
    <row r="454" spans="1:117" s="50" customFormat="1" ht="47.25" x14ac:dyDescent="0.25">
      <c r="A454" s="33"/>
      <c r="B454" s="376" t="s">
        <v>2389</v>
      </c>
      <c r="C454" s="35" t="s">
        <v>1649</v>
      </c>
      <c r="D454" s="66"/>
      <c r="E454" s="66" t="s">
        <v>1650</v>
      </c>
      <c r="F454" s="134">
        <v>4691</v>
      </c>
      <c r="G454" s="134">
        <f t="shared" si="49"/>
        <v>4691</v>
      </c>
      <c r="H454" s="134">
        <f t="shared" si="50"/>
        <v>100</v>
      </c>
      <c r="I454" s="134">
        <v>0</v>
      </c>
      <c r="J454" s="355">
        <v>42979</v>
      </c>
      <c r="K454" s="66"/>
      <c r="L454" s="33"/>
      <c r="M454" s="33"/>
      <c r="N454" s="33"/>
      <c r="O454" s="33"/>
      <c r="P454" s="33"/>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c r="CW454" s="26"/>
      <c r="CX454" s="26"/>
      <c r="CY454" s="26"/>
      <c r="CZ454" s="26"/>
      <c r="DA454" s="26"/>
      <c r="DB454" s="26"/>
      <c r="DC454" s="26"/>
      <c r="DD454" s="26"/>
      <c r="DE454" s="26"/>
      <c r="DF454" s="26"/>
      <c r="DG454" s="26"/>
      <c r="DH454" s="26"/>
      <c r="DI454" s="26"/>
      <c r="DJ454" s="26"/>
      <c r="DK454" s="26"/>
      <c r="DL454" s="26"/>
      <c r="DM454" s="26"/>
    </row>
    <row r="455" spans="1:117" s="50" customFormat="1" ht="47.25" x14ac:dyDescent="0.25">
      <c r="A455" s="33"/>
      <c r="B455" s="376" t="s">
        <v>2390</v>
      </c>
      <c r="C455" s="35" t="s">
        <v>1649</v>
      </c>
      <c r="D455" s="66"/>
      <c r="E455" s="66" t="s">
        <v>1650</v>
      </c>
      <c r="F455" s="134">
        <v>4691</v>
      </c>
      <c r="G455" s="134">
        <f t="shared" si="49"/>
        <v>4691</v>
      </c>
      <c r="H455" s="134">
        <f t="shared" si="50"/>
        <v>100</v>
      </c>
      <c r="I455" s="134">
        <v>0</v>
      </c>
      <c r="J455" s="355">
        <v>42979</v>
      </c>
      <c r="K455" s="66"/>
      <c r="L455" s="33"/>
      <c r="M455" s="33"/>
      <c r="N455" s="33"/>
      <c r="O455" s="33"/>
      <c r="P455" s="33"/>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row>
    <row r="456" spans="1:117" s="50" customFormat="1" ht="47.25" x14ac:dyDescent="0.25">
      <c r="A456" s="33"/>
      <c r="B456" s="376" t="s">
        <v>2391</v>
      </c>
      <c r="C456" s="35" t="s">
        <v>1649</v>
      </c>
      <c r="D456" s="66"/>
      <c r="E456" s="66" t="s">
        <v>1650</v>
      </c>
      <c r="F456" s="134">
        <v>4691</v>
      </c>
      <c r="G456" s="134">
        <f t="shared" si="49"/>
        <v>4691</v>
      </c>
      <c r="H456" s="134">
        <f t="shared" si="50"/>
        <v>100</v>
      </c>
      <c r="I456" s="134">
        <v>0</v>
      </c>
      <c r="J456" s="355">
        <v>42979</v>
      </c>
      <c r="K456" s="66"/>
      <c r="L456" s="33"/>
      <c r="M456" s="33"/>
      <c r="N456" s="33"/>
      <c r="O456" s="33"/>
      <c r="P456" s="33"/>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row>
    <row r="457" spans="1:117" s="50" customFormat="1" ht="15.75" x14ac:dyDescent="0.25">
      <c r="A457" s="33" t="s">
        <v>70</v>
      </c>
      <c r="B457" s="62"/>
      <c r="C457" s="35"/>
      <c r="D457" s="66"/>
      <c r="E457" s="66"/>
      <c r="F457" s="134">
        <f>SUM(F259:F456)</f>
        <v>2702705.01</v>
      </c>
      <c r="G457" s="134"/>
      <c r="H457" s="134"/>
      <c r="I457" s="134">
        <f t="shared" ref="I457" si="51">SUM(I259:I456)</f>
        <v>304433.05</v>
      </c>
      <c r="J457" s="101"/>
      <c r="K457" s="66"/>
      <c r="L457" s="33"/>
      <c r="M457" s="33"/>
      <c r="N457" s="33"/>
      <c r="O457" s="33"/>
      <c r="P457" s="33"/>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c r="CB457" s="26"/>
      <c r="CC457" s="26"/>
      <c r="CD457" s="26"/>
      <c r="CE457" s="26"/>
      <c r="CF457" s="26"/>
      <c r="CG457" s="26"/>
      <c r="CH457" s="26"/>
      <c r="CI457" s="26"/>
      <c r="CJ457" s="26"/>
      <c r="CK457" s="26"/>
      <c r="CL457" s="26"/>
      <c r="CM457" s="26"/>
      <c r="CN457" s="26"/>
      <c r="CO457" s="26"/>
      <c r="CP457" s="26"/>
      <c r="CQ457" s="26"/>
      <c r="CR457" s="26"/>
      <c r="CS457" s="26"/>
      <c r="CT457" s="26"/>
      <c r="CU457" s="26"/>
      <c r="CV457" s="26"/>
      <c r="CW457" s="26"/>
      <c r="CX457" s="26"/>
      <c r="CY457" s="26"/>
      <c r="CZ457" s="26"/>
      <c r="DA457" s="26"/>
      <c r="DB457" s="26"/>
      <c r="DC457" s="26"/>
      <c r="DD457" s="26"/>
      <c r="DE457" s="26"/>
      <c r="DF457" s="26"/>
      <c r="DG457" s="26"/>
      <c r="DH457" s="26"/>
      <c r="DI457" s="26"/>
      <c r="DJ457" s="26"/>
      <c r="DK457" s="26"/>
      <c r="DL457" s="26"/>
      <c r="DM457" s="26"/>
    </row>
    <row r="458" spans="1:117" s="50" customFormat="1" ht="15.75" x14ac:dyDescent="0.25">
      <c r="A458" s="33"/>
      <c r="B458" s="62"/>
      <c r="C458" s="35"/>
      <c r="D458" s="66"/>
      <c r="E458" s="66"/>
      <c r="F458" s="86"/>
      <c r="G458" s="89"/>
      <c r="H458" s="89"/>
      <c r="I458" s="135"/>
      <c r="J458" s="101"/>
      <c r="K458" s="66"/>
      <c r="L458" s="33"/>
      <c r="M458" s="33"/>
      <c r="N458" s="33"/>
      <c r="O458" s="33"/>
      <c r="P458" s="33"/>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c r="BZ458" s="26"/>
      <c r="CA458" s="26"/>
      <c r="CB458" s="26"/>
      <c r="CC458" s="26"/>
      <c r="CD458" s="26"/>
      <c r="CE458" s="26"/>
      <c r="CF458" s="26"/>
      <c r="CG458" s="26"/>
      <c r="CH458" s="26"/>
      <c r="CI458" s="26"/>
      <c r="CJ458" s="26"/>
      <c r="CK458" s="26"/>
      <c r="CL458" s="26"/>
      <c r="CM458" s="26"/>
      <c r="CN458" s="26"/>
      <c r="CO458" s="26"/>
      <c r="CP458" s="26"/>
      <c r="CQ458" s="26"/>
      <c r="CR458" s="26"/>
      <c r="CS458" s="26"/>
      <c r="CT458" s="26"/>
      <c r="CU458" s="26"/>
      <c r="CV458" s="26"/>
      <c r="CW458" s="26"/>
      <c r="CX458" s="26"/>
      <c r="CY458" s="26"/>
      <c r="CZ458" s="26"/>
      <c r="DA458" s="26"/>
      <c r="DB458" s="26"/>
      <c r="DC458" s="26"/>
      <c r="DD458" s="26"/>
      <c r="DE458" s="26"/>
      <c r="DF458" s="26"/>
      <c r="DG458" s="26"/>
      <c r="DH458" s="26"/>
      <c r="DI458" s="26"/>
      <c r="DJ458" s="26"/>
      <c r="DK458" s="26"/>
      <c r="DL458" s="26"/>
      <c r="DM458" s="26"/>
    </row>
    <row r="459" spans="1:117" s="50" customFormat="1" ht="63" x14ac:dyDescent="0.25">
      <c r="A459" s="33"/>
      <c r="B459" s="376" t="s">
        <v>2392</v>
      </c>
      <c r="C459" s="35" t="s">
        <v>1652</v>
      </c>
      <c r="D459" s="66" t="s">
        <v>1788</v>
      </c>
      <c r="E459" s="66" t="s">
        <v>1651</v>
      </c>
      <c r="F459" s="134">
        <v>1560</v>
      </c>
      <c r="G459" s="134">
        <f t="shared" ref="G459:G479" si="52">F459-I459</f>
        <v>1560</v>
      </c>
      <c r="H459" s="134">
        <f t="shared" ref="H459" si="53">G459/F459*100</f>
        <v>100</v>
      </c>
      <c r="I459" s="134">
        <v>0</v>
      </c>
      <c r="J459" s="362">
        <v>40189</v>
      </c>
      <c r="K459" s="66"/>
      <c r="L459" s="33"/>
      <c r="M459" s="33"/>
      <c r="N459" s="33"/>
      <c r="O459" s="33"/>
      <c r="P459" s="33"/>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c r="BZ459" s="26"/>
      <c r="CA459" s="26"/>
      <c r="CB459" s="26"/>
      <c r="CC459" s="26"/>
      <c r="CD459" s="26"/>
      <c r="CE459" s="26"/>
      <c r="CF459" s="26"/>
      <c r="CG459" s="26"/>
      <c r="CH459" s="26"/>
      <c r="CI459" s="26"/>
      <c r="CJ459" s="26"/>
      <c r="CK459" s="26"/>
      <c r="CL459" s="26"/>
      <c r="CM459" s="26"/>
      <c r="CN459" s="26"/>
      <c r="CO459" s="26"/>
      <c r="CP459" s="26"/>
      <c r="CQ459" s="26"/>
      <c r="CR459" s="26"/>
      <c r="CS459" s="26"/>
      <c r="CT459" s="26"/>
      <c r="CU459" s="26"/>
      <c r="CV459" s="26"/>
      <c r="CW459" s="26"/>
      <c r="CX459" s="26"/>
      <c r="CY459" s="26"/>
      <c r="CZ459" s="26"/>
      <c r="DA459" s="26"/>
      <c r="DB459" s="26"/>
      <c r="DC459" s="26"/>
      <c r="DD459" s="26"/>
      <c r="DE459" s="26"/>
      <c r="DF459" s="26"/>
      <c r="DG459" s="26"/>
      <c r="DH459" s="26"/>
      <c r="DI459" s="26"/>
      <c r="DJ459" s="26"/>
      <c r="DK459" s="26"/>
      <c r="DL459" s="26"/>
      <c r="DM459" s="26"/>
    </row>
    <row r="460" spans="1:117" s="50" customFormat="1" ht="63" x14ac:dyDescent="0.25">
      <c r="A460" s="33"/>
      <c r="B460" s="376" t="s">
        <v>2393</v>
      </c>
      <c r="C460" s="35" t="s">
        <v>1653</v>
      </c>
      <c r="D460" s="66" t="s">
        <v>1788</v>
      </c>
      <c r="E460" s="66" t="s">
        <v>1651</v>
      </c>
      <c r="F460" s="134">
        <v>0.01</v>
      </c>
      <c r="G460" s="134">
        <f t="shared" si="52"/>
        <v>0.01</v>
      </c>
      <c r="H460" s="134">
        <f t="shared" ref="H460:H479" si="54">G460/F460*100</f>
        <v>100</v>
      </c>
      <c r="I460" s="134">
        <v>0</v>
      </c>
      <c r="J460" s="362">
        <v>40189</v>
      </c>
      <c r="K460" s="66"/>
      <c r="L460" s="33"/>
      <c r="M460" s="33"/>
      <c r="N460" s="33"/>
      <c r="O460" s="33"/>
      <c r="P460" s="33"/>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c r="BZ460" s="26"/>
      <c r="CA460" s="26"/>
      <c r="CB460" s="26"/>
      <c r="CC460" s="26"/>
      <c r="CD460" s="26"/>
      <c r="CE460" s="26"/>
      <c r="CF460" s="26"/>
      <c r="CG460" s="26"/>
      <c r="CH460" s="26"/>
      <c r="CI460" s="26"/>
      <c r="CJ460" s="26"/>
      <c r="CK460" s="26"/>
      <c r="CL460" s="26"/>
      <c r="CM460" s="26"/>
      <c r="CN460" s="26"/>
      <c r="CO460" s="26"/>
      <c r="CP460" s="26"/>
      <c r="CQ460" s="26"/>
      <c r="CR460" s="26"/>
      <c r="CS460" s="26"/>
      <c r="CT460" s="26"/>
      <c r="CU460" s="26"/>
      <c r="CV460" s="26"/>
      <c r="CW460" s="26"/>
      <c r="CX460" s="26"/>
      <c r="CY460" s="26"/>
      <c r="CZ460" s="26"/>
      <c r="DA460" s="26"/>
      <c r="DB460" s="26"/>
      <c r="DC460" s="26"/>
      <c r="DD460" s="26"/>
      <c r="DE460" s="26"/>
      <c r="DF460" s="26"/>
      <c r="DG460" s="26"/>
      <c r="DH460" s="26"/>
      <c r="DI460" s="26"/>
      <c r="DJ460" s="26"/>
      <c r="DK460" s="26"/>
      <c r="DL460" s="26"/>
      <c r="DM460" s="26"/>
    </row>
    <row r="461" spans="1:117" s="50" customFormat="1" ht="63" x14ac:dyDescent="0.25">
      <c r="A461" s="33"/>
      <c r="B461" s="376" t="s">
        <v>2394</v>
      </c>
      <c r="C461" s="35" t="s">
        <v>1654</v>
      </c>
      <c r="D461" s="66" t="s">
        <v>1788</v>
      </c>
      <c r="E461" s="66" t="s">
        <v>1651</v>
      </c>
      <c r="F461" s="134">
        <v>4325</v>
      </c>
      <c r="G461" s="134">
        <f t="shared" si="52"/>
        <v>4325</v>
      </c>
      <c r="H461" s="134">
        <f t="shared" si="54"/>
        <v>100</v>
      </c>
      <c r="I461" s="134">
        <v>0</v>
      </c>
      <c r="J461" s="362">
        <v>40189</v>
      </c>
      <c r="K461" s="66"/>
      <c r="L461" s="33"/>
      <c r="M461" s="33"/>
      <c r="N461" s="33"/>
      <c r="O461" s="33"/>
      <c r="P461" s="33"/>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6"/>
      <c r="BX461" s="26"/>
      <c r="BY461" s="26"/>
      <c r="BZ461" s="26"/>
      <c r="CA461" s="26"/>
      <c r="CB461" s="26"/>
      <c r="CC461" s="26"/>
      <c r="CD461" s="26"/>
      <c r="CE461" s="26"/>
      <c r="CF461" s="26"/>
      <c r="CG461" s="26"/>
      <c r="CH461" s="26"/>
      <c r="CI461" s="26"/>
      <c r="CJ461" s="26"/>
      <c r="CK461" s="26"/>
      <c r="CL461" s="26"/>
      <c r="CM461" s="26"/>
      <c r="CN461" s="26"/>
      <c r="CO461" s="26"/>
      <c r="CP461" s="26"/>
      <c r="CQ461" s="26"/>
      <c r="CR461" s="26"/>
      <c r="CS461" s="26"/>
      <c r="CT461" s="26"/>
      <c r="CU461" s="26"/>
      <c r="CV461" s="26"/>
      <c r="CW461" s="26"/>
      <c r="CX461" s="26"/>
      <c r="CY461" s="26"/>
      <c r="CZ461" s="26"/>
      <c r="DA461" s="26"/>
      <c r="DB461" s="26"/>
      <c r="DC461" s="26"/>
      <c r="DD461" s="26"/>
      <c r="DE461" s="26"/>
      <c r="DF461" s="26"/>
      <c r="DG461" s="26"/>
      <c r="DH461" s="26"/>
      <c r="DI461" s="26"/>
      <c r="DJ461" s="26"/>
      <c r="DK461" s="26"/>
      <c r="DL461" s="26"/>
      <c r="DM461" s="26"/>
    </row>
    <row r="462" spans="1:117" s="50" customFormat="1" ht="63" x14ac:dyDescent="0.25">
      <c r="A462" s="33"/>
      <c r="B462" s="376" t="s">
        <v>2395</v>
      </c>
      <c r="C462" s="35" t="s">
        <v>1655</v>
      </c>
      <c r="D462" s="66" t="s">
        <v>1788</v>
      </c>
      <c r="E462" s="66" t="s">
        <v>1651</v>
      </c>
      <c r="F462" s="134">
        <v>3118.72</v>
      </c>
      <c r="G462" s="134">
        <f t="shared" si="52"/>
        <v>3118.72</v>
      </c>
      <c r="H462" s="134">
        <f t="shared" si="54"/>
        <v>100</v>
      </c>
      <c r="I462" s="134">
        <v>0</v>
      </c>
      <c r="J462" s="362">
        <v>40189</v>
      </c>
      <c r="K462" s="66"/>
      <c r="L462" s="33"/>
      <c r="M462" s="33"/>
      <c r="N462" s="33"/>
      <c r="O462" s="33"/>
      <c r="P462" s="33"/>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c r="BU462" s="26"/>
      <c r="BV462" s="26"/>
      <c r="BW462" s="26"/>
      <c r="BX462" s="26"/>
      <c r="BY462" s="26"/>
      <c r="BZ462" s="26"/>
      <c r="CA462" s="26"/>
      <c r="CB462" s="26"/>
      <c r="CC462" s="26"/>
      <c r="CD462" s="26"/>
      <c r="CE462" s="26"/>
      <c r="CF462" s="26"/>
      <c r="CG462" s="26"/>
      <c r="CH462" s="26"/>
      <c r="CI462" s="26"/>
      <c r="CJ462" s="26"/>
      <c r="CK462" s="26"/>
      <c r="CL462" s="26"/>
      <c r="CM462" s="26"/>
      <c r="CN462" s="26"/>
      <c r="CO462" s="26"/>
      <c r="CP462" s="26"/>
      <c r="CQ462" s="26"/>
      <c r="CR462" s="26"/>
      <c r="CS462" s="26"/>
      <c r="CT462" s="26"/>
      <c r="CU462" s="26"/>
      <c r="CV462" s="26"/>
      <c r="CW462" s="26"/>
      <c r="CX462" s="26"/>
      <c r="CY462" s="26"/>
      <c r="CZ462" s="26"/>
      <c r="DA462" s="26"/>
      <c r="DB462" s="26"/>
      <c r="DC462" s="26"/>
      <c r="DD462" s="26"/>
      <c r="DE462" s="26"/>
      <c r="DF462" s="26"/>
      <c r="DG462" s="26"/>
      <c r="DH462" s="26"/>
      <c r="DI462" s="26"/>
      <c r="DJ462" s="26"/>
      <c r="DK462" s="26"/>
      <c r="DL462" s="26"/>
      <c r="DM462" s="26"/>
    </row>
    <row r="463" spans="1:117" s="50" customFormat="1" ht="63" x14ac:dyDescent="0.25">
      <c r="A463" s="33"/>
      <c r="B463" s="376" t="s">
        <v>2396</v>
      </c>
      <c r="C463" s="35" t="s">
        <v>1656</v>
      </c>
      <c r="D463" s="66" t="s">
        <v>1788</v>
      </c>
      <c r="E463" s="66" t="s">
        <v>1651</v>
      </c>
      <c r="F463" s="134">
        <v>5235.25</v>
      </c>
      <c r="G463" s="134">
        <f>F463-I463</f>
        <v>5235.25</v>
      </c>
      <c r="H463" s="134">
        <f t="shared" si="54"/>
        <v>100</v>
      </c>
      <c r="I463" s="134">
        <v>0</v>
      </c>
      <c r="J463" s="362">
        <v>40189</v>
      </c>
      <c r="K463" s="66"/>
      <c r="L463" s="33"/>
      <c r="M463" s="33"/>
      <c r="N463" s="33"/>
      <c r="O463" s="33"/>
      <c r="P463" s="33"/>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c r="BZ463" s="26"/>
      <c r="CA463" s="26"/>
      <c r="CB463" s="26"/>
      <c r="CC463" s="26"/>
      <c r="CD463" s="26"/>
      <c r="CE463" s="26"/>
      <c r="CF463" s="26"/>
      <c r="CG463" s="26"/>
      <c r="CH463" s="26"/>
      <c r="CI463" s="26"/>
      <c r="CJ463" s="26"/>
      <c r="CK463" s="26"/>
      <c r="CL463" s="26"/>
      <c r="CM463" s="26"/>
      <c r="CN463" s="26"/>
      <c r="CO463" s="26"/>
      <c r="CP463" s="26"/>
      <c r="CQ463" s="26"/>
      <c r="CR463" s="26"/>
      <c r="CS463" s="26"/>
      <c r="CT463" s="26"/>
      <c r="CU463" s="26"/>
      <c r="CV463" s="26"/>
      <c r="CW463" s="26"/>
      <c r="CX463" s="26"/>
      <c r="CY463" s="26"/>
      <c r="CZ463" s="26"/>
      <c r="DA463" s="26"/>
      <c r="DB463" s="26"/>
      <c r="DC463" s="26"/>
      <c r="DD463" s="26"/>
      <c r="DE463" s="26"/>
      <c r="DF463" s="26"/>
      <c r="DG463" s="26"/>
      <c r="DH463" s="26"/>
      <c r="DI463" s="26"/>
      <c r="DJ463" s="26"/>
      <c r="DK463" s="26"/>
      <c r="DL463" s="26"/>
      <c r="DM463" s="26"/>
    </row>
    <row r="464" spans="1:117" s="50" customFormat="1" ht="63" x14ac:dyDescent="0.25">
      <c r="A464" s="33"/>
      <c r="B464" s="376" t="s">
        <v>2397</v>
      </c>
      <c r="C464" s="35" t="s">
        <v>1657</v>
      </c>
      <c r="D464" s="66" t="s">
        <v>1788</v>
      </c>
      <c r="E464" s="66" t="s">
        <v>1651</v>
      </c>
      <c r="F464" s="134">
        <v>5919.78</v>
      </c>
      <c r="G464" s="134">
        <f t="shared" si="52"/>
        <v>5919.78</v>
      </c>
      <c r="H464" s="134">
        <f t="shared" si="54"/>
        <v>100</v>
      </c>
      <c r="I464" s="134">
        <v>0</v>
      </c>
      <c r="J464" s="362">
        <v>39811</v>
      </c>
      <c r="K464" s="66"/>
      <c r="L464" s="33"/>
      <c r="M464" s="33"/>
      <c r="N464" s="33"/>
      <c r="O464" s="33"/>
      <c r="P464" s="33"/>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c r="BZ464" s="26"/>
      <c r="CA464" s="26"/>
      <c r="CB464" s="26"/>
      <c r="CC464" s="26"/>
      <c r="CD464" s="26"/>
      <c r="CE464" s="26"/>
      <c r="CF464" s="26"/>
      <c r="CG464" s="26"/>
      <c r="CH464" s="26"/>
      <c r="CI464" s="26"/>
      <c r="CJ464" s="26"/>
      <c r="CK464" s="26"/>
      <c r="CL464" s="26"/>
      <c r="CM464" s="26"/>
      <c r="CN464" s="26"/>
      <c r="CO464" s="26"/>
      <c r="CP464" s="26"/>
      <c r="CQ464" s="26"/>
      <c r="CR464" s="26"/>
      <c r="CS464" s="26"/>
      <c r="CT464" s="26"/>
      <c r="CU464" s="26"/>
      <c r="CV464" s="26"/>
      <c r="CW464" s="26"/>
      <c r="CX464" s="26"/>
      <c r="CY464" s="26"/>
      <c r="CZ464" s="26"/>
      <c r="DA464" s="26"/>
      <c r="DB464" s="26"/>
      <c r="DC464" s="26"/>
      <c r="DD464" s="26"/>
      <c r="DE464" s="26"/>
      <c r="DF464" s="26"/>
      <c r="DG464" s="26"/>
      <c r="DH464" s="26"/>
      <c r="DI464" s="26"/>
      <c r="DJ464" s="26"/>
      <c r="DK464" s="26"/>
      <c r="DL464" s="26"/>
      <c r="DM464" s="26"/>
    </row>
    <row r="465" spans="1:117" s="50" customFormat="1" ht="63" x14ac:dyDescent="0.25">
      <c r="A465" s="33"/>
      <c r="B465" s="376" t="s">
        <v>2398</v>
      </c>
      <c r="C465" s="35" t="s">
        <v>1658</v>
      </c>
      <c r="D465" s="66" t="s">
        <v>1788</v>
      </c>
      <c r="E465" s="66" t="s">
        <v>1651</v>
      </c>
      <c r="F465" s="134">
        <v>13099.35</v>
      </c>
      <c r="G465" s="134">
        <f t="shared" si="52"/>
        <v>13099.35</v>
      </c>
      <c r="H465" s="134">
        <f t="shared" si="54"/>
        <v>100</v>
      </c>
      <c r="I465" s="134">
        <v>0</v>
      </c>
      <c r="J465" s="362">
        <v>37956</v>
      </c>
      <c r="K465" s="66"/>
      <c r="L465" s="33"/>
      <c r="M465" s="33"/>
      <c r="N465" s="33"/>
      <c r="O465" s="33"/>
      <c r="P465" s="33"/>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c r="BZ465" s="26"/>
      <c r="CA465" s="26"/>
      <c r="CB465" s="26"/>
      <c r="CC465" s="26"/>
      <c r="CD465" s="26"/>
      <c r="CE465" s="26"/>
      <c r="CF465" s="26"/>
      <c r="CG465" s="26"/>
      <c r="CH465" s="26"/>
      <c r="CI465" s="26"/>
      <c r="CJ465" s="26"/>
      <c r="CK465" s="26"/>
      <c r="CL465" s="26"/>
      <c r="CM465" s="26"/>
      <c r="CN465" s="26"/>
      <c r="CO465" s="26"/>
      <c r="CP465" s="26"/>
      <c r="CQ465" s="26"/>
      <c r="CR465" s="26"/>
      <c r="CS465" s="26"/>
      <c r="CT465" s="26"/>
      <c r="CU465" s="26"/>
      <c r="CV465" s="26"/>
      <c r="CW465" s="26"/>
      <c r="CX465" s="26"/>
      <c r="CY465" s="26"/>
      <c r="CZ465" s="26"/>
      <c r="DA465" s="26"/>
      <c r="DB465" s="26"/>
      <c r="DC465" s="26"/>
      <c r="DD465" s="26"/>
      <c r="DE465" s="26"/>
      <c r="DF465" s="26"/>
      <c r="DG465" s="26"/>
      <c r="DH465" s="26"/>
      <c r="DI465" s="26"/>
      <c r="DJ465" s="26"/>
      <c r="DK465" s="26"/>
      <c r="DL465" s="26"/>
      <c r="DM465" s="26"/>
    </row>
    <row r="466" spans="1:117" s="50" customFormat="1" ht="63" x14ac:dyDescent="0.25">
      <c r="A466" s="33"/>
      <c r="B466" s="376" t="s">
        <v>2399</v>
      </c>
      <c r="C466" s="35" t="s">
        <v>1659</v>
      </c>
      <c r="D466" s="66" t="s">
        <v>1788</v>
      </c>
      <c r="E466" s="66" t="s">
        <v>1651</v>
      </c>
      <c r="F466" s="134">
        <v>552.52</v>
      </c>
      <c r="G466" s="134">
        <f t="shared" si="52"/>
        <v>552.52</v>
      </c>
      <c r="H466" s="134">
        <f t="shared" si="54"/>
        <v>100</v>
      </c>
      <c r="I466" s="134">
        <v>0</v>
      </c>
      <c r="J466" s="362">
        <v>40189</v>
      </c>
      <c r="K466" s="66"/>
      <c r="L466" s="33"/>
      <c r="M466" s="33"/>
      <c r="N466" s="33"/>
      <c r="O466" s="33"/>
      <c r="P466" s="33"/>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c r="BZ466" s="26"/>
      <c r="CA466" s="26"/>
      <c r="CB466" s="26"/>
      <c r="CC466" s="26"/>
      <c r="CD466" s="26"/>
      <c r="CE466" s="26"/>
      <c r="CF466" s="26"/>
      <c r="CG466" s="26"/>
      <c r="CH466" s="26"/>
      <c r="CI466" s="26"/>
      <c r="CJ466" s="26"/>
      <c r="CK466" s="26"/>
      <c r="CL466" s="26"/>
      <c r="CM466" s="26"/>
      <c r="CN466" s="26"/>
      <c r="CO466" s="26"/>
      <c r="CP466" s="26"/>
      <c r="CQ466" s="26"/>
      <c r="CR466" s="26"/>
      <c r="CS466" s="26"/>
      <c r="CT466" s="26"/>
      <c r="CU466" s="26"/>
      <c r="CV466" s="26"/>
      <c r="CW466" s="26"/>
      <c r="CX466" s="26"/>
      <c r="CY466" s="26"/>
      <c r="CZ466" s="26"/>
      <c r="DA466" s="26"/>
      <c r="DB466" s="26"/>
      <c r="DC466" s="26"/>
      <c r="DD466" s="26"/>
      <c r="DE466" s="26"/>
      <c r="DF466" s="26"/>
      <c r="DG466" s="26"/>
      <c r="DH466" s="26"/>
      <c r="DI466" s="26"/>
      <c r="DJ466" s="26"/>
      <c r="DK466" s="26"/>
      <c r="DL466" s="26"/>
      <c r="DM466" s="26"/>
    </row>
    <row r="467" spans="1:117" s="50" customFormat="1" ht="63" x14ac:dyDescent="0.25">
      <c r="A467" s="33"/>
      <c r="B467" s="376" t="s">
        <v>2400</v>
      </c>
      <c r="C467" s="35" t="s">
        <v>1660</v>
      </c>
      <c r="D467" s="66" t="s">
        <v>1788</v>
      </c>
      <c r="E467" s="66" t="s">
        <v>1651</v>
      </c>
      <c r="F467" s="134">
        <v>5360.3</v>
      </c>
      <c r="G467" s="134">
        <f t="shared" si="52"/>
        <v>5360.3</v>
      </c>
      <c r="H467" s="134">
        <f t="shared" si="54"/>
        <v>100</v>
      </c>
      <c r="I467" s="134">
        <v>0</v>
      </c>
      <c r="J467" s="362">
        <v>37956</v>
      </c>
      <c r="K467" s="66"/>
      <c r="L467" s="33"/>
      <c r="M467" s="33"/>
      <c r="N467" s="33"/>
      <c r="O467" s="33"/>
      <c r="P467" s="33"/>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c r="BZ467" s="26"/>
      <c r="CA467" s="26"/>
      <c r="CB467" s="26"/>
      <c r="CC467" s="26"/>
      <c r="CD467" s="26"/>
      <c r="CE467" s="26"/>
      <c r="CF467" s="26"/>
      <c r="CG467" s="26"/>
      <c r="CH467" s="26"/>
      <c r="CI467" s="26"/>
      <c r="CJ467" s="26"/>
      <c r="CK467" s="26"/>
      <c r="CL467" s="26"/>
      <c r="CM467" s="26"/>
      <c r="CN467" s="26"/>
      <c r="CO467" s="26"/>
      <c r="CP467" s="26"/>
      <c r="CQ467" s="26"/>
      <c r="CR467" s="26"/>
      <c r="CS467" s="26"/>
      <c r="CT467" s="26"/>
      <c r="CU467" s="26"/>
      <c r="CV467" s="26"/>
      <c r="CW467" s="26"/>
      <c r="CX467" s="26"/>
      <c r="CY467" s="26"/>
      <c r="CZ467" s="26"/>
      <c r="DA467" s="26"/>
      <c r="DB467" s="26"/>
      <c r="DC467" s="26"/>
      <c r="DD467" s="26"/>
      <c r="DE467" s="26"/>
      <c r="DF467" s="26"/>
      <c r="DG467" s="26"/>
      <c r="DH467" s="26"/>
      <c r="DI467" s="26"/>
      <c r="DJ467" s="26"/>
      <c r="DK467" s="26"/>
      <c r="DL467" s="26"/>
      <c r="DM467" s="26"/>
    </row>
    <row r="468" spans="1:117" s="50" customFormat="1" ht="63" x14ac:dyDescent="0.25">
      <c r="A468" s="33"/>
      <c r="B468" s="376" t="s">
        <v>2401</v>
      </c>
      <c r="C468" s="35" t="s">
        <v>1661</v>
      </c>
      <c r="D468" s="66" t="s">
        <v>1788</v>
      </c>
      <c r="E468" s="66" t="s">
        <v>1651</v>
      </c>
      <c r="F468" s="134">
        <v>1808.18</v>
      </c>
      <c r="G468" s="134">
        <f t="shared" si="52"/>
        <v>1808.18</v>
      </c>
      <c r="H468" s="134">
        <f t="shared" si="54"/>
        <v>100</v>
      </c>
      <c r="I468" s="134">
        <v>0</v>
      </c>
      <c r="J468" s="362">
        <v>37956</v>
      </c>
      <c r="K468" s="66"/>
      <c r="L468" s="33"/>
      <c r="M468" s="33"/>
      <c r="N468" s="33"/>
      <c r="O468" s="33"/>
      <c r="P468" s="33"/>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c r="BZ468" s="26"/>
      <c r="CA468" s="26"/>
      <c r="CB468" s="26"/>
      <c r="CC468" s="26"/>
      <c r="CD468" s="26"/>
      <c r="CE468" s="26"/>
      <c r="CF468" s="26"/>
      <c r="CG468" s="26"/>
      <c r="CH468" s="26"/>
      <c r="CI468" s="26"/>
      <c r="CJ468" s="26"/>
      <c r="CK468" s="26"/>
      <c r="CL468" s="26"/>
      <c r="CM468" s="26"/>
      <c r="CN468" s="26"/>
      <c r="CO468" s="26"/>
      <c r="CP468" s="26"/>
      <c r="CQ468" s="26"/>
      <c r="CR468" s="26"/>
      <c r="CS468" s="26"/>
      <c r="CT468" s="26"/>
      <c r="CU468" s="26"/>
      <c r="CV468" s="26"/>
      <c r="CW468" s="26"/>
      <c r="CX468" s="26"/>
      <c r="CY468" s="26"/>
      <c r="CZ468" s="26"/>
      <c r="DA468" s="26"/>
      <c r="DB468" s="26"/>
      <c r="DC468" s="26"/>
      <c r="DD468" s="26"/>
      <c r="DE468" s="26"/>
      <c r="DF468" s="26"/>
      <c r="DG468" s="26"/>
      <c r="DH468" s="26"/>
      <c r="DI468" s="26"/>
      <c r="DJ468" s="26"/>
      <c r="DK468" s="26"/>
      <c r="DL468" s="26"/>
      <c r="DM468" s="26"/>
    </row>
    <row r="469" spans="1:117" s="50" customFormat="1" ht="63" x14ac:dyDescent="0.25">
      <c r="A469" s="33"/>
      <c r="B469" s="376" t="s">
        <v>2402</v>
      </c>
      <c r="C469" s="35" t="s">
        <v>1662</v>
      </c>
      <c r="D469" s="66" t="s">
        <v>1788</v>
      </c>
      <c r="E469" s="66" t="s">
        <v>1651</v>
      </c>
      <c r="F469" s="134">
        <v>1697.42</v>
      </c>
      <c r="G469" s="134">
        <f t="shared" si="52"/>
        <v>1697.42</v>
      </c>
      <c r="H469" s="134">
        <f t="shared" si="54"/>
        <v>100</v>
      </c>
      <c r="I469" s="134">
        <v>0</v>
      </c>
      <c r="J469" s="362">
        <v>40189</v>
      </c>
      <c r="K469" s="66"/>
      <c r="L469" s="33"/>
      <c r="M469" s="33"/>
      <c r="N469" s="33"/>
      <c r="O469" s="33"/>
      <c r="P469" s="33"/>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c r="BZ469" s="26"/>
      <c r="CA469" s="26"/>
      <c r="CB469" s="26"/>
      <c r="CC469" s="26"/>
      <c r="CD469" s="26"/>
      <c r="CE469" s="26"/>
      <c r="CF469" s="26"/>
      <c r="CG469" s="26"/>
      <c r="CH469" s="26"/>
      <c r="CI469" s="26"/>
      <c r="CJ469" s="26"/>
      <c r="CK469" s="26"/>
      <c r="CL469" s="26"/>
      <c r="CM469" s="26"/>
      <c r="CN469" s="26"/>
      <c r="CO469" s="26"/>
      <c r="CP469" s="26"/>
      <c r="CQ469" s="26"/>
      <c r="CR469" s="26"/>
      <c r="CS469" s="26"/>
      <c r="CT469" s="26"/>
      <c r="CU469" s="26"/>
      <c r="CV469" s="26"/>
      <c r="CW469" s="26"/>
      <c r="CX469" s="26"/>
      <c r="CY469" s="26"/>
      <c r="CZ469" s="26"/>
      <c r="DA469" s="26"/>
      <c r="DB469" s="26"/>
      <c r="DC469" s="26"/>
      <c r="DD469" s="26"/>
      <c r="DE469" s="26"/>
      <c r="DF469" s="26"/>
      <c r="DG469" s="26"/>
      <c r="DH469" s="26"/>
      <c r="DI469" s="26"/>
      <c r="DJ469" s="26"/>
      <c r="DK469" s="26"/>
      <c r="DL469" s="26"/>
      <c r="DM469" s="26"/>
    </row>
    <row r="470" spans="1:117" s="50" customFormat="1" ht="63" x14ac:dyDescent="0.25">
      <c r="A470" s="33"/>
      <c r="B470" s="376" t="s">
        <v>2403</v>
      </c>
      <c r="C470" s="35" t="s">
        <v>1663</v>
      </c>
      <c r="D470" s="66" t="s">
        <v>1788</v>
      </c>
      <c r="E470" s="66" t="s">
        <v>1651</v>
      </c>
      <c r="F470" s="134">
        <v>2063.71</v>
      </c>
      <c r="G470" s="134">
        <f t="shared" si="52"/>
        <v>2063.71</v>
      </c>
      <c r="H470" s="134">
        <f t="shared" si="54"/>
        <v>100</v>
      </c>
      <c r="I470" s="134">
        <v>0</v>
      </c>
      <c r="J470" s="362">
        <v>37956</v>
      </c>
      <c r="K470" s="66"/>
      <c r="L470" s="33"/>
      <c r="M470" s="33"/>
      <c r="N470" s="33"/>
      <c r="O470" s="33"/>
      <c r="P470" s="33"/>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c r="BZ470" s="26"/>
      <c r="CA470" s="26"/>
      <c r="CB470" s="26"/>
      <c r="CC470" s="26"/>
      <c r="CD470" s="26"/>
      <c r="CE470" s="26"/>
      <c r="CF470" s="26"/>
      <c r="CG470" s="26"/>
      <c r="CH470" s="26"/>
      <c r="CI470" s="26"/>
      <c r="CJ470" s="26"/>
      <c r="CK470" s="26"/>
      <c r="CL470" s="26"/>
      <c r="CM470" s="26"/>
      <c r="CN470" s="26"/>
      <c r="CO470" s="26"/>
      <c r="CP470" s="26"/>
      <c r="CQ470" s="26"/>
      <c r="CR470" s="26"/>
      <c r="CS470" s="26"/>
      <c r="CT470" s="26"/>
      <c r="CU470" s="26"/>
      <c r="CV470" s="26"/>
      <c r="CW470" s="26"/>
      <c r="CX470" s="26"/>
      <c r="CY470" s="26"/>
      <c r="CZ470" s="26"/>
      <c r="DA470" s="26"/>
      <c r="DB470" s="26"/>
      <c r="DC470" s="26"/>
      <c r="DD470" s="26"/>
      <c r="DE470" s="26"/>
      <c r="DF470" s="26"/>
      <c r="DG470" s="26"/>
      <c r="DH470" s="26"/>
      <c r="DI470" s="26"/>
      <c r="DJ470" s="26"/>
      <c r="DK470" s="26"/>
      <c r="DL470" s="26"/>
      <c r="DM470" s="26"/>
    </row>
    <row r="471" spans="1:117" s="50" customFormat="1" ht="48.75" customHeight="1" x14ac:dyDescent="0.25">
      <c r="A471" s="33"/>
      <c r="B471" s="376" t="s">
        <v>2404</v>
      </c>
      <c r="C471" s="35" t="s">
        <v>1664</v>
      </c>
      <c r="D471" s="66" t="s">
        <v>1788</v>
      </c>
      <c r="E471" s="66" t="s">
        <v>1651</v>
      </c>
      <c r="F471" s="134">
        <v>3122.35</v>
      </c>
      <c r="G471" s="134">
        <f t="shared" si="52"/>
        <v>3122.35</v>
      </c>
      <c r="H471" s="134">
        <f t="shared" si="54"/>
        <v>100</v>
      </c>
      <c r="I471" s="134">
        <v>0</v>
      </c>
      <c r="J471" s="362">
        <v>37956</v>
      </c>
      <c r="K471" s="66"/>
      <c r="L471" s="33"/>
      <c r="M471" s="33"/>
      <c r="N471" s="33"/>
      <c r="O471" s="33"/>
      <c r="P471" s="33"/>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c r="BZ471" s="26"/>
      <c r="CA471" s="26"/>
      <c r="CB471" s="26"/>
      <c r="CC471" s="26"/>
      <c r="CD471" s="26"/>
      <c r="CE471" s="26"/>
      <c r="CF471" s="26"/>
      <c r="CG471" s="26"/>
      <c r="CH471" s="26"/>
      <c r="CI471" s="26"/>
      <c r="CJ471" s="26"/>
      <c r="CK471" s="26"/>
      <c r="CL471" s="26"/>
      <c r="CM471" s="26"/>
      <c r="CN471" s="26"/>
      <c r="CO471" s="26"/>
      <c r="CP471" s="26"/>
      <c r="CQ471" s="26"/>
      <c r="CR471" s="26"/>
      <c r="CS471" s="26"/>
      <c r="CT471" s="26"/>
      <c r="CU471" s="26"/>
      <c r="CV471" s="26"/>
      <c r="CW471" s="26"/>
      <c r="CX471" s="26"/>
      <c r="CY471" s="26"/>
      <c r="CZ471" s="26"/>
      <c r="DA471" s="26"/>
      <c r="DB471" s="26"/>
      <c r="DC471" s="26"/>
      <c r="DD471" s="26"/>
      <c r="DE471" s="26"/>
      <c r="DF471" s="26"/>
      <c r="DG471" s="26"/>
      <c r="DH471" s="26"/>
      <c r="DI471" s="26"/>
      <c r="DJ471" s="26"/>
      <c r="DK471" s="26"/>
      <c r="DL471" s="26"/>
      <c r="DM471" s="26"/>
    </row>
    <row r="472" spans="1:117" s="50" customFormat="1" ht="63" x14ac:dyDescent="0.25">
      <c r="A472" s="33"/>
      <c r="B472" s="376" t="s">
        <v>2405</v>
      </c>
      <c r="C472" s="35" t="s">
        <v>1665</v>
      </c>
      <c r="D472" s="66" t="s">
        <v>1788</v>
      </c>
      <c r="E472" s="66" t="s">
        <v>1651</v>
      </c>
      <c r="F472" s="134">
        <v>1537.94</v>
      </c>
      <c r="G472" s="134">
        <f t="shared" si="52"/>
        <v>1537.94</v>
      </c>
      <c r="H472" s="134">
        <f t="shared" si="54"/>
        <v>100</v>
      </c>
      <c r="I472" s="134">
        <v>0</v>
      </c>
      <c r="J472" s="362">
        <v>37956</v>
      </c>
      <c r="K472" s="66"/>
      <c r="L472" s="33"/>
      <c r="M472" s="33"/>
      <c r="N472" s="33"/>
      <c r="O472" s="33"/>
      <c r="P472" s="33"/>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c r="BU472" s="26"/>
      <c r="BV472" s="26"/>
      <c r="BW472" s="26"/>
      <c r="BX472" s="26"/>
      <c r="BY472" s="26"/>
      <c r="BZ472" s="26"/>
      <c r="CA472" s="26"/>
      <c r="CB472" s="26"/>
      <c r="CC472" s="26"/>
      <c r="CD472" s="26"/>
      <c r="CE472" s="26"/>
      <c r="CF472" s="26"/>
      <c r="CG472" s="26"/>
      <c r="CH472" s="26"/>
      <c r="CI472" s="26"/>
      <c r="CJ472" s="26"/>
      <c r="CK472" s="26"/>
      <c r="CL472" s="26"/>
      <c r="CM472" s="26"/>
      <c r="CN472" s="26"/>
      <c r="CO472" s="26"/>
      <c r="CP472" s="26"/>
      <c r="CQ472" s="26"/>
      <c r="CR472" s="26"/>
      <c r="CS472" s="26"/>
      <c r="CT472" s="26"/>
      <c r="CU472" s="26"/>
      <c r="CV472" s="26"/>
      <c r="CW472" s="26"/>
      <c r="CX472" s="26"/>
      <c r="CY472" s="26"/>
      <c r="CZ472" s="26"/>
      <c r="DA472" s="26"/>
      <c r="DB472" s="26"/>
      <c r="DC472" s="26"/>
      <c r="DD472" s="26"/>
      <c r="DE472" s="26"/>
      <c r="DF472" s="26"/>
      <c r="DG472" s="26"/>
      <c r="DH472" s="26"/>
      <c r="DI472" s="26"/>
      <c r="DJ472" s="26"/>
      <c r="DK472" s="26"/>
      <c r="DL472" s="26"/>
      <c r="DM472" s="26"/>
    </row>
    <row r="473" spans="1:117" s="50" customFormat="1" ht="63" x14ac:dyDescent="0.25">
      <c r="A473" s="33"/>
      <c r="B473" s="376" t="s">
        <v>2406</v>
      </c>
      <c r="C473" s="35" t="s">
        <v>1666</v>
      </c>
      <c r="D473" s="66" t="s">
        <v>1788</v>
      </c>
      <c r="E473" s="66" t="s">
        <v>1651</v>
      </c>
      <c r="F473" s="134">
        <v>1145</v>
      </c>
      <c r="G473" s="134">
        <f t="shared" si="52"/>
        <v>1145</v>
      </c>
      <c r="H473" s="134">
        <f t="shared" si="54"/>
        <v>100</v>
      </c>
      <c r="I473" s="134">
        <v>0</v>
      </c>
      <c r="J473" s="363">
        <v>2007</v>
      </c>
      <c r="K473" s="66"/>
      <c r="L473" s="33"/>
      <c r="M473" s="33"/>
      <c r="N473" s="33"/>
      <c r="O473" s="33"/>
      <c r="P473" s="33"/>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c r="BZ473" s="26"/>
      <c r="CA473" s="26"/>
      <c r="CB473" s="26"/>
      <c r="CC473" s="26"/>
      <c r="CD473" s="26"/>
      <c r="CE473" s="26"/>
      <c r="CF473" s="26"/>
      <c r="CG473" s="26"/>
      <c r="CH473" s="26"/>
      <c r="CI473" s="26"/>
      <c r="CJ473" s="26"/>
      <c r="CK473" s="26"/>
      <c r="CL473" s="26"/>
      <c r="CM473" s="26"/>
      <c r="CN473" s="26"/>
      <c r="CO473" s="26"/>
      <c r="CP473" s="26"/>
      <c r="CQ473" s="26"/>
      <c r="CR473" s="26"/>
      <c r="CS473" s="26"/>
      <c r="CT473" s="26"/>
      <c r="CU473" s="26"/>
      <c r="CV473" s="26"/>
      <c r="CW473" s="26"/>
      <c r="CX473" s="26"/>
      <c r="CY473" s="26"/>
      <c r="CZ473" s="26"/>
      <c r="DA473" s="26"/>
      <c r="DB473" s="26"/>
      <c r="DC473" s="26"/>
      <c r="DD473" s="26"/>
      <c r="DE473" s="26"/>
      <c r="DF473" s="26"/>
      <c r="DG473" s="26"/>
      <c r="DH473" s="26"/>
      <c r="DI473" s="26"/>
      <c r="DJ473" s="26"/>
      <c r="DK473" s="26"/>
      <c r="DL473" s="26"/>
      <c r="DM473" s="26"/>
    </row>
    <row r="474" spans="1:117" s="50" customFormat="1" ht="63" x14ac:dyDescent="0.25">
      <c r="A474" s="33"/>
      <c r="B474" s="376" t="s">
        <v>2407</v>
      </c>
      <c r="C474" s="35" t="s">
        <v>1667</v>
      </c>
      <c r="D474" s="66" t="s">
        <v>1788</v>
      </c>
      <c r="E474" s="66" t="s">
        <v>1651</v>
      </c>
      <c r="F474" s="134">
        <v>3249.99</v>
      </c>
      <c r="G474" s="134">
        <f t="shared" si="52"/>
        <v>3249.99</v>
      </c>
      <c r="H474" s="134">
        <f t="shared" si="54"/>
        <v>100</v>
      </c>
      <c r="I474" s="134">
        <v>0</v>
      </c>
      <c r="J474" s="363">
        <v>2007</v>
      </c>
      <c r="K474" s="66"/>
      <c r="L474" s="33"/>
      <c r="M474" s="33"/>
      <c r="N474" s="33"/>
      <c r="O474" s="33"/>
      <c r="P474" s="33"/>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c r="BU474" s="26"/>
      <c r="BV474" s="26"/>
      <c r="BW474" s="26"/>
      <c r="BX474" s="26"/>
      <c r="BY474" s="26"/>
      <c r="BZ474" s="26"/>
      <c r="CA474" s="26"/>
      <c r="CB474" s="26"/>
      <c r="CC474" s="26"/>
      <c r="CD474" s="26"/>
      <c r="CE474" s="26"/>
      <c r="CF474" s="26"/>
      <c r="CG474" s="26"/>
      <c r="CH474" s="26"/>
      <c r="CI474" s="26"/>
      <c r="CJ474" s="26"/>
      <c r="CK474" s="26"/>
      <c r="CL474" s="26"/>
      <c r="CM474" s="26"/>
      <c r="CN474" s="26"/>
      <c r="CO474" s="26"/>
      <c r="CP474" s="26"/>
      <c r="CQ474" s="26"/>
      <c r="CR474" s="26"/>
      <c r="CS474" s="26"/>
      <c r="CT474" s="26"/>
      <c r="CU474" s="26"/>
      <c r="CV474" s="26"/>
      <c r="CW474" s="26"/>
      <c r="CX474" s="26"/>
      <c r="CY474" s="26"/>
      <c r="CZ474" s="26"/>
      <c r="DA474" s="26"/>
      <c r="DB474" s="26"/>
      <c r="DC474" s="26"/>
      <c r="DD474" s="26"/>
      <c r="DE474" s="26"/>
      <c r="DF474" s="26"/>
      <c r="DG474" s="26"/>
      <c r="DH474" s="26"/>
      <c r="DI474" s="26"/>
      <c r="DJ474" s="26"/>
      <c r="DK474" s="26"/>
      <c r="DL474" s="26"/>
      <c r="DM474" s="26"/>
    </row>
    <row r="475" spans="1:117" s="50" customFormat="1" ht="63" x14ac:dyDescent="0.25">
      <c r="A475" s="33"/>
      <c r="B475" s="376" t="s">
        <v>2408</v>
      </c>
      <c r="C475" s="35" t="s">
        <v>1668</v>
      </c>
      <c r="D475" s="66" t="s">
        <v>1788</v>
      </c>
      <c r="E475" s="66" t="s">
        <v>1651</v>
      </c>
      <c r="F475" s="134">
        <v>1600.61</v>
      </c>
      <c r="G475" s="134">
        <f t="shared" si="52"/>
        <v>1600.61</v>
      </c>
      <c r="H475" s="134">
        <f t="shared" si="54"/>
        <v>100</v>
      </c>
      <c r="I475" s="134">
        <v>0</v>
      </c>
      <c r="J475" s="363">
        <v>2007</v>
      </c>
      <c r="K475" s="66"/>
      <c r="L475" s="33"/>
      <c r="M475" s="33"/>
      <c r="N475" s="33"/>
      <c r="O475" s="33"/>
      <c r="P475" s="33"/>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c r="BZ475" s="26"/>
      <c r="CA475" s="26"/>
      <c r="CB475" s="26"/>
      <c r="CC475" s="26"/>
      <c r="CD475" s="26"/>
      <c r="CE475" s="26"/>
      <c r="CF475" s="26"/>
      <c r="CG475" s="26"/>
      <c r="CH475" s="26"/>
      <c r="CI475" s="26"/>
      <c r="CJ475" s="26"/>
      <c r="CK475" s="26"/>
      <c r="CL475" s="26"/>
      <c r="CM475" s="26"/>
      <c r="CN475" s="26"/>
      <c r="CO475" s="26"/>
      <c r="CP475" s="26"/>
      <c r="CQ475" s="26"/>
      <c r="CR475" s="26"/>
      <c r="CS475" s="26"/>
      <c r="CT475" s="26"/>
      <c r="CU475" s="26"/>
      <c r="CV475" s="26"/>
      <c r="CW475" s="26"/>
      <c r="CX475" s="26"/>
      <c r="CY475" s="26"/>
      <c r="CZ475" s="26"/>
      <c r="DA475" s="26"/>
      <c r="DB475" s="26"/>
      <c r="DC475" s="26"/>
      <c r="DD475" s="26"/>
      <c r="DE475" s="26"/>
      <c r="DF475" s="26"/>
      <c r="DG475" s="26"/>
      <c r="DH475" s="26"/>
      <c r="DI475" s="26"/>
      <c r="DJ475" s="26"/>
      <c r="DK475" s="26"/>
      <c r="DL475" s="26"/>
      <c r="DM475" s="26"/>
    </row>
    <row r="476" spans="1:117" s="50" customFormat="1" ht="63" x14ac:dyDescent="0.25">
      <c r="A476" s="33"/>
      <c r="B476" s="376" t="s">
        <v>2409</v>
      </c>
      <c r="C476" s="35" t="s">
        <v>1669</v>
      </c>
      <c r="D476" s="66" t="s">
        <v>1788</v>
      </c>
      <c r="E476" s="66" t="s">
        <v>1651</v>
      </c>
      <c r="F476" s="134">
        <v>797.48</v>
      </c>
      <c r="G476" s="134">
        <f t="shared" si="52"/>
        <v>797.48</v>
      </c>
      <c r="H476" s="134">
        <f t="shared" si="54"/>
        <v>100</v>
      </c>
      <c r="I476" s="134">
        <v>0</v>
      </c>
      <c r="J476" s="363">
        <v>2007</v>
      </c>
      <c r="K476" s="66"/>
      <c r="L476" s="33"/>
      <c r="M476" s="33"/>
      <c r="N476" s="33"/>
      <c r="O476" s="33"/>
      <c r="P476" s="33"/>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c r="BZ476" s="26"/>
      <c r="CA476" s="26"/>
      <c r="CB476" s="26"/>
      <c r="CC476" s="26"/>
      <c r="CD476" s="26"/>
      <c r="CE476" s="26"/>
      <c r="CF476" s="26"/>
      <c r="CG476" s="26"/>
      <c r="CH476" s="26"/>
      <c r="CI476" s="26"/>
      <c r="CJ476" s="26"/>
      <c r="CK476" s="26"/>
      <c r="CL476" s="26"/>
      <c r="CM476" s="26"/>
      <c r="CN476" s="26"/>
      <c r="CO476" s="26"/>
      <c r="CP476" s="26"/>
      <c r="CQ476" s="26"/>
      <c r="CR476" s="26"/>
      <c r="CS476" s="26"/>
      <c r="CT476" s="26"/>
      <c r="CU476" s="26"/>
      <c r="CV476" s="26"/>
      <c r="CW476" s="26"/>
      <c r="CX476" s="26"/>
      <c r="CY476" s="26"/>
      <c r="CZ476" s="26"/>
      <c r="DA476" s="26"/>
      <c r="DB476" s="26"/>
      <c r="DC476" s="26"/>
      <c r="DD476" s="26"/>
      <c r="DE476" s="26"/>
      <c r="DF476" s="26"/>
      <c r="DG476" s="26"/>
      <c r="DH476" s="26"/>
      <c r="DI476" s="26"/>
      <c r="DJ476" s="26"/>
      <c r="DK476" s="26"/>
      <c r="DL476" s="26"/>
      <c r="DM476" s="26"/>
    </row>
    <row r="477" spans="1:117" s="50" customFormat="1" ht="63" x14ac:dyDescent="0.25">
      <c r="A477" s="33"/>
      <c r="B477" s="376" t="s">
        <v>2410</v>
      </c>
      <c r="C477" s="35" t="s">
        <v>1670</v>
      </c>
      <c r="D477" s="66" t="s">
        <v>1788</v>
      </c>
      <c r="E477" s="66" t="s">
        <v>1651</v>
      </c>
      <c r="F477" s="134">
        <v>30626.15</v>
      </c>
      <c r="G477" s="134">
        <f t="shared" si="52"/>
        <v>30626.15</v>
      </c>
      <c r="H477" s="134">
        <f t="shared" si="54"/>
        <v>100</v>
      </c>
      <c r="I477" s="134">
        <v>0</v>
      </c>
      <c r="J477" s="362">
        <v>39811</v>
      </c>
      <c r="K477" s="66"/>
      <c r="L477" s="33"/>
      <c r="M477" s="33"/>
      <c r="N477" s="33"/>
      <c r="O477" s="33"/>
      <c r="P477" s="33"/>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c r="BU477" s="26"/>
      <c r="BV477" s="26"/>
      <c r="BW477" s="26"/>
      <c r="BX477" s="26"/>
      <c r="BY477" s="26"/>
      <c r="BZ477" s="26"/>
      <c r="CA477" s="26"/>
      <c r="CB477" s="26"/>
      <c r="CC477" s="26"/>
      <c r="CD477" s="26"/>
      <c r="CE477" s="26"/>
      <c r="CF477" s="26"/>
      <c r="CG477" s="26"/>
      <c r="CH477" s="26"/>
      <c r="CI477" s="26"/>
      <c r="CJ477" s="26"/>
      <c r="CK477" s="26"/>
      <c r="CL477" s="26"/>
      <c r="CM477" s="26"/>
      <c r="CN477" s="26"/>
      <c r="CO477" s="26"/>
      <c r="CP477" s="26"/>
      <c r="CQ477" s="26"/>
      <c r="CR477" s="26"/>
      <c r="CS477" s="26"/>
      <c r="CT477" s="26"/>
      <c r="CU477" s="26"/>
      <c r="CV477" s="26"/>
      <c r="CW477" s="26"/>
      <c r="CX477" s="26"/>
      <c r="CY477" s="26"/>
      <c r="CZ477" s="26"/>
      <c r="DA477" s="26"/>
      <c r="DB477" s="26"/>
      <c r="DC477" s="26"/>
      <c r="DD477" s="26"/>
      <c r="DE477" s="26"/>
      <c r="DF477" s="26"/>
      <c r="DG477" s="26"/>
      <c r="DH477" s="26"/>
      <c r="DI477" s="26"/>
      <c r="DJ477" s="26"/>
      <c r="DK477" s="26"/>
      <c r="DL477" s="26"/>
      <c r="DM477" s="26"/>
    </row>
    <row r="478" spans="1:117" s="50" customFormat="1" ht="63" x14ac:dyDescent="0.25">
      <c r="A478" s="33"/>
      <c r="B478" s="376" t="s">
        <v>2411</v>
      </c>
      <c r="C478" s="35" t="s">
        <v>1671</v>
      </c>
      <c r="D478" s="66" t="s">
        <v>1788</v>
      </c>
      <c r="E478" s="66" t="s">
        <v>1651</v>
      </c>
      <c r="F478" s="134">
        <v>1974</v>
      </c>
      <c r="G478" s="134">
        <f t="shared" si="52"/>
        <v>1974</v>
      </c>
      <c r="H478" s="134">
        <f t="shared" si="54"/>
        <v>100</v>
      </c>
      <c r="I478" s="134">
        <v>0</v>
      </c>
      <c r="J478" s="362">
        <v>39811</v>
      </c>
      <c r="K478" s="66"/>
      <c r="L478" s="33"/>
      <c r="M478" s="33"/>
      <c r="N478" s="33"/>
      <c r="O478" s="33"/>
      <c r="P478" s="33"/>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c r="CW478" s="26"/>
      <c r="CX478" s="26"/>
      <c r="CY478" s="26"/>
      <c r="CZ478" s="26"/>
      <c r="DA478" s="26"/>
      <c r="DB478" s="26"/>
      <c r="DC478" s="26"/>
      <c r="DD478" s="26"/>
      <c r="DE478" s="26"/>
      <c r="DF478" s="26"/>
      <c r="DG478" s="26"/>
      <c r="DH478" s="26"/>
      <c r="DI478" s="26"/>
      <c r="DJ478" s="26"/>
      <c r="DK478" s="26"/>
      <c r="DL478" s="26"/>
      <c r="DM478" s="26"/>
    </row>
    <row r="479" spans="1:117" s="50" customFormat="1" ht="63" x14ac:dyDescent="0.25">
      <c r="A479" s="33"/>
      <c r="B479" s="376" t="s">
        <v>2412</v>
      </c>
      <c r="C479" s="35" t="s">
        <v>1672</v>
      </c>
      <c r="D479" s="66" t="s">
        <v>1788</v>
      </c>
      <c r="E479" s="66" t="s">
        <v>1651</v>
      </c>
      <c r="F479" s="134">
        <v>2108</v>
      </c>
      <c r="G479" s="134">
        <f t="shared" si="52"/>
        <v>2108</v>
      </c>
      <c r="H479" s="134">
        <f t="shared" si="54"/>
        <v>100</v>
      </c>
      <c r="I479" s="134">
        <v>0</v>
      </c>
      <c r="J479" s="362">
        <v>40087</v>
      </c>
      <c r="K479" s="66"/>
      <c r="L479" s="33"/>
      <c r="M479" s="33"/>
      <c r="N479" s="33"/>
      <c r="O479" s="33"/>
      <c r="P479" s="33"/>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c r="BZ479" s="26"/>
      <c r="CA479" s="26"/>
      <c r="CB479" s="26"/>
      <c r="CC479" s="26"/>
      <c r="CD479" s="26"/>
      <c r="CE479" s="26"/>
      <c r="CF479" s="26"/>
      <c r="CG479" s="26"/>
      <c r="CH479" s="26"/>
      <c r="CI479" s="26"/>
      <c r="CJ479" s="26"/>
      <c r="CK479" s="26"/>
      <c r="CL479" s="26"/>
      <c r="CM479" s="26"/>
      <c r="CN479" s="26"/>
      <c r="CO479" s="26"/>
      <c r="CP479" s="26"/>
      <c r="CQ479" s="26"/>
      <c r="CR479" s="26"/>
      <c r="CS479" s="26"/>
      <c r="CT479" s="26"/>
      <c r="CU479" s="26"/>
      <c r="CV479" s="26"/>
      <c r="CW479" s="26"/>
      <c r="CX479" s="26"/>
      <c r="CY479" s="26"/>
      <c r="CZ479" s="26"/>
      <c r="DA479" s="26"/>
      <c r="DB479" s="26"/>
      <c r="DC479" s="26"/>
      <c r="DD479" s="26"/>
      <c r="DE479" s="26"/>
      <c r="DF479" s="26"/>
      <c r="DG479" s="26"/>
      <c r="DH479" s="26"/>
      <c r="DI479" s="26"/>
      <c r="DJ479" s="26"/>
      <c r="DK479" s="26"/>
      <c r="DL479" s="26"/>
      <c r="DM479" s="26"/>
    </row>
    <row r="480" spans="1:117" s="50" customFormat="1" ht="63" x14ac:dyDescent="0.25">
      <c r="A480" s="33"/>
      <c r="B480" s="376" t="s">
        <v>2413</v>
      </c>
      <c r="C480" s="35" t="s">
        <v>1673</v>
      </c>
      <c r="D480" s="66" t="s">
        <v>1788</v>
      </c>
      <c r="E480" s="66" t="s">
        <v>1651</v>
      </c>
      <c r="F480" s="134">
        <v>335</v>
      </c>
      <c r="G480" s="134">
        <f t="shared" ref="G480:G492" si="55">F480-I480</f>
        <v>335</v>
      </c>
      <c r="H480" s="134">
        <f t="shared" ref="H480:H492" si="56">G480/F480*100</f>
        <v>100</v>
      </c>
      <c r="I480" s="134">
        <v>0</v>
      </c>
      <c r="J480" s="362">
        <v>40422</v>
      </c>
      <c r="K480" s="66"/>
      <c r="L480" s="33"/>
      <c r="M480" s="33"/>
      <c r="N480" s="33"/>
      <c r="O480" s="33"/>
      <c r="P480" s="33"/>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c r="BR480" s="26"/>
      <c r="BS480" s="26"/>
      <c r="BT480" s="26"/>
      <c r="BU480" s="26"/>
      <c r="BV480" s="26"/>
      <c r="BW480" s="26"/>
      <c r="BX480" s="26"/>
      <c r="BY480" s="26"/>
      <c r="BZ480" s="26"/>
      <c r="CA480" s="26"/>
      <c r="CB480" s="26"/>
      <c r="CC480" s="26"/>
      <c r="CD480" s="26"/>
      <c r="CE480" s="26"/>
      <c r="CF480" s="26"/>
      <c r="CG480" s="26"/>
      <c r="CH480" s="26"/>
      <c r="CI480" s="26"/>
      <c r="CJ480" s="26"/>
      <c r="CK480" s="26"/>
      <c r="CL480" s="26"/>
      <c r="CM480" s="26"/>
      <c r="CN480" s="26"/>
      <c r="CO480" s="26"/>
      <c r="CP480" s="26"/>
      <c r="CQ480" s="26"/>
      <c r="CR480" s="26"/>
      <c r="CS480" s="26"/>
      <c r="CT480" s="26"/>
      <c r="CU480" s="26"/>
      <c r="CV480" s="26"/>
      <c r="CW480" s="26"/>
      <c r="CX480" s="26"/>
      <c r="CY480" s="26"/>
      <c r="CZ480" s="26"/>
      <c r="DA480" s="26"/>
      <c r="DB480" s="26"/>
      <c r="DC480" s="26"/>
      <c r="DD480" s="26"/>
      <c r="DE480" s="26"/>
      <c r="DF480" s="26"/>
      <c r="DG480" s="26"/>
      <c r="DH480" s="26"/>
      <c r="DI480" s="26"/>
      <c r="DJ480" s="26"/>
      <c r="DK480" s="26"/>
      <c r="DL480" s="26"/>
      <c r="DM480" s="26"/>
    </row>
    <row r="481" spans="1:117" s="50" customFormat="1" ht="63" x14ac:dyDescent="0.25">
      <c r="A481" s="33"/>
      <c r="B481" s="376" t="s">
        <v>2414</v>
      </c>
      <c r="C481" s="35" t="s">
        <v>1674</v>
      </c>
      <c r="D481" s="66" t="s">
        <v>1788</v>
      </c>
      <c r="E481" s="66" t="s">
        <v>1651</v>
      </c>
      <c r="F481" s="134">
        <v>557</v>
      </c>
      <c r="G481" s="134">
        <f t="shared" si="55"/>
        <v>557</v>
      </c>
      <c r="H481" s="134">
        <f t="shared" si="56"/>
        <v>100</v>
      </c>
      <c r="I481" s="134">
        <v>0</v>
      </c>
      <c r="J481" s="362">
        <v>40087</v>
      </c>
      <c r="K481" s="66"/>
      <c r="L481" s="33"/>
      <c r="M481" s="33"/>
      <c r="N481" s="33"/>
      <c r="O481" s="33"/>
      <c r="P481" s="33"/>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6"/>
      <c r="BX481" s="26"/>
      <c r="BY481" s="26"/>
      <c r="BZ481" s="26"/>
      <c r="CA481" s="26"/>
      <c r="CB481" s="26"/>
      <c r="CC481" s="26"/>
      <c r="CD481" s="26"/>
      <c r="CE481" s="26"/>
      <c r="CF481" s="26"/>
      <c r="CG481" s="26"/>
      <c r="CH481" s="26"/>
      <c r="CI481" s="26"/>
      <c r="CJ481" s="26"/>
      <c r="CK481" s="26"/>
      <c r="CL481" s="26"/>
      <c r="CM481" s="26"/>
      <c r="CN481" s="26"/>
      <c r="CO481" s="26"/>
      <c r="CP481" s="26"/>
      <c r="CQ481" s="26"/>
      <c r="CR481" s="26"/>
      <c r="CS481" s="26"/>
      <c r="CT481" s="26"/>
      <c r="CU481" s="26"/>
      <c r="CV481" s="26"/>
      <c r="CW481" s="26"/>
      <c r="CX481" s="26"/>
      <c r="CY481" s="26"/>
      <c r="CZ481" s="26"/>
      <c r="DA481" s="26"/>
      <c r="DB481" s="26"/>
      <c r="DC481" s="26"/>
      <c r="DD481" s="26"/>
      <c r="DE481" s="26"/>
      <c r="DF481" s="26"/>
      <c r="DG481" s="26"/>
      <c r="DH481" s="26"/>
      <c r="DI481" s="26"/>
      <c r="DJ481" s="26"/>
      <c r="DK481" s="26"/>
      <c r="DL481" s="26"/>
      <c r="DM481" s="26"/>
    </row>
    <row r="482" spans="1:117" s="50" customFormat="1" ht="63" x14ac:dyDescent="0.25">
      <c r="A482" s="100"/>
      <c r="B482" s="376" t="s">
        <v>2415</v>
      </c>
      <c r="C482" s="35" t="s">
        <v>1675</v>
      </c>
      <c r="D482" s="66" t="s">
        <v>1788</v>
      </c>
      <c r="E482" s="66" t="s">
        <v>1651</v>
      </c>
      <c r="F482" s="134">
        <v>7143.49</v>
      </c>
      <c r="G482" s="134">
        <f t="shared" si="55"/>
        <v>7143.49</v>
      </c>
      <c r="H482" s="134">
        <f t="shared" si="56"/>
        <v>100</v>
      </c>
      <c r="I482" s="134">
        <v>0</v>
      </c>
      <c r="J482" s="362">
        <v>39681</v>
      </c>
      <c r="K482" s="66"/>
      <c r="L482" s="33"/>
      <c r="M482" s="33"/>
      <c r="N482" s="33"/>
      <c r="O482" s="33"/>
      <c r="P482" s="33"/>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c r="BZ482" s="26"/>
      <c r="CA482" s="26"/>
      <c r="CB482" s="26"/>
      <c r="CC482" s="26"/>
      <c r="CD482" s="26"/>
      <c r="CE482" s="26"/>
      <c r="CF482" s="26"/>
      <c r="CG482" s="26"/>
      <c r="CH482" s="26"/>
      <c r="CI482" s="26"/>
      <c r="CJ482" s="26"/>
      <c r="CK482" s="26"/>
      <c r="CL482" s="26"/>
      <c r="CM482" s="26"/>
      <c r="CN482" s="26"/>
      <c r="CO482" s="26"/>
      <c r="CP482" s="26"/>
      <c r="CQ482" s="26"/>
      <c r="CR482" s="26"/>
      <c r="CS482" s="26"/>
      <c r="CT482" s="26"/>
      <c r="CU482" s="26"/>
      <c r="CV482" s="26"/>
      <c r="CW482" s="26"/>
      <c r="CX482" s="26"/>
      <c r="CY482" s="26"/>
      <c r="CZ482" s="26"/>
      <c r="DA482" s="26"/>
      <c r="DB482" s="26"/>
      <c r="DC482" s="26"/>
      <c r="DD482" s="26"/>
      <c r="DE482" s="26"/>
      <c r="DF482" s="26"/>
      <c r="DG482" s="26"/>
      <c r="DH482" s="26"/>
      <c r="DI482" s="26"/>
      <c r="DJ482" s="26"/>
      <c r="DK482" s="26"/>
      <c r="DL482" s="26"/>
      <c r="DM482" s="26"/>
    </row>
    <row r="483" spans="1:117" s="50" customFormat="1" ht="63" x14ac:dyDescent="0.25">
      <c r="A483" s="100"/>
      <c r="B483" s="376" t="s">
        <v>2416</v>
      </c>
      <c r="C483" s="35" t="s">
        <v>1676</v>
      </c>
      <c r="D483" s="66" t="s">
        <v>1788</v>
      </c>
      <c r="E483" s="66" t="s">
        <v>1651</v>
      </c>
      <c r="F483" s="134">
        <v>11211.47</v>
      </c>
      <c r="G483" s="134">
        <f t="shared" si="55"/>
        <v>11211.47</v>
      </c>
      <c r="H483" s="134">
        <f t="shared" si="56"/>
        <v>100</v>
      </c>
      <c r="I483" s="134">
        <v>0</v>
      </c>
      <c r="J483" s="363">
        <v>2007</v>
      </c>
      <c r="K483" s="66"/>
      <c r="L483" s="33"/>
      <c r="M483" s="33"/>
      <c r="N483" s="33"/>
      <c r="O483" s="33"/>
      <c r="P483" s="33"/>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c r="BU483" s="26"/>
      <c r="BV483" s="26"/>
      <c r="BW483" s="26"/>
      <c r="BX483" s="26"/>
      <c r="BY483" s="26"/>
      <c r="BZ483" s="26"/>
      <c r="CA483" s="26"/>
      <c r="CB483" s="26"/>
      <c r="CC483" s="26"/>
      <c r="CD483" s="26"/>
      <c r="CE483" s="26"/>
      <c r="CF483" s="26"/>
      <c r="CG483" s="26"/>
      <c r="CH483" s="26"/>
      <c r="CI483" s="26"/>
      <c r="CJ483" s="26"/>
      <c r="CK483" s="26"/>
      <c r="CL483" s="26"/>
      <c r="CM483" s="26"/>
      <c r="CN483" s="26"/>
      <c r="CO483" s="26"/>
      <c r="CP483" s="26"/>
      <c r="CQ483" s="26"/>
      <c r="CR483" s="26"/>
      <c r="CS483" s="26"/>
      <c r="CT483" s="26"/>
      <c r="CU483" s="26"/>
      <c r="CV483" s="26"/>
      <c r="CW483" s="26"/>
      <c r="CX483" s="26"/>
      <c r="CY483" s="26"/>
      <c r="CZ483" s="26"/>
      <c r="DA483" s="26"/>
      <c r="DB483" s="26"/>
      <c r="DC483" s="26"/>
      <c r="DD483" s="26"/>
      <c r="DE483" s="26"/>
      <c r="DF483" s="26"/>
      <c r="DG483" s="26"/>
      <c r="DH483" s="26"/>
      <c r="DI483" s="26"/>
      <c r="DJ483" s="26"/>
      <c r="DK483" s="26"/>
      <c r="DL483" s="26"/>
      <c r="DM483" s="26"/>
    </row>
    <row r="484" spans="1:117" s="50" customFormat="1" ht="63" x14ac:dyDescent="0.25">
      <c r="A484" s="100"/>
      <c r="B484" s="376" t="s">
        <v>2417</v>
      </c>
      <c r="C484" s="35" t="s">
        <v>1677</v>
      </c>
      <c r="D484" s="66" t="s">
        <v>1788</v>
      </c>
      <c r="E484" s="66" t="s">
        <v>1651</v>
      </c>
      <c r="F484" s="134">
        <v>29244.77</v>
      </c>
      <c r="G484" s="134">
        <f t="shared" si="55"/>
        <v>29244.77</v>
      </c>
      <c r="H484" s="134">
        <f t="shared" si="56"/>
        <v>100</v>
      </c>
      <c r="I484" s="134">
        <v>0</v>
      </c>
      <c r="J484" s="363">
        <v>2007</v>
      </c>
      <c r="K484" s="66"/>
      <c r="L484" s="33"/>
      <c r="M484" s="33"/>
      <c r="N484" s="33"/>
      <c r="O484" s="33"/>
      <c r="P484" s="33"/>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c r="BZ484" s="26"/>
      <c r="CA484" s="26"/>
      <c r="CB484" s="26"/>
      <c r="CC484" s="26"/>
      <c r="CD484" s="26"/>
      <c r="CE484" s="26"/>
      <c r="CF484" s="26"/>
      <c r="CG484" s="26"/>
      <c r="CH484" s="26"/>
      <c r="CI484" s="26"/>
      <c r="CJ484" s="26"/>
      <c r="CK484" s="26"/>
      <c r="CL484" s="26"/>
      <c r="CM484" s="26"/>
      <c r="CN484" s="26"/>
      <c r="CO484" s="26"/>
      <c r="CP484" s="26"/>
      <c r="CQ484" s="26"/>
      <c r="CR484" s="26"/>
      <c r="CS484" s="26"/>
      <c r="CT484" s="26"/>
      <c r="CU484" s="26"/>
      <c r="CV484" s="26"/>
      <c r="CW484" s="26"/>
      <c r="CX484" s="26"/>
      <c r="CY484" s="26"/>
      <c r="CZ484" s="26"/>
      <c r="DA484" s="26"/>
      <c r="DB484" s="26"/>
      <c r="DC484" s="26"/>
      <c r="DD484" s="26"/>
      <c r="DE484" s="26"/>
      <c r="DF484" s="26"/>
      <c r="DG484" s="26"/>
      <c r="DH484" s="26"/>
      <c r="DI484" s="26"/>
      <c r="DJ484" s="26"/>
      <c r="DK484" s="26"/>
      <c r="DL484" s="26"/>
      <c r="DM484" s="26"/>
    </row>
    <row r="485" spans="1:117" s="50" customFormat="1" ht="63" x14ac:dyDescent="0.25">
      <c r="A485" s="100"/>
      <c r="B485" s="376" t="s">
        <v>2418</v>
      </c>
      <c r="C485" s="35" t="s">
        <v>1678</v>
      </c>
      <c r="D485" s="66" t="s">
        <v>1788</v>
      </c>
      <c r="E485" s="66" t="s">
        <v>1651</v>
      </c>
      <c r="F485" s="134">
        <v>5451.72</v>
      </c>
      <c r="G485" s="134">
        <f t="shared" si="55"/>
        <v>5451.72</v>
      </c>
      <c r="H485" s="134">
        <f t="shared" si="56"/>
        <v>100</v>
      </c>
      <c r="I485" s="134">
        <v>0</v>
      </c>
      <c r="J485" s="363">
        <v>2007</v>
      </c>
      <c r="K485" s="66"/>
      <c r="L485" s="33"/>
      <c r="M485" s="33"/>
      <c r="N485" s="33"/>
      <c r="O485" s="33"/>
      <c r="P485" s="33"/>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c r="BZ485" s="26"/>
      <c r="CA485" s="26"/>
      <c r="CB485" s="26"/>
      <c r="CC485" s="26"/>
      <c r="CD485" s="26"/>
      <c r="CE485" s="26"/>
      <c r="CF485" s="26"/>
      <c r="CG485" s="26"/>
      <c r="CH485" s="26"/>
      <c r="CI485" s="26"/>
      <c r="CJ485" s="26"/>
      <c r="CK485" s="26"/>
      <c r="CL485" s="26"/>
      <c r="CM485" s="26"/>
      <c r="CN485" s="26"/>
      <c r="CO485" s="26"/>
      <c r="CP485" s="26"/>
      <c r="CQ485" s="26"/>
      <c r="CR485" s="26"/>
      <c r="CS485" s="26"/>
      <c r="CT485" s="26"/>
      <c r="CU485" s="26"/>
      <c r="CV485" s="26"/>
      <c r="CW485" s="26"/>
      <c r="CX485" s="26"/>
      <c r="CY485" s="26"/>
      <c r="CZ485" s="26"/>
      <c r="DA485" s="26"/>
      <c r="DB485" s="26"/>
      <c r="DC485" s="26"/>
      <c r="DD485" s="26"/>
      <c r="DE485" s="26"/>
      <c r="DF485" s="26"/>
      <c r="DG485" s="26"/>
      <c r="DH485" s="26"/>
      <c r="DI485" s="26"/>
      <c r="DJ485" s="26"/>
      <c r="DK485" s="26"/>
      <c r="DL485" s="26"/>
      <c r="DM485" s="26"/>
    </row>
    <row r="486" spans="1:117" s="50" customFormat="1" ht="63" x14ac:dyDescent="0.25">
      <c r="A486" s="100"/>
      <c r="B486" s="376" t="s">
        <v>2419</v>
      </c>
      <c r="C486" s="35" t="s">
        <v>1679</v>
      </c>
      <c r="D486" s="66" t="s">
        <v>1788</v>
      </c>
      <c r="E486" s="66" t="s">
        <v>1651</v>
      </c>
      <c r="F486" s="134">
        <v>5133.6400000000003</v>
      </c>
      <c r="G486" s="134">
        <f t="shared" si="55"/>
        <v>5133.6400000000003</v>
      </c>
      <c r="H486" s="134">
        <f t="shared" si="56"/>
        <v>100</v>
      </c>
      <c r="I486" s="134">
        <v>0</v>
      </c>
      <c r="J486" s="363">
        <v>2007</v>
      </c>
      <c r="K486" s="66"/>
      <c r="L486" s="33"/>
      <c r="M486" s="33"/>
      <c r="N486" s="33"/>
      <c r="O486" s="33"/>
      <c r="P486" s="33"/>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c r="BZ486" s="26"/>
      <c r="CA486" s="26"/>
      <c r="CB486" s="26"/>
      <c r="CC486" s="26"/>
      <c r="CD486" s="26"/>
      <c r="CE486" s="26"/>
      <c r="CF486" s="26"/>
      <c r="CG486" s="26"/>
      <c r="CH486" s="26"/>
      <c r="CI486" s="26"/>
      <c r="CJ486" s="26"/>
      <c r="CK486" s="26"/>
      <c r="CL486" s="26"/>
      <c r="CM486" s="26"/>
      <c r="CN486" s="26"/>
      <c r="CO486" s="26"/>
      <c r="CP486" s="26"/>
      <c r="CQ486" s="26"/>
      <c r="CR486" s="26"/>
      <c r="CS486" s="26"/>
      <c r="CT486" s="26"/>
      <c r="CU486" s="26"/>
      <c r="CV486" s="26"/>
      <c r="CW486" s="26"/>
      <c r="CX486" s="26"/>
      <c r="CY486" s="26"/>
      <c r="CZ486" s="26"/>
      <c r="DA486" s="26"/>
      <c r="DB486" s="26"/>
      <c r="DC486" s="26"/>
      <c r="DD486" s="26"/>
      <c r="DE486" s="26"/>
      <c r="DF486" s="26"/>
      <c r="DG486" s="26"/>
      <c r="DH486" s="26"/>
      <c r="DI486" s="26"/>
      <c r="DJ486" s="26"/>
      <c r="DK486" s="26"/>
      <c r="DL486" s="26"/>
      <c r="DM486" s="26"/>
    </row>
    <row r="487" spans="1:117" s="50" customFormat="1" ht="63" x14ac:dyDescent="0.25">
      <c r="A487" s="100"/>
      <c r="B487" s="376" t="s">
        <v>2420</v>
      </c>
      <c r="C487" s="35" t="s">
        <v>1680</v>
      </c>
      <c r="D487" s="66" t="s">
        <v>1788</v>
      </c>
      <c r="E487" s="66" t="s">
        <v>1651</v>
      </c>
      <c r="F487" s="134">
        <v>125082.83</v>
      </c>
      <c r="G487" s="134">
        <f t="shared" si="55"/>
        <v>125082.83</v>
      </c>
      <c r="H487" s="134">
        <f t="shared" si="56"/>
        <v>100</v>
      </c>
      <c r="I487" s="134">
        <v>0</v>
      </c>
      <c r="J487" s="363">
        <v>2003</v>
      </c>
      <c r="K487" s="66"/>
      <c r="L487" s="33"/>
      <c r="M487" s="33"/>
      <c r="N487" s="33"/>
      <c r="O487" s="33"/>
      <c r="P487" s="33"/>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c r="BZ487" s="26"/>
      <c r="CA487" s="26"/>
      <c r="CB487" s="26"/>
      <c r="CC487" s="26"/>
      <c r="CD487" s="26"/>
      <c r="CE487" s="26"/>
      <c r="CF487" s="26"/>
      <c r="CG487" s="26"/>
      <c r="CH487" s="26"/>
      <c r="CI487" s="26"/>
      <c r="CJ487" s="26"/>
      <c r="CK487" s="26"/>
      <c r="CL487" s="26"/>
      <c r="CM487" s="26"/>
      <c r="CN487" s="26"/>
      <c r="CO487" s="26"/>
      <c r="CP487" s="26"/>
      <c r="CQ487" s="26"/>
      <c r="CR487" s="26"/>
      <c r="CS487" s="26"/>
      <c r="CT487" s="26"/>
      <c r="CU487" s="26"/>
      <c r="CV487" s="26"/>
      <c r="CW487" s="26"/>
      <c r="CX487" s="26"/>
      <c r="CY487" s="26"/>
      <c r="CZ487" s="26"/>
      <c r="DA487" s="26"/>
      <c r="DB487" s="26"/>
      <c r="DC487" s="26"/>
      <c r="DD487" s="26"/>
      <c r="DE487" s="26"/>
      <c r="DF487" s="26"/>
      <c r="DG487" s="26"/>
      <c r="DH487" s="26"/>
      <c r="DI487" s="26"/>
      <c r="DJ487" s="26"/>
      <c r="DK487" s="26"/>
      <c r="DL487" s="26"/>
      <c r="DM487" s="26"/>
    </row>
    <row r="488" spans="1:117" s="50" customFormat="1" ht="63" x14ac:dyDescent="0.25">
      <c r="A488" s="100"/>
      <c r="B488" s="376" t="s">
        <v>2421</v>
      </c>
      <c r="C488" s="35" t="s">
        <v>1680</v>
      </c>
      <c r="D488" s="66" t="s">
        <v>1788</v>
      </c>
      <c r="E488" s="66" t="s">
        <v>1651</v>
      </c>
      <c r="F488" s="134">
        <v>31950.06</v>
      </c>
      <c r="G488" s="134">
        <f t="shared" si="55"/>
        <v>31950.06</v>
      </c>
      <c r="H488" s="134">
        <f t="shared" si="56"/>
        <v>100</v>
      </c>
      <c r="I488" s="134">
        <v>0</v>
      </c>
      <c r="J488" s="363">
        <v>2003</v>
      </c>
      <c r="K488" s="66"/>
      <c r="L488" s="33"/>
      <c r="M488" s="33"/>
      <c r="N488" s="33"/>
      <c r="O488" s="33"/>
      <c r="P488" s="33"/>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c r="BZ488" s="26"/>
      <c r="CA488" s="26"/>
      <c r="CB488" s="26"/>
      <c r="CC488" s="26"/>
      <c r="CD488" s="26"/>
      <c r="CE488" s="26"/>
      <c r="CF488" s="26"/>
      <c r="CG488" s="26"/>
      <c r="CH488" s="26"/>
      <c r="CI488" s="26"/>
      <c r="CJ488" s="26"/>
      <c r="CK488" s="26"/>
      <c r="CL488" s="26"/>
      <c r="CM488" s="26"/>
      <c r="CN488" s="26"/>
      <c r="CO488" s="26"/>
      <c r="CP488" s="26"/>
      <c r="CQ488" s="26"/>
      <c r="CR488" s="26"/>
      <c r="CS488" s="26"/>
      <c r="CT488" s="26"/>
      <c r="CU488" s="26"/>
      <c r="CV488" s="26"/>
      <c r="CW488" s="26"/>
      <c r="CX488" s="26"/>
      <c r="CY488" s="26"/>
      <c r="CZ488" s="26"/>
      <c r="DA488" s="26"/>
      <c r="DB488" s="26"/>
      <c r="DC488" s="26"/>
      <c r="DD488" s="26"/>
      <c r="DE488" s="26"/>
      <c r="DF488" s="26"/>
      <c r="DG488" s="26"/>
      <c r="DH488" s="26"/>
      <c r="DI488" s="26"/>
      <c r="DJ488" s="26"/>
      <c r="DK488" s="26"/>
      <c r="DL488" s="26"/>
      <c r="DM488" s="26"/>
    </row>
    <row r="489" spans="1:117" s="50" customFormat="1" ht="63" x14ac:dyDescent="0.25">
      <c r="A489" s="100"/>
      <c r="B489" s="376" t="s">
        <v>2422</v>
      </c>
      <c r="C489" s="35" t="s">
        <v>1681</v>
      </c>
      <c r="D489" s="66" t="s">
        <v>1788</v>
      </c>
      <c r="E489" s="66" t="s">
        <v>1651</v>
      </c>
      <c r="F489" s="134">
        <v>15940.63</v>
      </c>
      <c r="G489" s="134">
        <f t="shared" si="55"/>
        <v>15940.63</v>
      </c>
      <c r="H489" s="134">
        <f t="shared" si="56"/>
        <v>100</v>
      </c>
      <c r="I489" s="134">
        <v>0</v>
      </c>
      <c r="J489" s="363">
        <v>2004</v>
      </c>
      <c r="K489" s="66"/>
      <c r="L489" s="33"/>
      <c r="M489" s="33"/>
      <c r="N489" s="33"/>
      <c r="O489" s="33"/>
      <c r="P489" s="33"/>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c r="BZ489" s="26"/>
      <c r="CA489" s="26"/>
      <c r="CB489" s="26"/>
      <c r="CC489" s="26"/>
      <c r="CD489" s="26"/>
      <c r="CE489" s="26"/>
      <c r="CF489" s="26"/>
      <c r="CG489" s="26"/>
      <c r="CH489" s="26"/>
      <c r="CI489" s="26"/>
      <c r="CJ489" s="26"/>
      <c r="CK489" s="26"/>
      <c r="CL489" s="26"/>
      <c r="CM489" s="26"/>
      <c r="CN489" s="26"/>
      <c r="CO489" s="26"/>
      <c r="CP489" s="26"/>
      <c r="CQ489" s="26"/>
      <c r="CR489" s="26"/>
      <c r="CS489" s="26"/>
      <c r="CT489" s="26"/>
      <c r="CU489" s="26"/>
      <c r="CV489" s="26"/>
      <c r="CW489" s="26"/>
      <c r="CX489" s="26"/>
      <c r="CY489" s="26"/>
      <c r="CZ489" s="26"/>
      <c r="DA489" s="26"/>
      <c r="DB489" s="26"/>
      <c r="DC489" s="26"/>
      <c r="DD489" s="26"/>
      <c r="DE489" s="26"/>
      <c r="DF489" s="26"/>
      <c r="DG489" s="26"/>
      <c r="DH489" s="26"/>
      <c r="DI489" s="26"/>
      <c r="DJ489" s="26"/>
      <c r="DK489" s="26"/>
      <c r="DL489" s="26"/>
      <c r="DM489" s="26"/>
    </row>
    <row r="490" spans="1:117" s="50" customFormat="1" ht="63" x14ac:dyDescent="0.25">
      <c r="A490" s="100"/>
      <c r="B490" s="376" t="s">
        <v>2423</v>
      </c>
      <c r="C490" s="35" t="s">
        <v>1681</v>
      </c>
      <c r="D490" s="66" t="s">
        <v>1788</v>
      </c>
      <c r="E490" s="66" t="s">
        <v>1651</v>
      </c>
      <c r="F490" s="134">
        <v>3985.15</v>
      </c>
      <c r="G490" s="134">
        <f t="shared" si="55"/>
        <v>3985.15</v>
      </c>
      <c r="H490" s="134">
        <f t="shared" si="56"/>
        <v>100</v>
      </c>
      <c r="I490" s="134">
        <v>0</v>
      </c>
      <c r="J490" s="363">
        <v>2004</v>
      </c>
      <c r="K490" s="66"/>
      <c r="L490" s="33"/>
      <c r="M490" s="33"/>
      <c r="N490" s="33"/>
      <c r="O490" s="33"/>
      <c r="P490" s="33"/>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c r="BZ490" s="26"/>
      <c r="CA490" s="26"/>
      <c r="CB490" s="26"/>
      <c r="CC490" s="26"/>
      <c r="CD490" s="26"/>
      <c r="CE490" s="26"/>
      <c r="CF490" s="26"/>
      <c r="CG490" s="26"/>
      <c r="CH490" s="26"/>
      <c r="CI490" s="26"/>
      <c r="CJ490" s="26"/>
      <c r="CK490" s="26"/>
      <c r="CL490" s="26"/>
      <c r="CM490" s="26"/>
      <c r="CN490" s="26"/>
      <c r="CO490" s="26"/>
      <c r="CP490" s="26"/>
      <c r="CQ490" s="26"/>
      <c r="CR490" s="26"/>
      <c r="CS490" s="26"/>
      <c r="CT490" s="26"/>
      <c r="CU490" s="26"/>
      <c r="CV490" s="26"/>
      <c r="CW490" s="26"/>
      <c r="CX490" s="26"/>
      <c r="CY490" s="26"/>
      <c r="CZ490" s="26"/>
      <c r="DA490" s="26"/>
      <c r="DB490" s="26"/>
      <c r="DC490" s="26"/>
      <c r="DD490" s="26"/>
      <c r="DE490" s="26"/>
      <c r="DF490" s="26"/>
      <c r="DG490" s="26"/>
      <c r="DH490" s="26"/>
      <c r="DI490" s="26"/>
      <c r="DJ490" s="26"/>
      <c r="DK490" s="26"/>
      <c r="DL490" s="26"/>
      <c r="DM490" s="26"/>
    </row>
    <row r="491" spans="1:117" s="50" customFormat="1" ht="63" x14ac:dyDescent="0.25">
      <c r="A491" s="100"/>
      <c r="B491" s="376" t="s">
        <v>2424</v>
      </c>
      <c r="C491" s="35" t="s">
        <v>1682</v>
      </c>
      <c r="D491" s="66" t="s">
        <v>1788</v>
      </c>
      <c r="E491" s="66" t="s">
        <v>1651</v>
      </c>
      <c r="F491" s="134">
        <v>16010.52</v>
      </c>
      <c r="G491" s="134">
        <f t="shared" si="55"/>
        <v>16010.52</v>
      </c>
      <c r="H491" s="134">
        <f t="shared" si="56"/>
        <v>100</v>
      </c>
      <c r="I491" s="134">
        <v>0</v>
      </c>
      <c r="J491" s="363">
        <v>2005</v>
      </c>
      <c r="K491" s="66"/>
      <c r="L491" s="33"/>
      <c r="M491" s="33"/>
      <c r="N491" s="33"/>
      <c r="O491" s="33"/>
      <c r="P491" s="33"/>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26"/>
      <c r="CT491" s="26"/>
      <c r="CU491" s="26"/>
      <c r="CV491" s="26"/>
      <c r="CW491" s="26"/>
      <c r="CX491" s="26"/>
      <c r="CY491" s="26"/>
      <c r="CZ491" s="26"/>
      <c r="DA491" s="26"/>
      <c r="DB491" s="26"/>
      <c r="DC491" s="26"/>
      <c r="DD491" s="26"/>
      <c r="DE491" s="26"/>
      <c r="DF491" s="26"/>
      <c r="DG491" s="26"/>
      <c r="DH491" s="26"/>
      <c r="DI491" s="26"/>
      <c r="DJ491" s="26"/>
      <c r="DK491" s="26"/>
      <c r="DL491" s="26"/>
      <c r="DM491" s="26"/>
    </row>
    <row r="492" spans="1:117" s="50" customFormat="1" ht="63" x14ac:dyDescent="0.25">
      <c r="A492" s="100"/>
      <c r="B492" s="376" t="s">
        <v>2425</v>
      </c>
      <c r="C492" s="35" t="s">
        <v>1682</v>
      </c>
      <c r="D492" s="66" t="s">
        <v>1788</v>
      </c>
      <c r="E492" s="66" t="s">
        <v>1651</v>
      </c>
      <c r="F492" s="134">
        <v>4002.63</v>
      </c>
      <c r="G492" s="134">
        <f t="shared" si="55"/>
        <v>4002.63</v>
      </c>
      <c r="H492" s="134">
        <f t="shared" si="56"/>
        <v>100</v>
      </c>
      <c r="I492" s="134">
        <v>0</v>
      </c>
      <c r="J492" s="363">
        <v>2005</v>
      </c>
      <c r="K492" s="66"/>
      <c r="L492" s="33"/>
      <c r="M492" s="33"/>
      <c r="N492" s="33"/>
      <c r="O492" s="33"/>
      <c r="P492" s="33"/>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c r="BR492" s="26"/>
      <c r="BS492" s="26"/>
      <c r="BT492" s="26"/>
      <c r="BU492" s="26"/>
      <c r="BV492" s="26"/>
      <c r="BW492" s="26"/>
      <c r="BX492" s="26"/>
      <c r="BY492" s="26"/>
      <c r="BZ492" s="26"/>
      <c r="CA492" s="26"/>
      <c r="CB492" s="26"/>
      <c r="CC492" s="26"/>
      <c r="CD492" s="26"/>
      <c r="CE492" s="26"/>
      <c r="CF492" s="26"/>
      <c r="CG492" s="26"/>
      <c r="CH492" s="26"/>
      <c r="CI492" s="26"/>
      <c r="CJ492" s="26"/>
      <c r="CK492" s="26"/>
      <c r="CL492" s="26"/>
      <c r="CM492" s="26"/>
      <c r="CN492" s="26"/>
      <c r="CO492" s="26"/>
      <c r="CP492" s="26"/>
      <c r="CQ492" s="26"/>
      <c r="CR492" s="26"/>
      <c r="CS492" s="26"/>
      <c r="CT492" s="26"/>
      <c r="CU492" s="26"/>
      <c r="CV492" s="26"/>
      <c r="CW492" s="26"/>
      <c r="CX492" s="26"/>
      <c r="CY492" s="26"/>
      <c r="CZ492" s="26"/>
      <c r="DA492" s="26"/>
      <c r="DB492" s="26"/>
      <c r="DC492" s="26"/>
      <c r="DD492" s="26"/>
      <c r="DE492" s="26"/>
      <c r="DF492" s="26"/>
      <c r="DG492" s="26"/>
      <c r="DH492" s="26"/>
      <c r="DI492" s="26"/>
      <c r="DJ492" s="26"/>
      <c r="DK492" s="26"/>
      <c r="DL492" s="26"/>
      <c r="DM492" s="26"/>
    </row>
    <row r="493" spans="1:117" s="50" customFormat="1" ht="63" x14ac:dyDescent="0.25">
      <c r="A493" s="100"/>
      <c r="B493" s="376" t="s">
        <v>2426</v>
      </c>
      <c r="C493" s="35" t="s">
        <v>1683</v>
      </c>
      <c r="D493" s="66" t="s">
        <v>1788</v>
      </c>
      <c r="E493" s="66" t="s">
        <v>1651</v>
      </c>
      <c r="F493" s="134">
        <v>1332.61</v>
      </c>
      <c r="G493" s="134">
        <f t="shared" ref="G493" si="57">F493-I493</f>
        <v>1332.61</v>
      </c>
      <c r="H493" s="134">
        <f t="shared" ref="H493" si="58">G493/F493*100</f>
        <v>100</v>
      </c>
      <c r="I493" s="134">
        <v>0</v>
      </c>
      <c r="J493" s="363">
        <v>2006</v>
      </c>
      <c r="K493" s="66"/>
      <c r="L493" s="33"/>
      <c r="M493" s="33"/>
      <c r="N493" s="33"/>
      <c r="O493" s="33"/>
      <c r="P493" s="33"/>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c r="BZ493" s="26"/>
      <c r="CA493" s="26"/>
      <c r="CB493" s="26"/>
      <c r="CC493" s="26"/>
      <c r="CD493" s="26"/>
      <c r="CE493" s="26"/>
      <c r="CF493" s="26"/>
      <c r="CG493" s="26"/>
      <c r="CH493" s="26"/>
      <c r="CI493" s="26"/>
      <c r="CJ493" s="26"/>
      <c r="CK493" s="26"/>
      <c r="CL493" s="26"/>
      <c r="CM493" s="26"/>
      <c r="CN493" s="26"/>
      <c r="CO493" s="26"/>
      <c r="CP493" s="26"/>
      <c r="CQ493" s="26"/>
      <c r="CR493" s="26"/>
      <c r="CS493" s="26"/>
      <c r="CT493" s="26"/>
      <c r="CU493" s="26"/>
      <c r="CV493" s="26"/>
      <c r="CW493" s="26"/>
      <c r="CX493" s="26"/>
      <c r="CY493" s="26"/>
      <c r="CZ493" s="26"/>
      <c r="DA493" s="26"/>
      <c r="DB493" s="26"/>
      <c r="DC493" s="26"/>
      <c r="DD493" s="26"/>
      <c r="DE493" s="26"/>
      <c r="DF493" s="26"/>
      <c r="DG493" s="26"/>
      <c r="DH493" s="26"/>
      <c r="DI493" s="26"/>
      <c r="DJ493" s="26"/>
      <c r="DK493" s="26"/>
      <c r="DL493" s="26"/>
      <c r="DM493" s="26"/>
    </row>
    <row r="494" spans="1:117" s="50" customFormat="1" ht="63" x14ac:dyDescent="0.25">
      <c r="A494" s="100"/>
      <c r="B494" s="376" t="s">
        <v>2427</v>
      </c>
      <c r="C494" s="35" t="s">
        <v>1683</v>
      </c>
      <c r="D494" s="66" t="s">
        <v>1788</v>
      </c>
      <c r="E494" s="66" t="s">
        <v>1651</v>
      </c>
      <c r="F494" s="134">
        <v>22112.25</v>
      </c>
      <c r="G494" s="134">
        <f t="shared" ref="G494" si="59">F494-I494</f>
        <v>22112.25</v>
      </c>
      <c r="H494" s="134">
        <f t="shared" ref="H494" si="60">G494/F494*100</f>
        <v>100</v>
      </c>
      <c r="I494" s="134">
        <v>0</v>
      </c>
      <c r="J494" s="362">
        <v>39052</v>
      </c>
      <c r="K494" s="66"/>
      <c r="L494" s="33"/>
      <c r="M494" s="33"/>
      <c r="N494" s="33"/>
      <c r="O494" s="33"/>
      <c r="P494" s="33"/>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c r="BR494" s="26"/>
      <c r="BS494" s="26"/>
      <c r="BT494" s="26"/>
      <c r="BU494" s="26"/>
      <c r="BV494" s="26"/>
      <c r="BW494" s="26"/>
      <c r="BX494" s="26"/>
      <c r="BY494" s="26"/>
      <c r="BZ494" s="26"/>
      <c r="CA494" s="26"/>
      <c r="CB494" s="26"/>
      <c r="CC494" s="26"/>
      <c r="CD494" s="26"/>
      <c r="CE494" s="26"/>
      <c r="CF494" s="26"/>
      <c r="CG494" s="26"/>
      <c r="CH494" s="26"/>
      <c r="CI494" s="26"/>
      <c r="CJ494" s="26"/>
      <c r="CK494" s="26"/>
      <c r="CL494" s="26"/>
      <c r="CM494" s="26"/>
      <c r="CN494" s="26"/>
      <c r="CO494" s="26"/>
      <c r="CP494" s="26"/>
      <c r="CQ494" s="26"/>
      <c r="CR494" s="26"/>
      <c r="CS494" s="26"/>
      <c r="CT494" s="26"/>
      <c r="CU494" s="26"/>
      <c r="CV494" s="26"/>
      <c r="CW494" s="26"/>
      <c r="CX494" s="26"/>
      <c r="CY494" s="26"/>
      <c r="CZ494" s="26"/>
      <c r="DA494" s="26"/>
      <c r="DB494" s="26"/>
      <c r="DC494" s="26"/>
      <c r="DD494" s="26"/>
      <c r="DE494" s="26"/>
      <c r="DF494" s="26"/>
      <c r="DG494" s="26"/>
      <c r="DH494" s="26"/>
      <c r="DI494" s="26"/>
      <c r="DJ494" s="26"/>
      <c r="DK494" s="26"/>
      <c r="DL494" s="26"/>
      <c r="DM494" s="26"/>
    </row>
    <row r="495" spans="1:117" s="47" customFormat="1" ht="63" x14ac:dyDescent="0.25">
      <c r="A495" s="33"/>
      <c r="B495" s="376" t="s">
        <v>2428</v>
      </c>
      <c r="C495" s="136" t="s">
        <v>1684</v>
      </c>
      <c r="D495" s="66" t="s">
        <v>1788</v>
      </c>
      <c r="E495" s="66" t="s">
        <v>1651</v>
      </c>
      <c r="F495" s="134">
        <v>35000</v>
      </c>
      <c r="G495" s="134">
        <f t="shared" ref="G495:G510" si="61">F495-I495</f>
        <v>35000</v>
      </c>
      <c r="H495" s="134">
        <f t="shared" ref="H495:H510" si="62">G495/F495*100</f>
        <v>100</v>
      </c>
      <c r="I495" s="134">
        <v>0</v>
      </c>
      <c r="J495" s="362">
        <v>39920</v>
      </c>
      <c r="K495" s="90"/>
      <c r="L495" s="33"/>
      <c r="M495" s="33"/>
      <c r="N495" s="33"/>
      <c r="O495" s="33"/>
      <c r="P495" s="33"/>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c r="BZ495" s="26"/>
      <c r="CA495" s="26"/>
      <c r="CB495" s="26"/>
      <c r="CC495" s="26"/>
      <c r="CD495" s="26"/>
      <c r="CE495" s="26"/>
      <c r="CF495" s="26"/>
      <c r="CG495" s="26"/>
      <c r="CH495" s="26"/>
      <c r="CI495" s="26"/>
      <c r="CJ495" s="26"/>
      <c r="CK495" s="26"/>
      <c r="CL495" s="26"/>
      <c r="CM495" s="26"/>
      <c r="CN495" s="26"/>
      <c r="CO495" s="26"/>
      <c r="CP495" s="26"/>
      <c r="CQ495" s="26"/>
      <c r="CR495" s="26"/>
      <c r="CS495" s="26"/>
      <c r="CT495" s="26"/>
      <c r="CU495" s="26"/>
      <c r="CV495" s="26"/>
      <c r="CW495" s="26"/>
      <c r="CX495" s="26"/>
      <c r="CY495" s="26"/>
      <c r="CZ495" s="26"/>
      <c r="DA495" s="26"/>
      <c r="DB495" s="26"/>
      <c r="DC495" s="26"/>
      <c r="DD495" s="26"/>
      <c r="DE495" s="26"/>
      <c r="DF495" s="26"/>
      <c r="DG495" s="26"/>
      <c r="DH495" s="26"/>
      <c r="DI495" s="26"/>
      <c r="DJ495" s="26"/>
      <c r="DK495" s="26"/>
      <c r="DL495" s="26"/>
      <c r="DM495" s="26"/>
    </row>
    <row r="496" spans="1:117" s="47" customFormat="1" ht="63" x14ac:dyDescent="0.25">
      <c r="A496" s="33"/>
      <c r="B496" s="376" t="s">
        <v>2429</v>
      </c>
      <c r="C496" s="136" t="s">
        <v>1685</v>
      </c>
      <c r="D496" s="66" t="s">
        <v>1788</v>
      </c>
      <c r="E496" s="66" t="s">
        <v>1651</v>
      </c>
      <c r="F496" s="134">
        <v>10123.36</v>
      </c>
      <c r="G496" s="134">
        <f t="shared" si="61"/>
        <v>10123.36</v>
      </c>
      <c r="H496" s="134">
        <f t="shared" si="62"/>
        <v>100</v>
      </c>
      <c r="I496" s="134">
        <v>0</v>
      </c>
      <c r="J496" s="362">
        <v>39937</v>
      </c>
      <c r="K496" s="90"/>
      <c r="L496" s="33"/>
      <c r="M496" s="33"/>
      <c r="N496" s="33"/>
      <c r="O496" s="33"/>
      <c r="P496" s="33"/>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26"/>
      <c r="BU496" s="26"/>
      <c r="BV496" s="26"/>
      <c r="BW496" s="26"/>
      <c r="BX496" s="26"/>
      <c r="BY496" s="26"/>
      <c r="BZ496" s="26"/>
      <c r="CA496" s="26"/>
      <c r="CB496" s="26"/>
      <c r="CC496" s="26"/>
      <c r="CD496" s="26"/>
      <c r="CE496" s="26"/>
      <c r="CF496" s="26"/>
      <c r="CG496" s="26"/>
      <c r="CH496" s="26"/>
      <c r="CI496" s="26"/>
      <c r="CJ496" s="26"/>
      <c r="CK496" s="26"/>
      <c r="CL496" s="26"/>
      <c r="CM496" s="26"/>
      <c r="CN496" s="26"/>
      <c r="CO496" s="26"/>
      <c r="CP496" s="26"/>
      <c r="CQ496" s="26"/>
      <c r="CR496" s="26"/>
      <c r="CS496" s="26"/>
      <c r="CT496" s="26"/>
      <c r="CU496" s="26"/>
      <c r="CV496" s="26"/>
      <c r="CW496" s="26"/>
      <c r="CX496" s="26"/>
      <c r="CY496" s="26"/>
      <c r="CZ496" s="26"/>
      <c r="DA496" s="26"/>
      <c r="DB496" s="26"/>
      <c r="DC496" s="26"/>
      <c r="DD496" s="26"/>
      <c r="DE496" s="26"/>
      <c r="DF496" s="26"/>
      <c r="DG496" s="26"/>
      <c r="DH496" s="26"/>
      <c r="DI496" s="26"/>
      <c r="DJ496" s="26"/>
      <c r="DK496" s="26"/>
      <c r="DL496" s="26"/>
      <c r="DM496" s="26"/>
    </row>
    <row r="497" spans="1:117" s="47" customFormat="1" ht="63" x14ac:dyDescent="0.25">
      <c r="A497" s="33"/>
      <c r="B497" s="376" t="s">
        <v>2433</v>
      </c>
      <c r="C497" s="136" t="s">
        <v>1686</v>
      </c>
      <c r="D497" s="66" t="s">
        <v>1788</v>
      </c>
      <c r="E497" s="66" t="s">
        <v>1651</v>
      </c>
      <c r="F497" s="134">
        <v>2450</v>
      </c>
      <c r="G497" s="134">
        <f t="shared" si="61"/>
        <v>2450</v>
      </c>
      <c r="H497" s="134">
        <f t="shared" si="62"/>
        <v>100</v>
      </c>
      <c r="I497" s="134">
        <v>0</v>
      </c>
      <c r="J497" s="362">
        <v>39790</v>
      </c>
      <c r="K497" s="90"/>
      <c r="L497" s="33"/>
      <c r="M497" s="33"/>
      <c r="N497" s="33"/>
      <c r="O497" s="33"/>
      <c r="P497" s="33"/>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c r="BZ497" s="26"/>
      <c r="CA497" s="26"/>
      <c r="CB497" s="26"/>
      <c r="CC497" s="26"/>
      <c r="CD497" s="26"/>
      <c r="CE497" s="26"/>
      <c r="CF497" s="26"/>
      <c r="CG497" s="26"/>
      <c r="CH497" s="26"/>
      <c r="CI497" s="26"/>
      <c r="CJ497" s="26"/>
      <c r="CK497" s="26"/>
      <c r="CL497" s="26"/>
      <c r="CM497" s="26"/>
      <c r="CN497" s="26"/>
      <c r="CO497" s="26"/>
      <c r="CP497" s="26"/>
      <c r="CQ497" s="26"/>
      <c r="CR497" s="26"/>
      <c r="CS497" s="26"/>
      <c r="CT497" s="26"/>
      <c r="CU497" s="26"/>
      <c r="CV497" s="26"/>
      <c r="CW497" s="26"/>
      <c r="CX497" s="26"/>
      <c r="CY497" s="26"/>
      <c r="CZ497" s="26"/>
      <c r="DA497" s="26"/>
      <c r="DB497" s="26"/>
      <c r="DC497" s="26"/>
      <c r="DD497" s="26"/>
      <c r="DE497" s="26"/>
      <c r="DF497" s="26"/>
      <c r="DG497" s="26"/>
      <c r="DH497" s="26"/>
      <c r="DI497" s="26"/>
      <c r="DJ497" s="26"/>
      <c r="DK497" s="26"/>
      <c r="DL497" s="26"/>
      <c r="DM497" s="26"/>
    </row>
    <row r="498" spans="1:117" s="47" customFormat="1" ht="63" x14ac:dyDescent="0.25">
      <c r="A498" s="33"/>
      <c r="B498" s="376" t="s">
        <v>2430</v>
      </c>
      <c r="C498" s="136" t="s">
        <v>1687</v>
      </c>
      <c r="D498" s="66" t="s">
        <v>1788</v>
      </c>
      <c r="E498" s="66" t="s">
        <v>1651</v>
      </c>
      <c r="F498" s="134">
        <v>200</v>
      </c>
      <c r="G498" s="134">
        <f t="shared" si="61"/>
        <v>200</v>
      </c>
      <c r="H498" s="134">
        <f t="shared" si="62"/>
        <v>100</v>
      </c>
      <c r="I498" s="134">
        <v>0</v>
      </c>
      <c r="J498" s="362">
        <v>40157</v>
      </c>
      <c r="K498" s="90"/>
      <c r="L498" s="33"/>
      <c r="M498" s="33"/>
      <c r="N498" s="33"/>
      <c r="O498" s="33"/>
      <c r="P498" s="33"/>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c r="BZ498" s="26"/>
      <c r="CA498" s="26"/>
      <c r="CB498" s="26"/>
      <c r="CC498" s="26"/>
      <c r="CD498" s="26"/>
      <c r="CE498" s="26"/>
      <c r="CF498" s="26"/>
      <c r="CG498" s="26"/>
      <c r="CH498" s="26"/>
      <c r="CI498" s="26"/>
      <c r="CJ498" s="26"/>
      <c r="CK498" s="26"/>
      <c r="CL498" s="26"/>
      <c r="CM498" s="26"/>
      <c r="CN498" s="26"/>
      <c r="CO498" s="26"/>
      <c r="CP498" s="26"/>
      <c r="CQ498" s="26"/>
      <c r="CR498" s="26"/>
      <c r="CS498" s="26"/>
      <c r="CT498" s="26"/>
      <c r="CU498" s="26"/>
      <c r="CV498" s="26"/>
      <c r="CW498" s="26"/>
      <c r="CX498" s="26"/>
      <c r="CY498" s="26"/>
      <c r="CZ498" s="26"/>
      <c r="DA498" s="26"/>
      <c r="DB498" s="26"/>
      <c r="DC498" s="26"/>
      <c r="DD498" s="26"/>
      <c r="DE498" s="26"/>
      <c r="DF498" s="26"/>
      <c r="DG498" s="26"/>
      <c r="DH498" s="26"/>
      <c r="DI498" s="26"/>
      <c r="DJ498" s="26"/>
      <c r="DK498" s="26"/>
      <c r="DL498" s="26"/>
      <c r="DM498" s="26"/>
    </row>
    <row r="499" spans="1:117" s="47" customFormat="1" ht="63" x14ac:dyDescent="0.25">
      <c r="A499" s="33"/>
      <c r="B499" s="376" t="s">
        <v>2431</v>
      </c>
      <c r="C499" s="136" t="s">
        <v>1688</v>
      </c>
      <c r="D499" s="66" t="s">
        <v>1788</v>
      </c>
      <c r="E499" s="66" t="s">
        <v>1651</v>
      </c>
      <c r="F499" s="134">
        <v>25950.39</v>
      </c>
      <c r="G499" s="134">
        <f t="shared" si="61"/>
        <v>25950.39</v>
      </c>
      <c r="H499" s="134">
        <f t="shared" si="62"/>
        <v>100</v>
      </c>
      <c r="I499" s="134">
        <v>0</v>
      </c>
      <c r="J499" s="362">
        <v>39784</v>
      </c>
      <c r="K499" s="90"/>
      <c r="L499" s="33"/>
      <c r="M499" s="33"/>
      <c r="N499" s="33"/>
      <c r="O499" s="33"/>
      <c r="P499" s="33"/>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row>
    <row r="500" spans="1:117" s="47" customFormat="1" ht="63" x14ac:dyDescent="0.25">
      <c r="A500" s="33"/>
      <c r="B500" s="376" t="s">
        <v>2432</v>
      </c>
      <c r="C500" s="136" t="s">
        <v>1689</v>
      </c>
      <c r="D500" s="66" t="s">
        <v>1788</v>
      </c>
      <c r="E500" s="66" t="s">
        <v>1651</v>
      </c>
      <c r="F500" s="134">
        <v>1527.39</v>
      </c>
      <c r="G500" s="134">
        <f t="shared" si="61"/>
        <v>1527.39</v>
      </c>
      <c r="H500" s="134">
        <f t="shared" si="62"/>
        <v>100</v>
      </c>
      <c r="I500" s="134">
        <v>0</v>
      </c>
      <c r="J500" s="362">
        <v>39811</v>
      </c>
      <c r="K500" s="90"/>
      <c r="L500" s="33"/>
      <c r="M500" s="33"/>
      <c r="N500" s="33"/>
      <c r="O500" s="33"/>
      <c r="P500" s="33"/>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c r="CW500" s="26"/>
      <c r="CX500" s="26"/>
      <c r="CY500" s="26"/>
      <c r="CZ500" s="26"/>
      <c r="DA500" s="26"/>
      <c r="DB500" s="26"/>
      <c r="DC500" s="26"/>
      <c r="DD500" s="26"/>
      <c r="DE500" s="26"/>
      <c r="DF500" s="26"/>
      <c r="DG500" s="26"/>
      <c r="DH500" s="26"/>
      <c r="DI500" s="26"/>
      <c r="DJ500" s="26"/>
      <c r="DK500" s="26"/>
      <c r="DL500" s="26"/>
      <c r="DM500" s="26"/>
    </row>
    <row r="501" spans="1:117" s="47" customFormat="1" ht="63" x14ac:dyDescent="0.25">
      <c r="A501" s="33"/>
      <c r="B501" s="376" t="s">
        <v>2434</v>
      </c>
      <c r="C501" s="35" t="s">
        <v>1690</v>
      </c>
      <c r="D501" s="66" t="s">
        <v>1788</v>
      </c>
      <c r="E501" s="66" t="s">
        <v>1651</v>
      </c>
      <c r="F501" s="134">
        <v>999.99</v>
      </c>
      <c r="G501" s="134">
        <f t="shared" si="61"/>
        <v>999.99</v>
      </c>
      <c r="H501" s="134">
        <f t="shared" si="62"/>
        <v>100</v>
      </c>
      <c r="I501" s="134">
        <v>0</v>
      </c>
      <c r="J501" s="362">
        <v>39811</v>
      </c>
      <c r="K501" s="90"/>
      <c r="L501" s="33"/>
      <c r="M501" s="33"/>
      <c r="N501" s="33"/>
      <c r="O501" s="33"/>
      <c r="P501" s="33"/>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26"/>
      <c r="DL501" s="26"/>
      <c r="DM501" s="26"/>
    </row>
    <row r="502" spans="1:117" s="47" customFormat="1" ht="63" x14ac:dyDescent="0.25">
      <c r="A502" s="33"/>
      <c r="B502" s="376" t="s">
        <v>2435</v>
      </c>
      <c r="C502" s="35" t="s">
        <v>1691</v>
      </c>
      <c r="D502" s="66" t="s">
        <v>1788</v>
      </c>
      <c r="E502" s="66" t="s">
        <v>1651</v>
      </c>
      <c r="F502" s="134">
        <v>2722.5</v>
      </c>
      <c r="G502" s="134">
        <f t="shared" si="61"/>
        <v>2722.5</v>
      </c>
      <c r="H502" s="134">
        <f t="shared" si="62"/>
        <v>100</v>
      </c>
      <c r="I502" s="134">
        <v>0</v>
      </c>
      <c r="J502" s="362">
        <v>39811</v>
      </c>
      <c r="K502" s="90"/>
      <c r="L502" s="33"/>
      <c r="M502" s="33"/>
      <c r="N502" s="33"/>
      <c r="O502" s="33"/>
      <c r="P502" s="33"/>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26"/>
      <c r="DL502" s="26"/>
      <c r="DM502" s="26"/>
    </row>
    <row r="503" spans="1:117" s="47" customFormat="1" ht="63" x14ac:dyDescent="0.25">
      <c r="A503" s="33"/>
      <c r="B503" s="376" t="s">
        <v>2436</v>
      </c>
      <c r="C503" s="35" t="s">
        <v>1692</v>
      </c>
      <c r="D503" s="66" t="s">
        <v>1788</v>
      </c>
      <c r="E503" s="66" t="s">
        <v>1651</v>
      </c>
      <c r="F503" s="134">
        <v>50</v>
      </c>
      <c r="G503" s="134">
        <f t="shared" si="61"/>
        <v>50</v>
      </c>
      <c r="H503" s="134">
        <f t="shared" si="62"/>
        <v>100</v>
      </c>
      <c r="I503" s="134">
        <v>0</v>
      </c>
      <c r="J503" s="362">
        <v>39811</v>
      </c>
      <c r="K503" s="90"/>
      <c r="L503" s="33"/>
      <c r="M503" s="33"/>
      <c r="N503" s="33"/>
      <c r="O503" s="33"/>
      <c r="P503" s="33"/>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6"/>
      <c r="CX503" s="26"/>
      <c r="CY503" s="26"/>
      <c r="CZ503" s="26"/>
      <c r="DA503" s="26"/>
      <c r="DB503" s="26"/>
      <c r="DC503" s="26"/>
      <c r="DD503" s="26"/>
      <c r="DE503" s="26"/>
      <c r="DF503" s="26"/>
      <c r="DG503" s="26"/>
      <c r="DH503" s="26"/>
      <c r="DI503" s="26"/>
      <c r="DJ503" s="26"/>
      <c r="DK503" s="26"/>
      <c r="DL503" s="26"/>
      <c r="DM503" s="26"/>
    </row>
    <row r="504" spans="1:117" s="47" customFormat="1" ht="63" x14ac:dyDescent="0.25">
      <c r="A504" s="33"/>
      <c r="B504" s="376" t="s">
        <v>2437</v>
      </c>
      <c r="C504" s="35" t="s">
        <v>1693</v>
      </c>
      <c r="D504" s="66" t="s">
        <v>1788</v>
      </c>
      <c r="E504" s="66" t="s">
        <v>1651</v>
      </c>
      <c r="F504" s="134">
        <v>340</v>
      </c>
      <c r="G504" s="134">
        <f t="shared" si="61"/>
        <v>340</v>
      </c>
      <c r="H504" s="134">
        <f t="shared" si="62"/>
        <v>100</v>
      </c>
      <c r="I504" s="134">
        <v>0</v>
      </c>
      <c r="J504" s="362">
        <v>39811</v>
      </c>
      <c r="K504" s="90"/>
      <c r="L504" s="33"/>
      <c r="M504" s="33"/>
      <c r="N504" s="33"/>
      <c r="O504" s="33"/>
      <c r="P504" s="33"/>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c r="BU504" s="26"/>
      <c r="BV504" s="26"/>
      <c r="BW504" s="26"/>
      <c r="BX504" s="26"/>
      <c r="BY504" s="26"/>
      <c r="BZ504" s="26"/>
      <c r="CA504" s="26"/>
      <c r="CB504" s="26"/>
      <c r="CC504" s="26"/>
      <c r="CD504" s="26"/>
      <c r="CE504" s="26"/>
      <c r="CF504" s="26"/>
      <c r="CG504" s="26"/>
      <c r="CH504" s="26"/>
      <c r="CI504" s="26"/>
      <c r="CJ504" s="26"/>
      <c r="CK504" s="26"/>
      <c r="CL504" s="26"/>
      <c r="CM504" s="26"/>
      <c r="CN504" s="26"/>
      <c r="CO504" s="26"/>
      <c r="CP504" s="26"/>
      <c r="CQ504" s="26"/>
      <c r="CR504" s="26"/>
      <c r="CS504" s="26"/>
      <c r="CT504" s="26"/>
      <c r="CU504" s="26"/>
      <c r="CV504" s="26"/>
      <c r="CW504" s="26"/>
      <c r="CX504" s="26"/>
      <c r="CY504" s="26"/>
      <c r="CZ504" s="26"/>
      <c r="DA504" s="26"/>
      <c r="DB504" s="26"/>
      <c r="DC504" s="26"/>
      <c r="DD504" s="26"/>
      <c r="DE504" s="26"/>
      <c r="DF504" s="26"/>
      <c r="DG504" s="26"/>
      <c r="DH504" s="26"/>
      <c r="DI504" s="26"/>
      <c r="DJ504" s="26"/>
      <c r="DK504" s="26"/>
      <c r="DL504" s="26"/>
      <c r="DM504" s="26"/>
    </row>
    <row r="505" spans="1:117" s="47" customFormat="1" ht="63" x14ac:dyDescent="0.25">
      <c r="A505" s="33"/>
      <c r="B505" s="376" t="s">
        <v>2438</v>
      </c>
      <c r="C505" s="136" t="s">
        <v>1694</v>
      </c>
      <c r="D505" s="66" t="s">
        <v>1788</v>
      </c>
      <c r="E505" s="66" t="s">
        <v>1651</v>
      </c>
      <c r="F505" s="134">
        <v>198</v>
      </c>
      <c r="G505" s="134">
        <f t="shared" si="61"/>
        <v>198</v>
      </c>
      <c r="H505" s="134">
        <f t="shared" si="62"/>
        <v>100</v>
      </c>
      <c r="I505" s="134">
        <v>0</v>
      </c>
      <c r="J505" s="362">
        <v>39811</v>
      </c>
      <c r="K505" s="90"/>
      <c r="L505" s="33"/>
      <c r="M505" s="33"/>
      <c r="N505" s="33"/>
      <c r="O505" s="33"/>
      <c r="P505" s="33"/>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c r="BU505" s="26"/>
      <c r="BV505" s="26"/>
      <c r="BW505" s="26"/>
      <c r="BX505" s="26"/>
      <c r="BY505" s="26"/>
      <c r="BZ505" s="26"/>
      <c r="CA505" s="26"/>
      <c r="CB505" s="26"/>
      <c r="CC505" s="26"/>
      <c r="CD505" s="26"/>
      <c r="CE505" s="26"/>
      <c r="CF505" s="26"/>
      <c r="CG505" s="26"/>
      <c r="CH505" s="26"/>
      <c r="CI505" s="26"/>
      <c r="CJ505" s="26"/>
      <c r="CK505" s="26"/>
      <c r="CL505" s="26"/>
      <c r="CM505" s="26"/>
      <c r="CN505" s="26"/>
      <c r="CO505" s="26"/>
      <c r="CP505" s="26"/>
      <c r="CQ505" s="26"/>
      <c r="CR505" s="26"/>
      <c r="CS505" s="26"/>
      <c r="CT505" s="26"/>
      <c r="CU505" s="26"/>
      <c r="CV505" s="26"/>
      <c r="CW505" s="26"/>
      <c r="CX505" s="26"/>
      <c r="CY505" s="26"/>
      <c r="CZ505" s="26"/>
      <c r="DA505" s="26"/>
      <c r="DB505" s="26"/>
      <c r="DC505" s="26"/>
      <c r="DD505" s="26"/>
      <c r="DE505" s="26"/>
      <c r="DF505" s="26"/>
      <c r="DG505" s="26"/>
      <c r="DH505" s="26"/>
      <c r="DI505" s="26"/>
      <c r="DJ505" s="26"/>
      <c r="DK505" s="26"/>
      <c r="DL505" s="26"/>
      <c r="DM505" s="26"/>
    </row>
    <row r="506" spans="1:117" s="47" customFormat="1" ht="63" x14ac:dyDescent="0.25">
      <c r="A506" s="33"/>
      <c r="B506" s="376" t="s">
        <v>2439</v>
      </c>
      <c r="C506" s="136" t="s">
        <v>1695</v>
      </c>
      <c r="D506" s="66" t="s">
        <v>1788</v>
      </c>
      <c r="E506" s="66" t="s">
        <v>1651</v>
      </c>
      <c r="F506" s="134">
        <v>420</v>
      </c>
      <c r="G506" s="134">
        <f t="shared" si="61"/>
        <v>420</v>
      </c>
      <c r="H506" s="134">
        <f t="shared" si="62"/>
        <v>100</v>
      </c>
      <c r="I506" s="134">
        <v>0</v>
      </c>
      <c r="J506" s="362">
        <v>39990</v>
      </c>
      <c r="K506" s="90"/>
      <c r="L506" s="33"/>
      <c r="M506" s="33"/>
      <c r="N506" s="33"/>
      <c r="O506" s="33"/>
      <c r="P506" s="33"/>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c r="CB506" s="26"/>
      <c r="CC506" s="26"/>
      <c r="CD506" s="26"/>
      <c r="CE506" s="26"/>
      <c r="CF506" s="26"/>
      <c r="CG506" s="26"/>
      <c r="CH506" s="26"/>
      <c r="CI506" s="26"/>
      <c r="CJ506" s="26"/>
      <c r="CK506" s="26"/>
      <c r="CL506" s="26"/>
      <c r="CM506" s="26"/>
      <c r="CN506" s="26"/>
      <c r="CO506" s="26"/>
      <c r="CP506" s="26"/>
      <c r="CQ506" s="26"/>
      <c r="CR506" s="26"/>
      <c r="CS506" s="26"/>
      <c r="CT506" s="26"/>
      <c r="CU506" s="26"/>
      <c r="CV506" s="26"/>
      <c r="CW506" s="26"/>
      <c r="CX506" s="26"/>
      <c r="CY506" s="26"/>
      <c r="CZ506" s="26"/>
      <c r="DA506" s="26"/>
      <c r="DB506" s="26"/>
      <c r="DC506" s="26"/>
      <c r="DD506" s="26"/>
      <c r="DE506" s="26"/>
      <c r="DF506" s="26"/>
      <c r="DG506" s="26"/>
      <c r="DH506" s="26"/>
      <c r="DI506" s="26"/>
      <c r="DJ506" s="26"/>
      <c r="DK506" s="26"/>
      <c r="DL506" s="26"/>
      <c r="DM506" s="26"/>
    </row>
    <row r="507" spans="1:117" s="47" customFormat="1" ht="63" x14ac:dyDescent="0.25">
      <c r="A507" s="33"/>
      <c r="B507" s="376" t="s">
        <v>2440</v>
      </c>
      <c r="C507" s="35" t="s">
        <v>1695</v>
      </c>
      <c r="D507" s="66" t="s">
        <v>1788</v>
      </c>
      <c r="E507" s="66" t="s">
        <v>1651</v>
      </c>
      <c r="F507" s="134">
        <v>2020.77</v>
      </c>
      <c r="G507" s="134">
        <f t="shared" si="61"/>
        <v>2020.77</v>
      </c>
      <c r="H507" s="134">
        <f t="shared" si="62"/>
        <v>100</v>
      </c>
      <c r="I507" s="134">
        <v>0</v>
      </c>
      <c r="J507" s="362">
        <v>39990</v>
      </c>
      <c r="K507" s="90"/>
      <c r="L507" s="33"/>
      <c r="M507" s="33"/>
      <c r="N507" s="33"/>
      <c r="O507" s="33"/>
      <c r="P507" s="33"/>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c r="CW507" s="26"/>
      <c r="CX507" s="26"/>
      <c r="CY507" s="26"/>
      <c r="CZ507" s="26"/>
      <c r="DA507" s="26"/>
      <c r="DB507" s="26"/>
      <c r="DC507" s="26"/>
      <c r="DD507" s="26"/>
      <c r="DE507" s="26"/>
      <c r="DF507" s="26"/>
      <c r="DG507" s="26"/>
      <c r="DH507" s="26"/>
      <c r="DI507" s="26"/>
      <c r="DJ507" s="26"/>
      <c r="DK507" s="26"/>
      <c r="DL507" s="26"/>
      <c r="DM507" s="26"/>
    </row>
    <row r="508" spans="1:117" s="47" customFormat="1" ht="63" x14ac:dyDescent="0.25">
      <c r="A508" s="33"/>
      <c r="B508" s="376" t="s">
        <v>2441</v>
      </c>
      <c r="C508" s="35" t="s">
        <v>1696</v>
      </c>
      <c r="D508" s="66" t="s">
        <v>1788</v>
      </c>
      <c r="E508" s="66" t="s">
        <v>1651</v>
      </c>
      <c r="F508" s="134">
        <v>100</v>
      </c>
      <c r="G508" s="134">
        <f t="shared" si="61"/>
        <v>100</v>
      </c>
      <c r="H508" s="134">
        <f t="shared" si="62"/>
        <v>100</v>
      </c>
      <c r="I508" s="134">
        <v>0</v>
      </c>
      <c r="J508" s="362">
        <v>39811</v>
      </c>
      <c r="K508" s="90"/>
      <c r="L508" s="33"/>
      <c r="M508" s="33"/>
      <c r="N508" s="33"/>
      <c r="O508" s="33"/>
      <c r="P508" s="33"/>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c r="BZ508" s="26"/>
      <c r="CA508" s="26"/>
      <c r="CB508" s="26"/>
      <c r="CC508" s="26"/>
      <c r="CD508" s="26"/>
      <c r="CE508" s="26"/>
      <c r="CF508" s="26"/>
      <c r="CG508" s="26"/>
      <c r="CH508" s="26"/>
      <c r="CI508" s="26"/>
      <c r="CJ508" s="26"/>
      <c r="CK508" s="26"/>
      <c r="CL508" s="26"/>
      <c r="CM508" s="26"/>
      <c r="CN508" s="26"/>
      <c r="CO508" s="26"/>
      <c r="CP508" s="26"/>
      <c r="CQ508" s="26"/>
      <c r="CR508" s="26"/>
      <c r="CS508" s="26"/>
      <c r="CT508" s="26"/>
      <c r="CU508" s="26"/>
      <c r="CV508" s="26"/>
      <c r="CW508" s="26"/>
      <c r="CX508" s="26"/>
      <c r="CY508" s="26"/>
      <c r="CZ508" s="26"/>
      <c r="DA508" s="26"/>
      <c r="DB508" s="26"/>
      <c r="DC508" s="26"/>
      <c r="DD508" s="26"/>
      <c r="DE508" s="26"/>
      <c r="DF508" s="26"/>
      <c r="DG508" s="26"/>
      <c r="DH508" s="26"/>
      <c r="DI508" s="26"/>
      <c r="DJ508" s="26"/>
      <c r="DK508" s="26"/>
      <c r="DL508" s="26"/>
      <c r="DM508" s="26"/>
    </row>
    <row r="509" spans="1:117" s="47" customFormat="1" ht="63" x14ac:dyDescent="0.25">
      <c r="A509" s="33"/>
      <c r="B509" s="376" t="s">
        <v>2442</v>
      </c>
      <c r="C509" s="136" t="s">
        <v>1697</v>
      </c>
      <c r="D509" s="66" t="s">
        <v>1788</v>
      </c>
      <c r="E509" s="66" t="s">
        <v>1651</v>
      </c>
      <c r="F509" s="134">
        <v>5400</v>
      </c>
      <c r="G509" s="134">
        <f t="shared" si="61"/>
        <v>5400</v>
      </c>
      <c r="H509" s="134">
        <f t="shared" si="62"/>
        <v>100</v>
      </c>
      <c r="I509" s="134">
        <v>0</v>
      </c>
      <c r="J509" s="362">
        <v>42782</v>
      </c>
      <c r="K509" s="90"/>
      <c r="L509" s="33"/>
      <c r="M509" s="33"/>
      <c r="N509" s="33"/>
      <c r="O509" s="33"/>
      <c r="P509" s="33"/>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c r="BZ509" s="26"/>
      <c r="CA509" s="26"/>
      <c r="CB509" s="26"/>
      <c r="CC509" s="26"/>
      <c r="CD509" s="26"/>
      <c r="CE509" s="26"/>
      <c r="CF509" s="26"/>
      <c r="CG509" s="26"/>
      <c r="CH509" s="26"/>
      <c r="CI509" s="26"/>
      <c r="CJ509" s="26"/>
      <c r="CK509" s="26"/>
      <c r="CL509" s="26"/>
      <c r="CM509" s="26"/>
      <c r="CN509" s="26"/>
      <c r="CO509" s="26"/>
      <c r="CP509" s="26"/>
      <c r="CQ509" s="26"/>
      <c r="CR509" s="26"/>
      <c r="CS509" s="26"/>
      <c r="CT509" s="26"/>
      <c r="CU509" s="26"/>
      <c r="CV509" s="26"/>
      <c r="CW509" s="26"/>
      <c r="CX509" s="26"/>
      <c r="CY509" s="26"/>
      <c r="CZ509" s="26"/>
      <c r="DA509" s="26"/>
      <c r="DB509" s="26"/>
      <c r="DC509" s="26"/>
      <c r="DD509" s="26"/>
      <c r="DE509" s="26"/>
      <c r="DF509" s="26"/>
      <c r="DG509" s="26"/>
      <c r="DH509" s="26"/>
      <c r="DI509" s="26"/>
      <c r="DJ509" s="26"/>
      <c r="DK509" s="26"/>
      <c r="DL509" s="26"/>
      <c r="DM509" s="26"/>
    </row>
    <row r="510" spans="1:117" s="47" customFormat="1" ht="63" x14ac:dyDescent="0.25">
      <c r="A510" s="33"/>
      <c r="B510" s="376" t="s">
        <v>2443</v>
      </c>
      <c r="C510" s="35" t="s">
        <v>1699</v>
      </c>
      <c r="D510" s="66" t="s">
        <v>1788</v>
      </c>
      <c r="E510" s="66" t="s">
        <v>1651</v>
      </c>
      <c r="F510" s="134">
        <v>31844.5</v>
      </c>
      <c r="G510" s="134">
        <f t="shared" si="61"/>
        <v>31844.5</v>
      </c>
      <c r="H510" s="134">
        <f t="shared" si="62"/>
        <v>100</v>
      </c>
      <c r="I510" s="134">
        <v>0</v>
      </c>
      <c r="J510" s="358">
        <v>42720</v>
      </c>
      <c r="K510" s="90"/>
      <c r="L510" s="33"/>
      <c r="M510" s="33"/>
      <c r="N510" s="33"/>
      <c r="O510" s="33"/>
      <c r="P510" s="33"/>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c r="CW510" s="26"/>
      <c r="CX510" s="26"/>
      <c r="CY510" s="26"/>
      <c r="CZ510" s="26"/>
      <c r="DA510" s="26"/>
      <c r="DB510" s="26"/>
      <c r="DC510" s="26"/>
      <c r="DD510" s="26"/>
      <c r="DE510" s="26"/>
      <c r="DF510" s="26"/>
      <c r="DG510" s="26"/>
      <c r="DH510" s="26"/>
      <c r="DI510" s="26"/>
      <c r="DJ510" s="26"/>
      <c r="DK510" s="26"/>
      <c r="DL510" s="26"/>
      <c r="DM510" s="26"/>
    </row>
    <row r="511" spans="1:117" s="47" customFormat="1" ht="63" x14ac:dyDescent="0.25">
      <c r="A511" s="33"/>
      <c r="B511" s="376" t="s">
        <v>2444</v>
      </c>
      <c r="C511" s="35" t="s">
        <v>1699</v>
      </c>
      <c r="D511" s="66" t="s">
        <v>1788</v>
      </c>
      <c r="E511" s="66" t="s">
        <v>1651</v>
      </c>
      <c r="F511" s="134">
        <v>4590</v>
      </c>
      <c r="G511" s="134">
        <f t="shared" ref="G511:G539" si="63">F511-I511</f>
        <v>4590</v>
      </c>
      <c r="H511" s="134">
        <f t="shared" ref="H511:H539" si="64">G511/F511*100</f>
        <v>100</v>
      </c>
      <c r="I511" s="134">
        <v>0</v>
      </c>
      <c r="J511" s="358">
        <v>40483</v>
      </c>
      <c r="K511" s="90"/>
      <c r="L511" s="33"/>
      <c r="M511" s="33"/>
      <c r="N511" s="33"/>
      <c r="O511" s="33"/>
      <c r="P511" s="33"/>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c r="BZ511" s="26"/>
      <c r="CA511" s="26"/>
      <c r="CB511" s="26"/>
      <c r="CC511" s="26"/>
      <c r="CD511" s="26"/>
      <c r="CE511" s="26"/>
      <c r="CF511" s="26"/>
      <c r="CG511" s="26"/>
      <c r="CH511" s="26"/>
      <c r="CI511" s="26"/>
      <c r="CJ511" s="26"/>
      <c r="CK511" s="26"/>
      <c r="CL511" s="26"/>
      <c r="CM511" s="26"/>
      <c r="CN511" s="26"/>
      <c r="CO511" s="26"/>
      <c r="CP511" s="26"/>
      <c r="CQ511" s="26"/>
      <c r="CR511" s="26"/>
      <c r="CS511" s="26"/>
      <c r="CT511" s="26"/>
      <c r="CU511" s="26"/>
      <c r="CV511" s="26"/>
      <c r="CW511" s="26"/>
      <c r="CX511" s="26"/>
      <c r="CY511" s="26"/>
      <c r="CZ511" s="26"/>
      <c r="DA511" s="26"/>
      <c r="DB511" s="26"/>
      <c r="DC511" s="26"/>
      <c r="DD511" s="26"/>
      <c r="DE511" s="26"/>
      <c r="DF511" s="26"/>
      <c r="DG511" s="26"/>
      <c r="DH511" s="26"/>
      <c r="DI511" s="26"/>
      <c r="DJ511" s="26"/>
      <c r="DK511" s="26"/>
      <c r="DL511" s="26"/>
      <c r="DM511" s="26"/>
    </row>
    <row r="512" spans="1:117" s="47" customFormat="1" ht="63" x14ac:dyDescent="0.25">
      <c r="A512" s="33"/>
      <c r="B512" s="376" t="s">
        <v>2445</v>
      </c>
      <c r="C512" s="35" t="s">
        <v>1699</v>
      </c>
      <c r="D512" s="66" t="s">
        <v>1788</v>
      </c>
      <c r="E512" s="66" t="s">
        <v>1651</v>
      </c>
      <c r="F512" s="134">
        <v>2167</v>
      </c>
      <c r="G512" s="134">
        <f t="shared" si="63"/>
        <v>2167</v>
      </c>
      <c r="H512" s="134">
        <f t="shared" si="64"/>
        <v>100</v>
      </c>
      <c r="I512" s="134">
        <v>0</v>
      </c>
      <c r="J512" s="358">
        <v>40431</v>
      </c>
      <c r="K512" s="90"/>
      <c r="L512" s="33"/>
      <c r="M512" s="33"/>
      <c r="N512" s="33"/>
      <c r="O512" s="33"/>
      <c r="P512" s="33"/>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c r="BZ512" s="26"/>
      <c r="CA512" s="26"/>
      <c r="CB512" s="26"/>
      <c r="CC512" s="26"/>
      <c r="CD512" s="26"/>
      <c r="CE512" s="26"/>
      <c r="CF512" s="26"/>
      <c r="CG512" s="26"/>
      <c r="CH512" s="26"/>
      <c r="CI512" s="26"/>
      <c r="CJ512" s="26"/>
      <c r="CK512" s="26"/>
      <c r="CL512" s="26"/>
      <c r="CM512" s="26"/>
      <c r="CN512" s="26"/>
      <c r="CO512" s="26"/>
      <c r="CP512" s="26"/>
      <c r="CQ512" s="26"/>
      <c r="CR512" s="26"/>
      <c r="CS512" s="26"/>
      <c r="CT512" s="26"/>
      <c r="CU512" s="26"/>
      <c r="CV512" s="26"/>
      <c r="CW512" s="26"/>
      <c r="CX512" s="26"/>
      <c r="CY512" s="26"/>
      <c r="CZ512" s="26"/>
      <c r="DA512" s="26"/>
      <c r="DB512" s="26"/>
      <c r="DC512" s="26"/>
      <c r="DD512" s="26"/>
      <c r="DE512" s="26"/>
      <c r="DF512" s="26"/>
      <c r="DG512" s="26"/>
      <c r="DH512" s="26"/>
      <c r="DI512" s="26"/>
      <c r="DJ512" s="26"/>
      <c r="DK512" s="26"/>
      <c r="DL512" s="26"/>
      <c r="DM512" s="26"/>
    </row>
    <row r="513" spans="1:117" s="47" customFormat="1" ht="63" x14ac:dyDescent="0.25">
      <c r="A513" s="33"/>
      <c r="B513" s="376" t="s">
        <v>2446</v>
      </c>
      <c r="C513" s="35" t="s">
        <v>1699</v>
      </c>
      <c r="D513" s="66" t="s">
        <v>1788</v>
      </c>
      <c r="E513" s="66" t="s">
        <v>1651</v>
      </c>
      <c r="F513" s="134">
        <v>833.67</v>
      </c>
      <c r="G513" s="134">
        <f t="shared" si="63"/>
        <v>833.67</v>
      </c>
      <c r="H513" s="134">
        <f t="shared" si="64"/>
        <v>100</v>
      </c>
      <c r="I513" s="134">
        <v>0</v>
      </c>
      <c r="J513" s="358">
        <v>40357</v>
      </c>
      <c r="K513" s="90"/>
      <c r="L513" s="33"/>
      <c r="M513" s="33"/>
      <c r="N513" s="33"/>
      <c r="O513" s="33"/>
      <c r="P513" s="33"/>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c r="BZ513" s="26"/>
      <c r="CA513" s="26"/>
      <c r="CB513" s="26"/>
      <c r="CC513" s="26"/>
      <c r="CD513" s="26"/>
      <c r="CE513" s="26"/>
      <c r="CF513" s="26"/>
      <c r="CG513" s="26"/>
      <c r="CH513" s="26"/>
      <c r="CI513" s="26"/>
      <c r="CJ513" s="26"/>
      <c r="CK513" s="26"/>
      <c r="CL513" s="26"/>
      <c r="CM513" s="26"/>
      <c r="CN513" s="26"/>
      <c r="CO513" s="26"/>
      <c r="CP513" s="26"/>
      <c r="CQ513" s="26"/>
      <c r="CR513" s="26"/>
      <c r="CS513" s="26"/>
      <c r="CT513" s="26"/>
      <c r="CU513" s="26"/>
      <c r="CV513" s="26"/>
      <c r="CW513" s="26"/>
      <c r="CX513" s="26"/>
      <c r="CY513" s="26"/>
      <c r="CZ513" s="26"/>
      <c r="DA513" s="26"/>
      <c r="DB513" s="26"/>
      <c r="DC513" s="26"/>
      <c r="DD513" s="26"/>
      <c r="DE513" s="26"/>
      <c r="DF513" s="26"/>
      <c r="DG513" s="26"/>
      <c r="DH513" s="26"/>
      <c r="DI513" s="26"/>
      <c r="DJ513" s="26"/>
      <c r="DK513" s="26"/>
      <c r="DL513" s="26"/>
      <c r="DM513" s="26"/>
    </row>
    <row r="514" spans="1:117" s="47" customFormat="1" ht="63" x14ac:dyDescent="0.25">
      <c r="A514" s="33"/>
      <c r="B514" s="376" t="s">
        <v>2447</v>
      </c>
      <c r="C514" s="35" t="s">
        <v>1700</v>
      </c>
      <c r="D514" s="66" t="s">
        <v>1788</v>
      </c>
      <c r="E514" s="66" t="s">
        <v>1651</v>
      </c>
      <c r="F514" s="134">
        <v>7163.65</v>
      </c>
      <c r="G514" s="134">
        <f t="shared" si="63"/>
        <v>7163.65</v>
      </c>
      <c r="H514" s="134">
        <f t="shared" si="64"/>
        <v>100</v>
      </c>
      <c r="I514" s="134">
        <v>0</v>
      </c>
      <c r="J514" s="358">
        <v>38607</v>
      </c>
      <c r="K514" s="90"/>
      <c r="L514" s="33"/>
      <c r="M514" s="33"/>
      <c r="N514" s="33"/>
      <c r="O514" s="33"/>
      <c r="P514" s="33"/>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c r="CB514" s="26"/>
      <c r="CC514" s="26"/>
      <c r="CD514" s="26"/>
      <c r="CE514" s="26"/>
      <c r="CF514" s="26"/>
      <c r="CG514" s="26"/>
      <c r="CH514" s="26"/>
      <c r="CI514" s="26"/>
      <c r="CJ514" s="26"/>
      <c r="CK514" s="26"/>
      <c r="CL514" s="26"/>
      <c r="CM514" s="26"/>
      <c r="CN514" s="26"/>
      <c r="CO514" s="26"/>
      <c r="CP514" s="26"/>
      <c r="CQ514" s="26"/>
      <c r="CR514" s="26"/>
      <c r="CS514" s="26"/>
      <c r="CT514" s="26"/>
      <c r="CU514" s="26"/>
      <c r="CV514" s="26"/>
      <c r="CW514" s="26"/>
      <c r="CX514" s="26"/>
      <c r="CY514" s="26"/>
      <c r="CZ514" s="26"/>
      <c r="DA514" s="26"/>
      <c r="DB514" s="26"/>
      <c r="DC514" s="26"/>
      <c r="DD514" s="26"/>
      <c r="DE514" s="26"/>
      <c r="DF514" s="26"/>
      <c r="DG514" s="26"/>
      <c r="DH514" s="26"/>
      <c r="DI514" s="26"/>
      <c r="DJ514" s="26"/>
      <c r="DK514" s="26"/>
      <c r="DL514" s="26"/>
      <c r="DM514" s="26"/>
    </row>
    <row r="515" spans="1:117" s="47" customFormat="1" ht="63" x14ac:dyDescent="0.25">
      <c r="A515" s="33"/>
      <c r="B515" s="376" t="s">
        <v>2448</v>
      </c>
      <c r="C515" s="136" t="s">
        <v>1701</v>
      </c>
      <c r="D515" s="66" t="s">
        <v>1788</v>
      </c>
      <c r="E515" s="66" t="s">
        <v>1651</v>
      </c>
      <c r="F515" s="134">
        <v>3360</v>
      </c>
      <c r="G515" s="134">
        <f t="shared" si="63"/>
        <v>3360</v>
      </c>
      <c r="H515" s="134">
        <f t="shared" si="64"/>
        <v>100</v>
      </c>
      <c r="I515" s="134">
        <v>0</v>
      </c>
      <c r="J515" s="347">
        <v>2004</v>
      </c>
      <c r="K515" s="90"/>
      <c r="L515" s="33"/>
      <c r="M515" s="33"/>
      <c r="N515" s="33"/>
      <c r="O515" s="33"/>
      <c r="P515" s="33"/>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c r="BZ515" s="26"/>
      <c r="CA515" s="26"/>
      <c r="CB515" s="26"/>
      <c r="CC515" s="26"/>
      <c r="CD515" s="26"/>
      <c r="CE515" s="26"/>
      <c r="CF515" s="26"/>
      <c r="CG515" s="26"/>
      <c r="CH515" s="26"/>
      <c r="CI515" s="26"/>
      <c r="CJ515" s="26"/>
      <c r="CK515" s="26"/>
      <c r="CL515" s="26"/>
      <c r="CM515" s="26"/>
      <c r="CN515" s="26"/>
      <c r="CO515" s="26"/>
      <c r="CP515" s="26"/>
      <c r="CQ515" s="26"/>
      <c r="CR515" s="26"/>
      <c r="CS515" s="26"/>
      <c r="CT515" s="26"/>
      <c r="CU515" s="26"/>
      <c r="CV515" s="26"/>
      <c r="CW515" s="26"/>
      <c r="CX515" s="26"/>
      <c r="CY515" s="26"/>
      <c r="CZ515" s="26"/>
      <c r="DA515" s="26"/>
      <c r="DB515" s="26"/>
      <c r="DC515" s="26"/>
      <c r="DD515" s="26"/>
      <c r="DE515" s="26"/>
      <c r="DF515" s="26"/>
      <c r="DG515" s="26"/>
      <c r="DH515" s="26"/>
      <c r="DI515" s="26"/>
      <c r="DJ515" s="26"/>
      <c r="DK515" s="26"/>
      <c r="DL515" s="26"/>
      <c r="DM515" s="26"/>
    </row>
    <row r="516" spans="1:117" s="47" customFormat="1" ht="63" x14ac:dyDescent="0.25">
      <c r="A516" s="33"/>
      <c r="B516" s="376" t="s">
        <v>2449</v>
      </c>
      <c r="C516" s="136" t="s">
        <v>1702</v>
      </c>
      <c r="D516" s="66" t="s">
        <v>1788</v>
      </c>
      <c r="E516" s="66" t="s">
        <v>1651</v>
      </c>
      <c r="F516" s="134">
        <v>11700</v>
      </c>
      <c r="G516" s="134">
        <f t="shared" si="63"/>
        <v>11700</v>
      </c>
      <c r="H516" s="134">
        <f t="shared" si="64"/>
        <v>100</v>
      </c>
      <c r="I516" s="134">
        <v>0</v>
      </c>
      <c r="J516" s="358">
        <v>40553</v>
      </c>
      <c r="K516" s="90"/>
      <c r="L516" s="33"/>
      <c r="M516" s="33"/>
      <c r="N516" s="33"/>
      <c r="O516" s="33"/>
      <c r="P516" s="33"/>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c r="BZ516" s="26"/>
      <c r="CA516" s="26"/>
      <c r="CB516" s="26"/>
      <c r="CC516" s="26"/>
      <c r="CD516" s="26"/>
      <c r="CE516" s="26"/>
      <c r="CF516" s="26"/>
      <c r="CG516" s="26"/>
      <c r="CH516" s="26"/>
      <c r="CI516" s="26"/>
      <c r="CJ516" s="26"/>
      <c r="CK516" s="26"/>
      <c r="CL516" s="26"/>
      <c r="CM516" s="26"/>
      <c r="CN516" s="26"/>
      <c r="CO516" s="26"/>
      <c r="CP516" s="26"/>
      <c r="CQ516" s="26"/>
      <c r="CR516" s="26"/>
      <c r="CS516" s="26"/>
      <c r="CT516" s="26"/>
      <c r="CU516" s="26"/>
      <c r="CV516" s="26"/>
      <c r="CW516" s="26"/>
      <c r="CX516" s="26"/>
      <c r="CY516" s="26"/>
      <c r="CZ516" s="26"/>
      <c r="DA516" s="26"/>
      <c r="DB516" s="26"/>
      <c r="DC516" s="26"/>
      <c r="DD516" s="26"/>
      <c r="DE516" s="26"/>
      <c r="DF516" s="26"/>
      <c r="DG516" s="26"/>
      <c r="DH516" s="26"/>
      <c r="DI516" s="26"/>
      <c r="DJ516" s="26"/>
      <c r="DK516" s="26"/>
      <c r="DL516" s="26"/>
      <c r="DM516" s="26"/>
    </row>
    <row r="517" spans="1:117" s="47" customFormat="1" ht="63" x14ac:dyDescent="0.25">
      <c r="A517" s="33"/>
      <c r="B517" s="376" t="s">
        <v>2450</v>
      </c>
      <c r="C517" s="136" t="s">
        <v>1703</v>
      </c>
      <c r="D517" s="66" t="s">
        <v>1788</v>
      </c>
      <c r="E517" s="66" t="s">
        <v>1651</v>
      </c>
      <c r="F517" s="134">
        <v>4000</v>
      </c>
      <c r="G517" s="134">
        <f t="shared" si="63"/>
        <v>4000</v>
      </c>
      <c r="H517" s="134">
        <f t="shared" si="64"/>
        <v>100</v>
      </c>
      <c r="I517" s="134">
        <v>0</v>
      </c>
      <c r="J517" s="358">
        <v>39777</v>
      </c>
      <c r="K517" s="90"/>
      <c r="L517" s="33"/>
      <c r="M517" s="33"/>
      <c r="N517" s="33"/>
      <c r="O517" s="33"/>
      <c r="P517" s="33"/>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c r="BZ517" s="26"/>
      <c r="CA517" s="26"/>
      <c r="CB517" s="26"/>
      <c r="CC517" s="26"/>
      <c r="CD517" s="26"/>
      <c r="CE517" s="26"/>
      <c r="CF517" s="26"/>
      <c r="CG517" s="26"/>
      <c r="CH517" s="26"/>
      <c r="CI517" s="26"/>
      <c r="CJ517" s="26"/>
      <c r="CK517" s="26"/>
      <c r="CL517" s="26"/>
      <c r="CM517" s="26"/>
      <c r="CN517" s="26"/>
      <c r="CO517" s="26"/>
      <c r="CP517" s="26"/>
      <c r="CQ517" s="26"/>
      <c r="CR517" s="26"/>
      <c r="CS517" s="26"/>
      <c r="CT517" s="26"/>
      <c r="CU517" s="26"/>
      <c r="CV517" s="26"/>
      <c r="CW517" s="26"/>
      <c r="CX517" s="26"/>
      <c r="CY517" s="26"/>
      <c r="CZ517" s="26"/>
      <c r="DA517" s="26"/>
      <c r="DB517" s="26"/>
      <c r="DC517" s="26"/>
      <c r="DD517" s="26"/>
      <c r="DE517" s="26"/>
      <c r="DF517" s="26"/>
      <c r="DG517" s="26"/>
      <c r="DH517" s="26"/>
      <c r="DI517" s="26"/>
      <c r="DJ517" s="26"/>
      <c r="DK517" s="26"/>
      <c r="DL517" s="26"/>
      <c r="DM517" s="26"/>
    </row>
    <row r="518" spans="1:117" s="47" customFormat="1" ht="48.75" customHeight="1" x14ac:dyDescent="0.25">
      <c r="A518" s="33"/>
      <c r="B518" s="376" t="s">
        <v>2451</v>
      </c>
      <c r="C518" s="35" t="s">
        <v>1704</v>
      </c>
      <c r="D518" s="66" t="s">
        <v>1788</v>
      </c>
      <c r="E518" s="66" t="s">
        <v>1651</v>
      </c>
      <c r="F518" s="134">
        <v>20110</v>
      </c>
      <c r="G518" s="134">
        <f t="shared" si="63"/>
        <v>20110</v>
      </c>
      <c r="H518" s="134">
        <f t="shared" si="64"/>
        <v>100</v>
      </c>
      <c r="I518" s="134">
        <v>0</v>
      </c>
      <c r="J518" s="358">
        <v>39797</v>
      </c>
      <c r="K518" s="90"/>
      <c r="L518" s="33"/>
      <c r="M518" s="33"/>
      <c r="N518" s="33"/>
      <c r="O518" s="33"/>
      <c r="P518" s="33"/>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c r="BZ518" s="26"/>
      <c r="CA518" s="26"/>
      <c r="CB518" s="26"/>
      <c r="CC518" s="26"/>
      <c r="CD518" s="26"/>
      <c r="CE518" s="26"/>
      <c r="CF518" s="26"/>
      <c r="CG518" s="26"/>
      <c r="CH518" s="26"/>
      <c r="CI518" s="26"/>
      <c r="CJ518" s="26"/>
      <c r="CK518" s="26"/>
      <c r="CL518" s="26"/>
      <c r="CM518" s="26"/>
      <c r="CN518" s="26"/>
      <c r="CO518" s="26"/>
      <c r="CP518" s="26"/>
      <c r="CQ518" s="26"/>
      <c r="CR518" s="26"/>
      <c r="CS518" s="26"/>
      <c r="CT518" s="26"/>
      <c r="CU518" s="26"/>
      <c r="CV518" s="26"/>
      <c r="CW518" s="26"/>
      <c r="CX518" s="26"/>
      <c r="CY518" s="26"/>
      <c r="CZ518" s="26"/>
      <c r="DA518" s="26"/>
      <c r="DB518" s="26"/>
      <c r="DC518" s="26"/>
      <c r="DD518" s="26"/>
      <c r="DE518" s="26"/>
      <c r="DF518" s="26"/>
      <c r="DG518" s="26"/>
      <c r="DH518" s="26"/>
      <c r="DI518" s="26"/>
      <c r="DJ518" s="26"/>
      <c r="DK518" s="26"/>
      <c r="DL518" s="26"/>
      <c r="DM518" s="26"/>
    </row>
    <row r="519" spans="1:117" s="47" customFormat="1" ht="48" customHeight="1" x14ac:dyDescent="0.25">
      <c r="A519" s="33"/>
      <c r="B519" s="376" t="s">
        <v>2452</v>
      </c>
      <c r="C519" s="35" t="s">
        <v>1705</v>
      </c>
      <c r="D519" s="66" t="s">
        <v>1788</v>
      </c>
      <c r="E519" s="66" t="s">
        <v>1651</v>
      </c>
      <c r="F519" s="134">
        <v>2800</v>
      </c>
      <c r="G519" s="134">
        <f t="shared" si="63"/>
        <v>2800</v>
      </c>
      <c r="H519" s="134">
        <f t="shared" si="64"/>
        <v>100</v>
      </c>
      <c r="I519" s="134">
        <v>0</v>
      </c>
      <c r="J519" s="347">
        <v>2007</v>
      </c>
      <c r="K519" s="90"/>
      <c r="L519" s="33"/>
      <c r="M519" s="33"/>
      <c r="N519" s="33"/>
      <c r="O519" s="33"/>
      <c r="P519" s="33"/>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c r="BR519" s="26"/>
      <c r="BS519" s="26"/>
      <c r="BT519" s="26"/>
      <c r="BU519" s="26"/>
      <c r="BV519" s="26"/>
      <c r="BW519" s="26"/>
      <c r="BX519" s="26"/>
      <c r="BY519" s="26"/>
      <c r="BZ519" s="26"/>
      <c r="CA519" s="26"/>
      <c r="CB519" s="26"/>
      <c r="CC519" s="26"/>
      <c r="CD519" s="26"/>
      <c r="CE519" s="26"/>
      <c r="CF519" s="26"/>
      <c r="CG519" s="26"/>
      <c r="CH519" s="26"/>
      <c r="CI519" s="26"/>
      <c r="CJ519" s="26"/>
      <c r="CK519" s="26"/>
      <c r="CL519" s="26"/>
      <c r="CM519" s="26"/>
      <c r="CN519" s="26"/>
      <c r="CO519" s="26"/>
      <c r="CP519" s="26"/>
      <c r="CQ519" s="26"/>
      <c r="CR519" s="26"/>
      <c r="CS519" s="26"/>
      <c r="CT519" s="26"/>
      <c r="CU519" s="26"/>
      <c r="CV519" s="26"/>
      <c r="CW519" s="26"/>
      <c r="CX519" s="26"/>
      <c r="CY519" s="26"/>
      <c r="CZ519" s="26"/>
      <c r="DA519" s="26"/>
      <c r="DB519" s="26"/>
      <c r="DC519" s="26"/>
      <c r="DD519" s="26"/>
      <c r="DE519" s="26"/>
      <c r="DF519" s="26"/>
      <c r="DG519" s="26"/>
      <c r="DH519" s="26"/>
      <c r="DI519" s="26"/>
      <c r="DJ519" s="26"/>
      <c r="DK519" s="26"/>
      <c r="DL519" s="26"/>
      <c r="DM519" s="26"/>
    </row>
    <row r="520" spans="1:117" s="47" customFormat="1" ht="63" x14ac:dyDescent="0.25">
      <c r="A520" s="33"/>
      <c r="B520" s="376" t="s">
        <v>2453</v>
      </c>
      <c r="C520" s="136" t="s">
        <v>1706</v>
      </c>
      <c r="D520" s="66" t="s">
        <v>1788</v>
      </c>
      <c r="E520" s="66" t="s">
        <v>1651</v>
      </c>
      <c r="F520" s="134">
        <v>2500</v>
      </c>
      <c r="G520" s="134">
        <f t="shared" si="63"/>
        <v>2500</v>
      </c>
      <c r="H520" s="134">
        <f t="shared" si="64"/>
        <v>100</v>
      </c>
      <c r="I520" s="134">
        <v>0</v>
      </c>
      <c r="J520" s="347">
        <v>2007</v>
      </c>
      <c r="K520" s="90"/>
      <c r="L520" s="33"/>
      <c r="M520" s="33"/>
      <c r="N520" s="33"/>
      <c r="O520" s="33"/>
      <c r="P520" s="33"/>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c r="BR520" s="26"/>
      <c r="BS520" s="26"/>
      <c r="BT520" s="26"/>
      <c r="BU520" s="26"/>
      <c r="BV520" s="26"/>
      <c r="BW520" s="26"/>
      <c r="BX520" s="26"/>
      <c r="BY520" s="26"/>
      <c r="BZ520" s="26"/>
      <c r="CA520" s="26"/>
      <c r="CB520" s="26"/>
      <c r="CC520" s="26"/>
      <c r="CD520" s="26"/>
      <c r="CE520" s="26"/>
      <c r="CF520" s="26"/>
      <c r="CG520" s="26"/>
      <c r="CH520" s="26"/>
      <c r="CI520" s="26"/>
      <c r="CJ520" s="26"/>
      <c r="CK520" s="26"/>
      <c r="CL520" s="26"/>
      <c r="CM520" s="26"/>
      <c r="CN520" s="26"/>
      <c r="CO520" s="26"/>
      <c r="CP520" s="26"/>
      <c r="CQ520" s="26"/>
      <c r="CR520" s="26"/>
      <c r="CS520" s="26"/>
      <c r="CT520" s="26"/>
      <c r="CU520" s="26"/>
      <c r="CV520" s="26"/>
      <c r="CW520" s="26"/>
      <c r="CX520" s="26"/>
      <c r="CY520" s="26"/>
      <c r="CZ520" s="26"/>
      <c r="DA520" s="26"/>
      <c r="DB520" s="26"/>
      <c r="DC520" s="26"/>
      <c r="DD520" s="26"/>
      <c r="DE520" s="26"/>
      <c r="DF520" s="26"/>
      <c r="DG520" s="26"/>
      <c r="DH520" s="26"/>
      <c r="DI520" s="26"/>
      <c r="DJ520" s="26"/>
      <c r="DK520" s="26"/>
      <c r="DL520" s="26"/>
      <c r="DM520" s="26"/>
    </row>
    <row r="521" spans="1:117" s="47" customFormat="1" ht="63" x14ac:dyDescent="0.25">
      <c r="A521" s="33"/>
      <c r="B521" s="376" t="s">
        <v>2454</v>
      </c>
      <c r="C521" s="136" t="s">
        <v>1707</v>
      </c>
      <c r="D521" s="66" t="s">
        <v>1788</v>
      </c>
      <c r="E521" s="66" t="s">
        <v>1651</v>
      </c>
      <c r="F521" s="134">
        <v>5600</v>
      </c>
      <c r="G521" s="134">
        <f t="shared" si="63"/>
        <v>5600</v>
      </c>
      <c r="H521" s="134">
        <f t="shared" si="64"/>
        <v>100</v>
      </c>
      <c r="I521" s="134">
        <v>0</v>
      </c>
      <c r="J521" s="358">
        <v>39808</v>
      </c>
      <c r="K521" s="90"/>
      <c r="L521" s="33"/>
      <c r="M521" s="33"/>
      <c r="N521" s="33"/>
      <c r="O521" s="33"/>
      <c r="P521" s="33"/>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c r="BU521" s="26"/>
      <c r="BV521" s="26"/>
      <c r="BW521" s="26"/>
      <c r="BX521" s="26"/>
      <c r="BY521" s="26"/>
      <c r="BZ521" s="26"/>
      <c r="CA521" s="26"/>
      <c r="CB521" s="26"/>
      <c r="CC521" s="26"/>
      <c r="CD521" s="26"/>
      <c r="CE521" s="26"/>
      <c r="CF521" s="26"/>
      <c r="CG521" s="26"/>
      <c r="CH521" s="26"/>
      <c r="CI521" s="26"/>
      <c r="CJ521" s="26"/>
      <c r="CK521" s="26"/>
      <c r="CL521" s="26"/>
      <c r="CM521" s="26"/>
      <c r="CN521" s="26"/>
      <c r="CO521" s="26"/>
      <c r="CP521" s="26"/>
      <c r="CQ521" s="26"/>
      <c r="CR521" s="26"/>
      <c r="CS521" s="26"/>
      <c r="CT521" s="26"/>
      <c r="CU521" s="26"/>
      <c r="CV521" s="26"/>
      <c r="CW521" s="26"/>
      <c r="CX521" s="26"/>
      <c r="CY521" s="26"/>
      <c r="CZ521" s="26"/>
      <c r="DA521" s="26"/>
      <c r="DB521" s="26"/>
      <c r="DC521" s="26"/>
      <c r="DD521" s="26"/>
      <c r="DE521" s="26"/>
      <c r="DF521" s="26"/>
      <c r="DG521" s="26"/>
      <c r="DH521" s="26"/>
      <c r="DI521" s="26"/>
      <c r="DJ521" s="26"/>
      <c r="DK521" s="26"/>
      <c r="DL521" s="26"/>
      <c r="DM521" s="26"/>
    </row>
    <row r="522" spans="1:117" s="47" customFormat="1" ht="63" x14ac:dyDescent="0.25">
      <c r="A522" s="33"/>
      <c r="B522" s="376" t="s">
        <v>2455</v>
      </c>
      <c r="C522" s="136" t="s">
        <v>1708</v>
      </c>
      <c r="D522" s="66" t="s">
        <v>1788</v>
      </c>
      <c r="E522" s="66" t="s">
        <v>1651</v>
      </c>
      <c r="F522" s="134">
        <v>2800</v>
      </c>
      <c r="G522" s="134">
        <f t="shared" si="63"/>
        <v>2800</v>
      </c>
      <c r="H522" s="134">
        <f t="shared" si="64"/>
        <v>100</v>
      </c>
      <c r="I522" s="134">
        <v>0</v>
      </c>
      <c r="J522" s="358">
        <v>39790</v>
      </c>
      <c r="K522" s="90"/>
      <c r="L522" s="33"/>
      <c r="M522" s="33"/>
      <c r="N522" s="33"/>
      <c r="O522" s="33"/>
      <c r="P522" s="33"/>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c r="BU522" s="26"/>
      <c r="BV522" s="26"/>
      <c r="BW522" s="26"/>
      <c r="BX522" s="26"/>
      <c r="BY522" s="26"/>
      <c r="BZ522" s="26"/>
      <c r="CA522" s="26"/>
      <c r="CB522" s="26"/>
      <c r="CC522" s="26"/>
      <c r="CD522" s="26"/>
      <c r="CE522" s="26"/>
      <c r="CF522" s="26"/>
      <c r="CG522" s="26"/>
      <c r="CH522" s="26"/>
      <c r="CI522" s="26"/>
      <c r="CJ522" s="26"/>
      <c r="CK522" s="26"/>
      <c r="CL522" s="26"/>
      <c r="CM522" s="26"/>
      <c r="CN522" s="26"/>
      <c r="CO522" s="26"/>
      <c r="CP522" s="26"/>
      <c r="CQ522" s="26"/>
      <c r="CR522" s="26"/>
      <c r="CS522" s="26"/>
      <c r="CT522" s="26"/>
      <c r="CU522" s="26"/>
      <c r="CV522" s="26"/>
      <c r="CW522" s="26"/>
      <c r="CX522" s="26"/>
      <c r="CY522" s="26"/>
      <c r="CZ522" s="26"/>
      <c r="DA522" s="26"/>
      <c r="DB522" s="26"/>
      <c r="DC522" s="26"/>
      <c r="DD522" s="26"/>
      <c r="DE522" s="26"/>
      <c r="DF522" s="26"/>
      <c r="DG522" s="26"/>
      <c r="DH522" s="26"/>
      <c r="DI522" s="26"/>
      <c r="DJ522" s="26"/>
      <c r="DK522" s="26"/>
      <c r="DL522" s="26"/>
      <c r="DM522" s="26"/>
    </row>
    <row r="523" spans="1:117" s="47" customFormat="1" ht="63" x14ac:dyDescent="0.25">
      <c r="A523" s="33"/>
      <c r="B523" s="376" t="s">
        <v>2456</v>
      </c>
      <c r="C523" s="136" t="s">
        <v>1709</v>
      </c>
      <c r="D523" s="66" t="s">
        <v>1788</v>
      </c>
      <c r="E523" s="66" t="s">
        <v>1651</v>
      </c>
      <c r="F523" s="134">
        <v>2500</v>
      </c>
      <c r="G523" s="134">
        <f t="shared" si="63"/>
        <v>2500</v>
      </c>
      <c r="H523" s="134">
        <f t="shared" si="64"/>
        <v>100</v>
      </c>
      <c r="I523" s="134">
        <v>0</v>
      </c>
      <c r="J523" s="347">
        <v>2007</v>
      </c>
      <c r="K523" s="90"/>
      <c r="L523" s="33"/>
      <c r="M523" s="33"/>
      <c r="N523" s="33"/>
      <c r="O523" s="33"/>
      <c r="P523" s="33"/>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c r="BU523" s="26"/>
      <c r="BV523" s="26"/>
      <c r="BW523" s="26"/>
      <c r="BX523" s="26"/>
      <c r="BY523" s="26"/>
      <c r="BZ523" s="26"/>
      <c r="CA523" s="26"/>
      <c r="CB523" s="26"/>
      <c r="CC523" s="26"/>
      <c r="CD523" s="26"/>
      <c r="CE523" s="26"/>
      <c r="CF523" s="26"/>
      <c r="CG523" s="26"/>
      <c r="CH523" s="26"/>
      <c r="CI523" s="26"/>
      <c r="CJ523" s="26"/>
      <c r="CK523" s="26"/>
      <c r="CL523" s="26"/>
      <c r="CM523" s="26"/>
      <c r="CN523" s="26"/>
      <c r="CO523" s="26"/>
      <c r="CP523" s="26"/>
      <c r="CQ523" s="26"/>
      <c r="CR523" s="26"/>
      <c r="CS523" s="26"/>
      <c r="CT523" s="26"/>
      <c r="CU523" s="26"/>
      <c r="CV523" s="26"/>
      <c r="CW523" s="26"/>
      <c r="CX523" s="26"/>
      <c r="CY523" s="26"/>
      <c r="CZ523" s="26"/>
      <c r="DA523" s="26"/>
      <c r="DB523" s="26"/>
      <c r="DC523" s="26"/>
      <c r="DD523" s="26"/>
      <c r="DE523" s="26"/>
      <c r="DF523" s="26"/>
      <c r="DG523" s="26"/>
      <c r="DH523" s="26"/>
      <c r="DI523" s="26"/>
      <c r="DJ523" s="26"/>
      <c r="DK523" s="26"/>
      <c r="DL523" s="26"/>
      <c r="DM523" s="26"/>
    </row>
    <row r="524" spans="1:117" s="47" customFormat="1" ht="63" x14ac:dyDescent="0.25">
      <c r="A524" s="33"/>
      <c r="B524" s="376" t="s">
        <v>2457</v>
      </c>
      <c r="C524" s="136" t="s">
        <v>1710</v>
      </c>
      <c r="D524" s="66" t="s">
        <v>1788</v>
      </c>
      <c r="E524" s="66" t="s">
        <v>1651</v>
      </c>
      <c r="F524" s="134">
        <v>7569.66</v>
      </c>
      <c r="G524" s="134">
        <f t="shared" si="63"/>
        <v>7569.66</v>
      </c>
      <c r="H524" s="134">
        <f t="shared" si="64"/>
        <v>100</v>
      </c>
      <c r="I524" s="134">
        <v>0</v>
      </c>
      <c r="J524" s="347">
        <v>2005</v>
      </c>
      <c r="K524" s="90"/>
      <c r="L524" s="33"/>
      <c r="M524" s="33"/>
      <c r="N524" s="33"/>
      <c r="O524" s="33"/>
      <c r="P524" s="33"/>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c r="BQ524" s="26"/>
      <c r="BR524" s="26"/>
      <c r="BS524" s="26"/>
      <c r="BT524" s="26"/>
      <c r="BU524" s="26"/>
      <c r="BV524" s="26"/>
      <c r="BW524" s="26"/>
      <c r="BX524" s="26"/>
      <c r="BY524" s="26"/>
      <c r="BZ524" s="26"/>
      <c r="CA524" s="26"/>
      <c r="CB524" s="26"/>
      <c r="CC524" s="26"/>
      <c r="CD524" s="26"/>
      <c r="CE524" s="26"/>
      <c r="CF524" s="26"/>
      <c r="CG524" s="26"/>
      <c r="CH524" s="26"/>
      <c r="CI524" s="26"/>
      <c r="CJ524" s="26"/>
      <c r="CK524" s="26"/>
      <c r="CL524" s="26"/>
      <c r="CM524" s="26"/>
      <c r="CN524" s="26"/>
      <c r="CO524" s="26"/>
      <c r="CP524" s="26"/>
      <c r="CQ524" s="26"/>
      <c r="CR524" s="26"/>
      <c r="CS524" s="26"/>
      <c r="CT524" s="26"/>
      <c r="CU524" s="26"/>
      <c r="CV524" s="26"/>
      <c r="CW524" s="26"/>
      <c r="CX524" s="26"/>
      <c r="CY524" s="26"/>
      <c r="CZ524" s="26"/>
      <c r="DA524" s="26"/>
      <c r="DB524" s="26"/>
      <c r="DC524" s="26"/>
      <c r="DD524" s="26"/>
      <c r="DE524" s="26"/>
      <c r="DF524" s="26"/>
      <c r="DG524" s="26"/>
      <c r="DH524" s="26"/>
      <c r="DI524" s="26"/>
      <c r="DJ524" s="26"/>
      <c r="DK524" s="26"/>
      <c r="DL524" s="26"/>
      <c r="DM524" s="26"/>
    </row>
    <row r="525" spans="1:117" s="47" customFormat="1" ht="63" x14ac:dyDescent="0.25">
      <c r="A525" s="33"/>
      <c r="B525" s="376" t="s">
        <v>2458</v>
      </c>
      <c r="C525" s="35" t="s">
        <v>1711</v>
      </c>
      <c r="D525" s="66" t="s">
        <v>1788</v>
      </c>
      <c r="E525" s="66" t="s">
        <v>1651</v>
      </c>
      <c r="F525" s="134">
        <v>6346</v>
      </c>
      <c r="G525" s="134">
        <f t="shared" si="63"/>
        <v>6346</v>
      </c>
      <c r="H525" s="134">
        <f t="shared" si="64"/>
        <v>100</v>
      </c>
      <c r="I525" s="134">
        <v>0</v>
      </c>
      <c r="J525" s="358">
        <v>39378</v>
      </c>
      <c r="K525" s="90"/>
      <c r="L525" s="33"/>
      <c r="M525" s="33"/>
      <c r="N525" s="33"/>
      <c r="O525" s="33"/>
      <c r="P525" s="33"/>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c r="BQ525" s="26"/>
      <c r="BR525" s="26"/>
      <c r="BS525" s="26"/>
      <c r="BT525" s="26"/>
      <c r="BU525" s="26"/>
      <c r="BV525" s="26"/>
      <c r="BW525" s="26"/>
      <c r="BX525" s="26"/>
      <c r="BY525" s="26"/>
      <c r="BZ525" s="26"/>
      <c r="CA525" s="26"/>
      <c r="CB525" s="26"/>
      <c r="CC525" s="26"/>
      <c r="CD525" s="26"/>
      <c r="CE525" s="26"/>
      <c r="CF525" s="26"/>
      <c r="CG525" s="26"/>
      <c r="CH525" s="26"/>
      <c r="CI525" s="26"/>
      <c r="CJ525" s="26"/>
      <c r="CK525" s="26"/>
      <c r="CL525" s="26"/>
      <c r="CM525" s="26"/>
      <c r="CN525" s="26"/>
      <c r="CO525" s="26"/>
      <c r="CP525" s="26"/>
      <c r="CQ525" s="26"/>
      <c r="CR525" s="26"/>
      <c r="CS525" s="26"/>
      <c r="CT525" s="26"/>
      <c r="CU525" s="26"/>
      <c r="CV525" s="26"/>
      <c r="CW525" s="26"/>
      <c r="CX525" s="26"/>
      <c r="CY525" s="26"/>
      <c r="CZ525" s="26"/>
      <c r="DA525" s="26"/>
      <c r="DB525" s="26"/>
      <c r="DC525" s="26"/>
      <c r="DD525" s="26"/>
      <c r="DE525" s="26"/>
      <c r="DF525" s="26"/>
      <c r="DG525" s="26"/>
      <c r="DH525" s="26"/>
      <c r="DI525" s="26"/>
      <c r="DJ525" s="26"/>
      <c r="DK525" s="26"/>
      <c r="DL525" s="26"/>
      <c r="DM525" s="26"/>
    </row>
    <row r="526" spans="1:117" s="47" customFormat="1" ht="63" x14ac:dyDescent="0.25">
      <c r="A526" s="33"/>
      <c r="B526" s="376" t="s">
        <v>2459</v>
      </c>
      <c r="C526" s="136" t="s">
        <v>1712</v>
      </c>
      <c r="D526" s="66" t="s">
        <v>1788</v>
      </c>
      <c r="E526" s="66" t="s">
        <v>1651</v>
      </c>
      <c r="F526" s="134">
        <v>10810</v>
      </c>
      <c r="G526" s="134">
        <f t="shared" si="63"/>
        <v>10810</v>
      </c>
      <c r="H526" s="134">
        <f t="shared" si="64"/>
        <v>100</v>
      </c>
      <c r="I526" s="134">
        <v>0</v>
      </c>
      <c r="J526" s="358">
        <v>39777</v>
      </c>
      <c r="K526" s="90"/>
      <c r="L526" s="33"/>
      <c r="M526" s="33"/>
      <c r="N526" s="33"/>
      <c r="O526" s="33"/>
      <c r="P526" s="33"/>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c r="BR526" s="26"/>
      <c r="BS526" s="26"/>
      <c r="BT526" s="26"/>
      <c r="BU526" s="26"/>
      <c r="BV526" s="26"/>
      <c r="BW526" s="26"/>
      <c r="BX526" s="26"/>
      <c r="BY526" s="26"/>
      <c r="BZ526" s="26"/>
      <c r="CA526" s="26"/>
      <c r="CB526" s="26"/>
      <c r="CC526" s="26"/>
      <c r="CD526" s="26"/>
      <c r="CE526" s="26"/>
      <c r="CF526" s="26"/>
      <c r="CG526" s="26"/>
      <c r="CH526" s="26"/>
      <c r="CI526" s="26"/>
      <c r="CJ526" s="26"/>
      <c r="CK526" s="26"/>
      <c r="CL526" s="26"/>
      <c r="CM526" s="26"/>
      <c r="CN526" s="26"/>
      <c r="CO526" s="26"/>
      <c r="CP526" s="26"/>
      <c r="CQ526" s="26"/>
      <c r="CR526" s="26"/>
      <c r="CS526" s="26"/>
      <c r="CT526" s="26"/>
      <c r="CU526" s="26"/>
      <c r="CV526" s="26"/>
      <c r="CW526" s="26"/>
      <c r="CX526" s="26"/>
      <c r="CY526" s="26"/>
      <c r="CZ526" s="26"/>
      <c r="DA526" s="26"/>
      <c r="DB526" s="26"/>
      <c r="DC526" s="26"/>
      <c r="DD526" s="26"/>
      <c r="DE526" s="26"/>
      <c r="DF526" s="26"/>
      <c r="DG526" s="26"/>
      <c r="DH526" s="26"/>
      <c r="DI526" s="26"/>
      <c r="DJ526" s="26"/>
      <c r="DK526" s="26"/>
      <c r="DL526" s="26"/>
      <c r="DM526" s="26"/>
    </row>
    <row r="527" spans="1:117" s="47" customFormat="1" ht="63" x14ac:dyDescent="0.25">
      <c r="A527" s="33"/>
      <c r="B527" s="376" t="s">
        <v>2460</v>
      </c>
      <c r="C527" s="136" t="s">
        <v>1713</v>
      </c>
      <c r="D527" s="66" t="s">
        <v>1788</v>
      </c>
      <c r="E527" s="66" t="s">
        <v>1651</v>
      </c>
      <c r="F527" s="134">
        <v>3000</v>
      </c>
      <c r="G527" s="134">
        <f t="shared" si="63"/>
        <v>3000</v>
      </c>
      <c r="H527" s="134">
        <f t="shared" si="64"/>
        <v>100</v>
      </c>
      <c r="I527" s="134">
        <v>0</v>
      </c>
      <c r="J527" s="347">
        <v>2007</v>
      </c>
      <c r="K527" s="90"/>
      <c r="L527" s="33"/>
      <c r="M527" s="33"/>
      <c r="N527" s="33"/>
      <c r="O527" s="33"/>
      <c r="P527" s="33"/>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c r="BQ527" s="26"/>
      <c r="BR527" s="26"/>
      <c r="BS527" s="26"/>
      <c r="BT527" s="26"/>
      <c r="BU527" s="26"/>
      <c r="BV527" s="26"/>
      <c r="BW527" s="26"/>
      <c r="BX527" s="26"/>
      <c r="BY527" s="26"/>
      <c r="BZ527" s="26"/>
      <c r="CA527" s="26"/>
      <c r="CB527" s="26"/>
      <c r="CC527" s="26"/>
      <c r="CD527" s="26"/>
      <c r="CE527" s="26"/>
      <c r="CF527" s="26"/>
      <c r="CG527" s="26"/>
      <c r="CH527" s="26"/>
      <c r="CI527" s="26"/>
      <c r="CJ527" s="26"/>
      <c r="CK527" s="26"/>
      <c r="CL527" s="26"/>
      <c r="CM527" s="26"/>
      <c r="CN527" s="26"/>
      <c r="CO527" s="26"/>
      <c r="CP527" s="26"/>
      <c r="CQ527" s="26"/>
      <c r="CR527" s="26"/>
      <c r="CS527" s="26"/>
      <c r="CT527" s="26"/>
      <c r="CU527" s="26"/>
      <c r="CV527" s="26"/>
      <c r="CW527" s="26"/>
      <c r="CX527" s="26"/>
      <c r="CY527" s="26"/>
      <c r="CZ527" s="26"/>
      <c r="DA527" s="26"/>
      <c r="DB527" s="26"/>
      <c r="DC527" s="26"/>
      <c r="DD527" s="26"/>
      <c r="DE527" s="26"/>
      <c r="DF527" s="26"/>
      <c r="DG527" s="26"/>
      <c r="DH527" s="26"/>
      <c r="DI527" s="26"/>
      <c r="DJ527" s="26"/>
      <c r="DK527" s="26"/>
      <c r="DL527" s="26"/>
      <c r="DM527" s="26"/>
    </row>
    <row r="528" spans="1:117" s="47" customFormat="1" ht="63" x14ac:dyDescent="0.25">
      <c r="A528" s="33"/>
      <c r="B528" s="376" t="s">
        <v>2461</v>
      </c>
      <c r="C528" s="136" t="s">
        <v>1714</v>
      </c>
      <c r="D528" s="66" t="s">
        <v>1788</v>
      </c>
      <c r="E528" s="66" t="s">
        <v>1651</v>
      </c>
      <c r="F528" s="134">
        <v>4140</v>
      </c>
      <c r="G528" s="134">
        <f t="shared" si="63"/>
        <v>4140</v>
      </c>
      <c r="H528" s="134">
        <f t="shared" si="64"/>
        <v>100</v>
      </c>
      <c r="I528" s="134">
        <v>0</v>
      </c>
      <c r="J528" s="358">
        <v>39811</v>
      </c>
      <c r="K528" s="90"/>
      <c r="L528" s="33"/>
      <c r="M528" s="33"/>
      <c r="N528" s="33"/>
      <c r="O528" s="33"/>
      <c r="P528" s="33"/>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c r="BU528" s="26"/>
      <c r="BV528" s="26"/>
      <c r="BW528" s="26"/>
      <c r="BX528" s="26"/>
      <c r="BY528" s="26"/>
      <c r="BZ528" s="26"/>
      <c r="CA528" s="26"/>
      <c r="CB528" s="26"/>
      <c r="CC528" s="26"/>
      <c r="CD528" s="26"/>
      <c r="CE528" s="26"/>
      <c r="CF528" s="26"/>
      <c r="CG528" s="26"/>
      <c r="CH528" s="26"/>
      <c r="CI528" s="26"/>
      <c r="CJ528" s="26"/>
      <c r="CK528" s="26"/>
      <c r="CL528" s="26"/>
      <c r="CM528" s="26"/>
      <c r="CN528" s="26"/>
      <c r="CO528" s="26"/>
      <c r="CP528" s="26"/>
      <c r="CQ528" s="26"/>
      <c r="CR528" s="26"/>
      <c r="CS528" s="26"/>
      <c r="CT528" s="26"/>
      <c r="CU528" s="26"/>
      <c r="CV528" s="26"/>
      <c r="CW528" s="26"/>
      <c r="CX528" s="26"/>
      <c r="CY528" s="26"/>
      <c r="CZ528" s="26"/>
      <c r="DA528" s="26"/>
      <c r="DB528" s="26"/>
      <c r="DC528" s="26"/>
      <c r="DD528" s="26"/>
      <c r="DE528" s="26"/>
      <c r="DF528" s="26"/>
      <c r="DG528" s="26"/>
      <c r="DH528" s="26"/>
      <c r="DI528" s="26"/>
      <c r="DJ528" s="26"/>
      <c r="DK528" s="26"/>
      <c r="DL528" s="26"/>
      <c r="DM528" s="26"/>
    </row>
    <row r="529" spans="1:117" s="47" customFormat="1" ht="63" x14ac:dyDescent="0.25">
      <c r="A529" s="33"/>
      <c r="B529" s="376" t="s">
        <v>2462</v>
      </c>
      <c r="C529" s="136" t="s">
        <v>1435</v>
      </c>
      <c r="D529" s="66" t="s">
        <v>1788</v>
      </c>
      <c r="E529" s="66" t="s">
        <v>1651</v>
      </c>
      <c r="F529" s="134">
        <v>6150</v>
      </c>
      <c r="G529" s="134">
        <f t="shared" si="63"/>
        <v>6150</v>
      </c>
      <c r="H529" s="134">
        <f t="shared" si="64"/>
        <v>100</v>
      </c>
      <c r="I529" s="134">
        <v>0</v>
      </c>
      <c r="J529" s="347">
        <v>2007</v>
      </c>
      <c r="K529" s="90"/>
      <c r="L529" s="33"/>
      <c r="M529" s="33"/>
      <c r="N529" s="33"/>
      <c r="O529" s="33"/>
      <c r="P529" s="33"/>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c r="BZ529" s="26"/>
      <c r="CA529" s="26"/>
      <c r="CB529" s="26"/>
      <c r="CC529" s="26"/>
      <c r="CD529" s="26"/>
      <c r="CE529" s="26"/>
      <c r="CF529" s="26"/>
      <c r="CG529" s="26"/>
      <c r="CH529" s="26"/>
      <c r="CI529" s="26"/>
      <c r="CJ529" s="26"/>
      <c r="CK529" s="26"/>
      <c r="CL529" s="26"/>
      <c r="CM529" s="26"/>
      <c r="CN529" s="26"/>
      <c r="CO529" s="26"/>
      <c r="CP529" s="26"/>
      <c r="CQ529" s="26"/>
      <c r="CR529" s="26"/>
      <c r="CS529" s="26"/>
      <c r="CT529" s="26"/>
      <c r="CU529" s="26"/>
      <c r="CV529" s="26"/>
      <c r="CW529" s="26"/>
      <c r="CX529" s="26"/>
      <c r="CY529" s="26"/>
      <c r="CZ529" s="26"/>
      <c r="DA529" s="26"/>
      <c r="DB529" s="26"/>
      <c r="DC529" s="26"/>
      <c r="DD529" s="26"/>
      <c r="DE529" s="26"/>
      <c r="DF529" s="26"/>
      <c r="DG529" s="26"/>
      <c r="DH529" s="26"/>
      <c r="DI529" s="26"/>
      <c r="DJ529" s="26"/>
      <c r="DK529" s="26"/>
      <c r="DL529" s="26"/>
      <c r="DM529" s="26"/>
    </row>
    <row r="530" spans="1:117" s="47" customFormat="1" ht="63" x14ac:dyDescent="0.25">
      <c r="A530" s="33"/>
      <c r="B530" s="376" t="s">
        <v>2463</v>
      </c>
      <c r="C530" s="35" t="s">
        <v>1715</v>
      </c>
      <c r="D530" s="66" t="s">
        <v>1788</v>
      </c>
      <c r="E530" s="66" t="s">
        <v>1651</v>
      </c>
      <c r="F530" s="134">
        <v>3654</v>
      </c>
      <c r="G530" s="134">
        <f t="shared" si="63"/>
        <v>3654</v>
      </c>
      <c r="H530" s="134">
        <f t="shared" si="64"/>
        <v>100</v>
      </c>
      <c r="I530" s="134">
        <v>0</v>
      </c>
      <c r="J530" s="347">
        <v>2007</v>
      </c>
      <c r="K530" s="90"/>
      <c r="L530" s="33"/>
      <c r="M530" s="33"/>
      <c r="N530" s="33"/>
      <c r="O530" s="33"/>
      <c r="P530" s="33"/>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c r="BZ530" s="26"/>
      <c r="CA530" s="26"/>
      <c r="CB530" s="26"/>
      <c r="CC530" s="26"/>
      <c r="CD530" s="26"/>
      <c r="CE530" s="26"/>
      <c r="CF530" s="26"/>
      <c r="CG530" s="26"/>
      <c r="CH530" s="26"/>
      <c r="CI530" s="26"/>
      <c r="CJ530" s="26"/>
      <c r="CK530" s="26"/>
      <c r="CL530" s="26"/>
      <c r="CM530" s="26"/>
      <c r="CN530" s="26"/>
      <c r="CO530" s="26"/>
      <c r="CP530" s="26"/>
      <c r="CQ530" s="26"/>
      <c r="CR530" s="26"/>
      <c r="CS530" s="26"/>
      <c r="CT530" s="26"/>
      <c r="CU530" s="26"/>
      <c r="CV530" s="26"/>
      <c r="CW530" s="26"/>
      <c r="CX530" s="26"/>
      <c r="CY530" s="26"/>
      <c r="CZ530" s="26"/>
      <c r="DA530" s="26"/>
      <c r="DB530" s="26"/>
      <c r="DC530" s="26"/>
      <c r="DD530" s="26"/>
      <c r="DE530" s="26"/>
      <c r="DF530" s="26"/>
      <c r="DG530" s="26"/>
      <c r="DH530" s="26"/>
      <c r="DI530" s="26"/>
      <c r="DJ530" s="26"/>
      <c r="DK530" s="26"/>
      <c r="DL530" s="26"/>
      <c r="DM530" s="26"/>
    </row>
    <row r="531" spans="1:117" s="47" customFormat="1" ht="63" x14ac:dyDescent="0.25">
      <c r="A531" s="33"/>
      <c r="B531" s="376" t="s">
        <v>2465</v>
      </c>
      <c r="C531" s="35" t="s">
        <v>1716</v>
      </c>
      <c r="D531" s="66" t="s">
        <v>1788</v>
      </c>
      <c r="E531" s="66" t="s">
        <v>1651</v>
      </c>
      <c r="F531" s="134">
        <v>19807.830000000002</v>
      </c>
      <c r="G531" s="134">
        <f t="shared" si="63"/>
        <v>19807.830000000002</v>
      </c>
      <c r="H531" s="134">
        <f t="shared" si="64"/>
        <v>100</v>
      </c>
      <c r="I531" s="134">
        <v>0</v>
      </c>
      <c r="J531" s="358">
        <v>40771</v>
      </c>
      <c r="K531" s="90"/>
      <c r="L531" s="33"/>
      <c r="M531" s="33"/>
      <c r="N531" s="33"/>
      <c r="O531" s="33"/>
      <c r="P531" s="33"/>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c r="BZ531" s="26"/>
      <c r="CA531" s="26"/>
      <c r="CB531" s="26"/>
      <c r="CC531" s="26"/>
      <c r="CD531" s="26"/>
      <c r="CE531" s="26"/>
      <c r="CF531" s="26"/>
      <c r="CG531" s="26"/>
      <c r="CH531" s="26"/>
      <c r="CI531" s="26"/>
      <c r="CJ531" s="26"/>
      <c r="CK531" s="26"/>
      <c r="CL531" s="26"/>
      <c r="CM531" s="26"/>
      <c r="CN531" s="26"/>
      <c r="CO531" s="26"/>
      <c r="CP531" s="26"/>
      <c r="CQ531" s="26"/>
      <c r="CR531" s="26"/>
      <c r="CS531" s="26"/>
      <c r="CT531" s="26"/>
      <c r="CU531" s="26"/>
      <c r="CV531" s="26"/>
      <c r="CW531" s="26"/>
      <c r="CX531" s="26"/>
      <c r="CY531" s="26"/>
      <c r="CZ531" s="26"/>
      <c r="DA531" s="26"/>
      <c r="DB531" s="26"/>
      <c r="DC531" s="26"/>
      <c r="DD531" s="26"/>
      <c r="DE531" s="26"/>
      <c r="DF531" s="26"/>
      <c r="DG531" s="26"/>
      <c r="DH531" s="26"/>
      <c r="DI531" s="26"/>
      <c r="DJ531" s="26"/>
      <c r="DK531" s="26"/>
      <c r="DL531" s="26"/>
      <c r="DM531" s="26"/>
    </row>
    <row r="532" spans="1:117" s="47" customFormat="1" ht="63" x14ac:dyDescent="0.25">
      <c r="A532" s="33"/>
      <c r="B532" s="376" t="s">
        <v>2464</v>
      </c>
      <c r="C532" s="35" t="s">
        <v>1717</v>
      </c>
      <c r="D532" s="66" t="s">
        <v>1788</v>
      </c>
      <c r="E532" s="66" t="s">
        <v>1651</v>
      </c>
      <c r="F532" s="134">
        <v>6000</v>
      </c>
      <c r="G532" s="134">
        <f t="shared" si="63"/>
        <v>6000</v>
      </c>
      <c r="H532" s="134">
        <f t="shared" si="64"/>
        <v>100</v>
      </c>
      <c r="I532" s="134">
        <v>0</v>
      </c>
      <c r="J532" s="358">
        <v>40906</v>
      </c>
      <c r="K532" s="90"/>
      <c r="L532" s="33"/>
      <c r="M532" s="33"/>
      <c r="N532" s="33"/>
      <c r="O532" s="33"/>
      <c r="P532" s="33"/>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c r="BZ532" s="26"/>
      <c r="CA532" s="26"/>
      <c r="CB532" s="26"/>
      <c r="CC532" s="26"/>
      <c r="CD532" s="26"/>
      <c r="CE532" s="26"/>
      <c r="CF532" s="26"/>
      <c r="CG532" s="26"/>
      <c r="CH532" s="26"/>
      <c r="CI532" s="26"/>
      <c r="CJ532" s="26"/>
      <c r="CK532" s="26"/>
      <c r="CL532" s="26"/>
      <c r="CM532" s="26"/>
      <c r="CN532" s="26"/>
      <c r="CO532" s="26"/>
      <c r="CP532" s="26"/>
      <c r="CQ532" s="26"/>
      <c r="CR532" s="26"/>
      <c r="CS532" s="26"/>
      <c r="CT532" s="26"/>
      <c r="CU532" s="26"/>
      <c r="CV532" s="26"/>
      <c r="CW532" s="26"/>
      <c r="CX532" s="26"/>
      <c r="CY532" s="26"/>
      <c r="CZ532" s="26"/>
      <c r="DA532" s="26"/>
      <c r="DB532" s="26"/>
      <c r="DC532" s="26"/>
      <c r="DD532" s="26"/>
      <c r="DE532" s="26"/>
      <c r="DF532" s="26"/>
      <c r="DG532" s="26"/>
      <c r="DH532" s="26"/>
      <c r="DI532" s="26"/>
      <c r="DJ532" s="26"/>
      <c r="DK532" s="26"/>
      <c r="DL532" s="26"/>
      <c r="DM532" s="26"/>
    </row>
    <row r="533" spans="1:117" s="47" customFormat="1" ht="63" x14ac:dyDescent="0.25">
      <c r="A533" s="33"/>
      <c r="B533" s="376" t="s">
        <v>2466</v>
      </c>
      <c r="C533" s="35" t="s">
        <v>1717</v>
      </c>
      <c r="D533" s="66" t="s">
        <v>1788</v>
      </c>
      <c r="E533" s="66" t="s">
        <v>1651</v>
      </c>
      <c r="F533" s="134">
        <v>20900</v>
      </c>
      <c r="G533" s="134">
        <f t="shared" si="63"/>
        <v>20900</v>
      </c>
      <c r="H533" s="134">
        <f t="shared" si="64"/>
        <v>100</v>
      </c>
      <c r="I533" s="134">
        <v>0</v>
      </c>
      <c r="J533" s="358">
        <v>40906</v>
      </c>
      <c r="K533" s="90"/>
      <c r="L533" s="33"/>
      <c r="M533" s="33"/>
      <c r="N533" s="33"/>
      <c r="O533" s="33"/>
      <c r="P533" s="33"/>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c r="CW533" s="26"/>
      <c r="CX533" s="26"/>
      <c r="CY533" s="26"/>
      <c r="CZ533" s="26"/>
      <c r="DA533" s="26"/>
      <c r="DB533" s="26"/>
      <c r="DC533" s="26"/>
      <c r="DD533" s="26"/>
      <c r="DE533" s="26"/>
      <c r="DF533" s="26"/>
      <c r="DG533" s="26"/>
      <c r="DH533" s="26"/>
      <c r="DI533" s="26"/>
      <c r="DJ533" s="26"/>
      <c r="DK533" s="26"/>
      <c r="DL533" s="26"/>
      <c r="DM533" s="26"/>
    </row>
    <row r="534" spans="1:117" s="47" customFormat="1" ht="63" x14ac:dyDescent="0.25">
      <c r="A534" s="33"/>
      <c r="B534" s="376" t="s">
        <v>2467</v>
      </c>
      <c r="C534" s="136" t="s">
        <v>1706</v>
      </c>
      <c r="D534" s="66" t="s">
        <v>1788</v>
      </c>
      <c r="E534" s="66" t="s">
        <v>1651</v>
      </c>
      <c r="F534" s="134">
        <v>8100</v>
      </c>
      <c r="G534" s="134">
        <f t="shared" si="63"/>
        <v>8100</v>
      </c>
      <c r="H534" s="134">
        <f t="shared" si="64"/>
        <v>100</v>
      </c>
      <c r="I534" s="134">
        <v>0</v>
      </c>
      <c r="J534" s="358">
        <v>40835</v>
      </c>
      <c r="K534" s="90"/>
      <c r="L534" s="33"/>
      <c r="M534" s="33"/>
      <c r="N534" s="33"/>
      <c r="O534" s="33"/>
      <c r="P534" s="33"/>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c r="CC534" s="26"/>
      <c r="CD534" s="26"/>
      <c r="CE534" s="26"/>
      <c r="CF534" s="26"/>
      <c r="CG534" s="26"/>
      <c r="CH534" s="26"/>
      <c r="CI534" s="26"/>
      <c r="CJ534" s="26"/>
      <c r="CK534" s="26"/>
      <c r="CL534" s="26"/>
      <c r="CM534" s="26"/>
      <c r="CN534" s="26"/>
      <c r="CO534" s="26"/>
      <c r="CP534" s="26"/>
      <c r="CQ534" s="26"/>
      <c r="CR534" s="26"/>
      <c r="CS534" s="26"/>
      <c r="CT534" s="26"/>
      <c r="CU534" s="26"/>
      <c r="CV534" s="26"/>
      <c r="CW534" s="26"/>
      <c r="CX534" s="26"/>
      <c r="CY534" s="26"/>
      <c r="CZ534" s="26"/>
      <c r="DA534" s="26"/>
      <c r="DB534" s="26"/>
      <c r="DC534" s="26"/>
      <c r="DD534" s="26"/>
      <c r="DE534" s="26"/>
      <c r="DF534" s="26"/>
      <c r="DG534" s="26"/>
      <c r="DH534" s="26"/>
      <c r="DI534" s="26"/>
      <c r="DJ534" s="26"/>
      <c r="DK534" s="26"/>
      <c r="DL534" s="26"/>
      <c r="DM534" s="26"/>
    </row>
    <row r="535" spans="1:117" s="47" customFormat="1" ht="63" x14ac:dyDescent="0.25">
      <c r="A535" s="33"/>
      <c r="B535" s="376" t="s">
        <v>2469</v>
      </c>
      <c r="C535" s="136" t="s">
        <v>1718</v>
      </c>
      <c r="D535" s="66" t="s">
        <v>1788</v>
      </c>
      <c r="E535" s="66" t="s">
        <v>1651</v>
      </c>
      <c r="F535" s="134">
        <v>5132</v>
      </c>
      <c r="G535" s="134">
        <f t="shared" si="63"/>
        <v>5132</v>
      </c>
      <c r="H535" s="134">
        <f t="shared" si="64"/>
        <v>100</v>
      </c>
      <c r="I535" s="134">
        <v>0</v>
      </c>
      <c r="J535" s="358">
        <v>41234</v>
      </c>
      <c r="K535" s="90"/>
      <c r="L535" s="33"/>
      <c r="M535" s="33"/>
      <c r="N535" s="33"/>
      <c r="O535" s="33"/>
      <c r="P535" s="33"/>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c r="BU535" s="26"/>
      <c r="BV535" s="26"/>
      <c r="BW535" s="26"/>
      <c r="BX535" s="26"/>
      <c r="BY535" s="26"/>
      <c r="BZ535" s="26"/>
      <c r="CA535" s="26"/>
      <c r="CB535" s="26"/>
      <c r="CC535" s="26"/>
      <c r="CD535" s="26"/>
      <c r="CE535" s="26"/>
      <c r="CF535" s="26"/>
      <c r="CG535" s="26"/>
      <c r="CH535" s="26"/>
      <c r="CI535" s="26"/>
      <c r="CJ535" s="26"/>
      <c r="CK535" s="26"/>
      <c r="CL535" s="26"/>
      <c r="CM535" s="26"/>
      <c r="CN535" s="26"/>
      <c r="CO535" s="26"/>
      <c r="CP535" s="26"/>
      <c r="CQ535" s="26"/>
      <c r="CR535" s="26"/>
      <c r="CS535" s="26"/>
      <c r="CT535" s="26"/>
      <c r="CU535" s="26"/>
      <c r="CV535" s="26"/>
      <c r="CW535" s="26"/>
      <c r="CX535" s="26"/>
      <c r="CY535" s="26"/>
      <c r="CZ535" s="26"/>
      <c r="DA535" s="26"/>
      <c r="DB535" s="26"/>
      <c r="DC535" s="26"/>
      <c r="DD535" s="26"/>
      <c r="DE535" s="26"/>
      <c r="DF535" s="26"/>
      <c r="DG535" s="26"/>
      <c r="DH535" s="26"/>
      <c r="DI535" s="26"/>
      <c r="DJ535" s="26"/>
      <c r="DK535" s="26"/>
      <c r="DL535" s="26"/>
      <c r="DM535" s="26"/>
    </row>
    <row r="536" spans="1:117" s="47" customFormat="1" ht="63" x14ac:dyDescent="0.25">
      <c r="A536" s="33"/>
      <c r="B536" s="376" t="s">
        <v>2468</v>
      </c>
      <c r="C536" s="136" t="s">
        <v>1719</v>
      </c>
      <c r="D536" s="66" t="s">
        <v>1788</v>
      </c>
      <c r="E536" s="66" t="s">
        <v>1651</v>
      </c>
      <c r="F536" s="134">
        <v>43000</v>
      </c>
      <c r="G536" s="134">
        <f t="shared" si="63"/>
        <v>28666.400000000001</v>
      </c>
      <c r="H536" s="134">
        <f t="shared" si="64"/>
        <v>66.666046511627911</v>
      </c>
      <c r="I536" s="134">
        <v>14333.599999999999</v>
      </c>
      <c r="J536" s="358">
        <v>41269</v>
      </c>
      <c r="K536" s="90"/>
      <c r="L536" s="33"/>
      <c r="M536" s="33"/>
      <c r="N536" s="33"/>
      <c r="O536" s="33"/>
      <c r="P536" s="33"/>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c r="BU536" s="26"/>
      <c r="BV536" s="26"/>
      <c r="BW536" s="26"/>
      <c r="BX536" s="26"/>
      <c r="BY536" s="26"/>
      <c r="BZ536" s="26"/>
      <c r="CA536" s="26"/>
      <c r="CB536" s="26"/>
      <c r="CC536" s="26"/>
      <c r="CD536" s="26"/>
      <c r="CE536" s="26"/>
      <c r="CF536" s="26"/>
      <c r="CG536" s="26"/>
      <c r="CH536" s="26"/>
      <c r="CI536" s="26"/>
      <c r="CJ536" s="26"/>
      <c r="CK536" s="26"/>
      <c r="CL536" s="26"/>
      <c r="CM536" s="26"/>
      <c r="CN536" s="26"/>
      <c r="CO536" s="26"/>
      <c r="CP536" s="26"/>
      <c r="CQ536" s="26"/>
      <c r="CR536" s="26"/>
      <c r="CS536" s="26"/>
      <c r="CT536" s="26"/>
      <c r="CU536" s="26"/>
      <c r="CV536" s="26"/>
      <c r="CW536" s="26"/>
      <c r="CX536" s="26"/>
      <c r="CY536" s="26"/>
      <c r="CZ536" s="26"/>
      <c r="DA536" s="26"/>
      <c r="DB536" s="26"/>
      <c r="DC536" s="26"/>
      <c r="DD536" s="26"/>
      <c r="DE536" s="26"/>
      <c r="DF536" s="26"/>
      <c r="DG536" s="26"/>
      <c r="DH536" s="26"/>
      <c r="DI536" s="26"/>
      <c r="DJ536" s="26"/>
      <c r="DK536" s="26"/>
      <c r="DL536" s="26"/>
      <c r="DM536" s="26"/>
    </row>
    <row r="537" spans="1:117" s="47" customFormat="1" ht="63" x14ac:dyDescent="0.25">
      <c r="A537" s="33"/>
      <c r="B537" s="376" t="s">
        <v>2470</v>
      </c>
      <c r="C537" s="136" t="s">
        <v>1720</v>
      </c>
      <c r="D537" s="66" t="s">
        <v>1788</v>
      </c>
      <c r="E537" s="66" t="s">
        <v>1651</v>
      </c>
      <c r="F537" s="134">
        <v>25100</v>
      </c>
      <c r="G537" s="134">
        <f t="shared" si="63"/>
        <v>25100</v>
      </c>
      <c r="H537" s="134">
        <f t="shared" si="64"/>
        <v>100</v>
      </c>
      <c r="I537" s="134">
        <v>0</v>
      </c>
      <c r="J537" s="358">
        <v>41269</v>
      </c>
      <c r="K537" s="90"/>
      <c r="L537" s="33"/>
      <c r="M537" s="33"/>
      <c r="N537" s="33"/>
      <c r="O537" s="33"/>
      <c r="P537" s="33"/>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c r="BU537" s="26"/>
      <c r="BV537" s="26"/>
      <c r="BW537" s="26"/>
      <c r="BX537" s="26"/>
      <c r="BY537" s="26"/>
      <c r="BZ537" s="26"/>
      <c r="CA537" s="26"/>
      <c r="CB537" s="26"/>
      <c r="CC537" s="26"/>
      <c r="CD537" s="26"/>
      <c r="CE537" s="26"/>
      <c r="CF537" s="26"/>
      <c r="CG537" s="26"/>
      <c r="CH537" s="26"/>
      <c r="CI537" s="26"/>
      <c r="CJ537" s="26"/>
      <c r="CK537" s="26"/>
      <c r="CL537" s="26"/>
      <c r="CM537" s="26"/>
      <c r="CN537" s="26"/>
      <c r="CO537" s="26"/>
      <c r="CP537" s="26"/>
      <c r="CQ537" s="26"/>
      <c r="CR537" s="26"/>
      <c r="CS537" s="26"/>
      <c r="CT537" s="26"/>
      <c r="CU537" s="26"/>
      <c r="CV537" s="26"/>
      <c r="CW537" s="26"/>
      <c r="CX537" s="26"/>
      <c r="CY537" s="26"/>
      <c r="CZ537" s="26"/>
      <c r="DA537" s="26"/>
      <c r="DB537" s="26"/>
      <c r="DC537" s="26"/>
      <c r="DD537" s="26"/>
      <c r="DE537" s="26"/>
      <c r="DF537" s="26"/>
      <c r="DG537" s="26"/>
      <c r="DH537" s="26"/>
      <c r="DI537" s="26"/>
      <c r="DJ537" s="26"/>
      <c r="DK537" s="26"/>
      <c r="DL537" s="26"/>
      <c r="DM537" s="26"/>
    </row>
    <row r="538" spans="1:117" s="47" customFormat="1" ht="63" x14ac:dyDescent="0.25">
      <c r="A538" s="33"/>
      <c r="B538" s="376" t="s">
        <v>2471</v>
      </c>
      <c r="C538" s="35" t="s">
        <v>1721</v>
      </c>
      <c r="D538" s="66" t="s">
        <v>1788</v>
      </c>
      <c r="E538" s="66" t="s">
        <v>1651</v>
      </c>
      <c r="F538" s="134">
        <v>9620</v>
      </c>
      <c r="G538" s="134">
        <f t="shared" si="63"/>
        <v>9620</v>
      </c>
      <c r="H538" s="134">
        <f t="shared" si="64"/>
        <v>100</v>
      </c>
      <c r="I538" s="134">
        <v>0</v>
      </c>
      <c r="J538" s="358">
        <v>41269</v>
      </c>
      <c r="K538" s="90"/>
      <c r="L538" s="33"/>
      <c r="M538" s="33"/>
      <c r="N538" s="33"/>
      <c r="O538" s="33"/>
      <c r="P538" s="33"/>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c r="BZ538" s="26"/>
      <c r="CA538" s="26"/>
      <c r="CB538" s="26"/>
      <c r="CC538" s="26"/>
      <c r="CD538" s="26"/>
      <c r="CE538" s="26"/>
      <c r="CF538" s="26"/>
      <c r="CG538" s="26"/>
      <c r="CH538" s="26"/>
      <c r="CI538" s="26"/>
      <c r="CJ538" s="26"/>
      <c r="CK538" s="26"/>
      <c r="CL538" s="26"/>
      <c r="CM538" s="26"/>
      <c r="CN538" s="26"/>
      <c r="CO538" s="26"/>
      <c r="CP538" s="26"/>
      <c r="CQ538" s="26"/>
      <c r="CR538" s="26"/>
      <c r="CS538" s="26"/>
      <c r="CT538" s="26"/>
      <c r="CU538" s="26"/>
      <c r="CV538" s="26"/>
      <c r="CW538" s="26"/>
      <c r="CX538" s="26"/>
      <c r="CY538" s="26"/>
      <c r="CZ538" s="26"/>
      <c r="DA538" s="26"/>
      <c r="DB538" s="26"/>
      <c r="DC538" s="26"/>
      <c r="DD538" s="26"/>
      <c r="DE538" s="26"/>
      <c r="DF538" s="26"/>
      <c r="DG538" s="26"/>
      <c r="DH538" s="26"/>
      <c r="DI538" s="26"/>
      <c r="DJ538" s="26"/>
      <c r="DK538" s="26"/>
      <c r="DL538" s="26"/>
      <c r="DM538" s="26"/>
    </row>
    <row r="539" spans="1:117" s="47" customFormat="1" ht="63" x14ac:dyDescent="0.25">
      <c r="A539" s="33"/>
      <c r="B539" s="376" t="s">
        <v>2472</v>
      </c>
      <c r="C539" s="35" t="s">
        <v>1722</v>
      </c>
      <c r="D539" s="66" t="s">
        <v>1788</v>
      </c>
      <c r="E539" s="66" t="s">
        <v>1651</v>
      </c>
      <c r="F539" s="134">
        <v>3948</v>
      </c>
      <c r="G539" s="134">
        <f t="shared" si="63"/>
        <v>3948</v>
      </c>
      <c r="H539" s="134">
        <f t="shared" si="64"/>
        <v>100</v>
      </c>
      <c r="I539" s="134">
        <v>0</v>
      </c>
      <c r="J539" s="358">
        <v>41269</v>
      </c>
      <c r="K539" s="90"/>
      <c r="L539" s="33"/>
      <c r="M539" s="33"/>
      <c r="N539" s="33"/>
      <c r="O539" s="33"/>
      <c r="P539" s="33"/>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c r="BU539" s="26"/>
      <c r="BV539" s="26"/>
      <c r="BW539" s="26"/>
      <c r="BX539" s="26"/>
      <c r="BY539" s="26"/>
      <c r="BZ539" s="26"/>
      <c r="CA539" s="26"/>
      <c r="CB539" s="26"/>
      <c r="CC539" s="26"/>
      <c r="CD539" s="26"/>
      <c r="CE539" s="26"/>
      <c r="CF539" s="26"/>
      <c r="CG539" s="26"/>
      <c r="CH539" s="26"/>
      <c r="CI539" s="26"/>
      <c r="CJ539" s="26"/>
      <c r="CK539" s="26"/>
      <c r="CL539" s="26"/>
      <c r="CM539" s="26"/>
      <c r="CN539" s="26"/>
      <c r="CO539" s="26"/>
      <c r="CP539" s="26"/>
      <c r="CQ539" s="26"/>
      <c r="CR539" s="26"/>
      <c r="CS539" s="26"/>
      <c r="CT539" s="26"/>
      <c r="CU539" s="26"/>
      <c r="CV539" s="26"/>
      <c r="CW539" s="26"/>
      <c r="CX539" s="26"/>
      <c r="CY539" s="26"/>
      <c r="CZ539" s="26"/>
      <c r="DA539" s="26"/>
      <c r="DB539" s="26"/>
      <c r="DC539" s="26"/>
      <c r="DD539" s="26"/>
      <c r="DE539" s="26"/>
      <c r="DF539" s="26"/>
      <c r="DG539" s="26"/>
      <c r="DH539" s="26"/>
      <c r="DI539" s="26"/>
      <c r="DJ539" s="26"/>
      <c r="DK539" s="26"/>
      <c r="DL539" s="26"/>
      <c r="DM539" s="26"/>
    </row>
    <row r="540" spans="1:117" s="47" customFormat="1" ht="63" x14ac:dyDescent="0.25">
      <c r="A540" s="33"/>
      <c r="B540" s="376" t="s">
        <v>2473</v>
      </c>
      <c r="C540" s="35" t="s">
        <v>1723</v>
      </c>
      <c r="D540" s="66" t="s">
        <v>1788</v>
      </c>
      <c r="E540" s="66" t="s">
        <v>1651</v>
      </c>
      <c r="F540" s="134">
        <v>4895</v>
      </c>
      <c r="G540" s="134">
        <f t="shared" ref="G540:G564" si="65">F540-I540</f>
        <v>4895</v>
      </c>
      <c r="H540" s="134">
        <f t="shared" ref="H540:H564" si="66">G540/F540*100</f>
        <v>100</v>
      </c>
      <c r="I540" s="134">
        <v>0</v>
      </c>
      <c r="J540" s="358">
        <v>41269</v>
      </c>
      <c r="K540" s="90"/>
      <c r="L540" s="33"/>
      <c r="M540" s="33"/>
      <c r="N540" s="33"/>
      <c r="O540" s="33"/>
      <c r="P540" s="33"/>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c r="BZ540" s="26"/>
      <c r="CA540" s="26"/>
      <c r="CB540" s="26"/>
      <c r="CC540" s="26"/>
      <c r="CD540" s="26"/>
      <c r="CE540" s="26"/>
      <c r="CF540" s="26"/>
      <c r="CG540" s="26"/>
      <c r="CH540" s="26"/>
      <c r="CI540" s="26"/>
      <c r="CJ540" s="26"/>
      <c r="CK540" s="26"/>
      <c r="CL540" s="26"/>
      <c r="CM540" s="26"/>
      <c r="CN540" s="26"/>
      <c r="CO540" s="26"/>
      <c r="CP540" s="26"/>
      <c r="CQ540" s="26"/>
      <c r="CR540" s="26"/>
      <c r="CS540" s="26"/>
      <c r="CT540" s="26"/>
      <c r="CU540" s="26"/>
      <c r="CV540" s="26"/>
      <c r="CW540" s="26"/>
      <c r="CX540" s="26"/>
      <c r="CY540" s="26"/>
      <c r="CZ540" s="26"/>
      <c r="DA540" s="26"/>
      <c r="DB540" s="26"/>
      <c r="DC540" s="26"/>
      <c r="DD540" s="26"/>
      <c r="DE540" s="26"/>
      <c r="DF540" s="26"/>
      <c r="DG540" s="26"/>
      <c r="DH540" s="26"/>
      <c r="DI540" s="26"/>
      <c r="DJ540" s="26"/>
      <c r="DK540" s="26"/>
      <c r="DL540" s="26"/>
      <c r="DM540" s="26"/>
    </row>
    <row r="541" spans="1:117" s="47" customFormat="1" ht="63" x14ac:dyDescent="0.25">
      <c r="A541" s="33"/>
      <c r="B541" s="376" t="s">
        <v>2474</v>
      </c>
      <c r="C541" s="35" t="s">
        <v>1724</v>
      </c>
      <c r="D541" s="66" t="s">
        <v>1788</v>
      </c>
      <c r="E541" s="66" t="s">
        <v>1651</v>
      </c>
      <c r="F541" s="134">
        <v>15000</v>
      </c>
      <c r="G541" s="134">
        <f t="shared" si="65"/>
        <v>15000</v>
      </c>
      <c r="H541" s="134">
        <f t="shared" si="66"/>
        <v>100</v>
      </c>
      <c r="I541" s="134">
        <v>0</v>
      </c>
      <c r="J541" s="358">
        <v>41269</v>
      </c>
      <c r="K541" s="90"/>
      <c r="L541" s="33"/>
      <c r="M541" s="33"/>
      <c r="N541" s="33"/>
      <c r="O541" s="33"/>
      <c r="P541" s="33"/>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c r="BZ541" s="26"/>
      <c r="CA541" s="26"/>
      <c r="CB541" s="26"/>
      <c r="CC541" s="26"/>
      <c r="CD541" s="26"/>
      <c r="CE541" s="26"/>
      <c r="CF541" s="26"/>
      <c r="CG541" s="26"/>
      <c r="CH541" s="26"/>
      <c r="CI541" s="26"/>
      <c r="CJ541" s="26"/>
      <c r="CK541" s="26"/>
      <c r="CL541" s="26"/>
      <c r="CM541" s="26"/>
      <c r="CN541" s="26"/>
      <c r="CO541" s="26"/>
      <c r="CP541" s="26"/>
      <c r="CQ541" s="26"/>
      <c r="CR541" s="26"/>
      <c r="CS541" s="26"/>
      <c r="CT541" s="26"/>
      <c r="CU541" s="26"/>
      <c r="CV541" s="26"/>
      <c r="CW541" s="26"/>
      <c r="CX541" s="26"/>
      <c r="CY541" s="26"/>
      <c r="CZ541" s="26"/>
      <c r="DA541" s="26"/>
      <c r="DB541" s="26"/>
      <c r="DC541" s="26"/>
      <c r="DD541" s="26"/>
      <c r="DE541" s="26"/>
      <c r="DF541" s="26"/>
      <c r="DG541" s="26"/>
      <c r="DH541" s="26"/>
      <c r="DI541" s="26"/>
      <c r="DJ541" s="26"/>
      <c r="DK541" s="26"/>
      <c r="DL541" s="26"/>
      <c r="DM541" s="26"/>
    </row>
    <row r="542" spans="1:117" s="47" customFormat="1" ht="63" x14ac:dyDescent="0.25">
      <c r="A542" s="33"/>
      <c r="B542" s="376" t="s">
        <v>2475</v>
      </c>
      <c r="C542" s="35" t="s">
        <v>1725</v>
      </c>
      <c r="D542" s="66" t="s">
        <v>1788</v>
      </c>
      <c r="E542" s="66" t="s">
        <v>1651</v>
      </c>
      <c r="F542" s="134">
        <v>63000</v>
      </c>
      <c r="G542" s="134">
        <f t="shared" si="65"/>
        <v>42000</v>
      </c>
      <c r="H542" s="134">
        <f t="shared" si="66"/>
        <v>66.666666666666657</v>
      </c>
      <c r="I542" s="134">
        <v>21000</v>
      </c>
      <c r="J542" s="358">
        <v>41269</v>
      </c>
      <c r="K542" s="90"/>
      <c r="L542" s="33"/>
      <c r="M542" s="33"/>
      <c r="N542" s="33"/>
      <c r="O542" s="33"/>
      <c r="P542" s="33"/>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c r="BZ542" s="26"/>
      <c r="CA542" s="26"/>
      <c r="CB542" s="26"/>
      <c r="CC542" s="26"/>
      <c r="CD542" s="26"/>
      <c r="CE542" s="26"/>
      <c r="CF542" s="26"/>
      <c r="CG542" s="26"/>
      <c r="CH542" s="26"/>
      <c r="CI542" s="26"/>
      <c r="CJ542" s="26"/>
      <c r="CK542" s="26"/>
      <c r="CL542" s="26"/>
      <c r="CM542" s="26"/>
      <c r="CN542" s="26"/>
      <c r="CO542" s="26"/>
      <c r="CP542" s="26"/>
      <c r="CQ542" s="26"/>
      <c r="CR542" s="26"/>
      <c r="CS542" s="26"/>
      <c r="CT542" s="26"/>
      <c r="CU542" s="26"/>
      <c r="CV542" s="26"/>
      <c r="CW542" s="26"/>
      <c r="CX542" s="26"/>
      <c r="CY542" s="26"/>
      <c r="CZ542" s="26"/>
      <c r="DA542" s="26"/>
      <c r="DB542" s="26"/>
      <c r="DC542" s="26"/>
      <c r="DD542" s="26"/>
      <c r="DE542" s="26"/>
      <c r="DF542" s="26"/>
      <c r="DG542" s="26"/>
      <c r="DH542" s="26"/>
      <c r="DI542" s="26"/>
      <c r="DJ542" s="26"/>
      <c r="DK542" s="26"/>
      <c r="DL542" s="26"/>
      <c r="DM542" s="26"/>
    </row>
    <row r="543" spans="1:117" s="47" customFormat="1" ht="63" x14ac:dyDescent="0.25">
      <c r="A543" s="33"/>
      <c r="B543" s="376" t="s">
        <v>2476</v>
      </c>
      <c r="C543" s="35" t="s">
        <v>1726</v>
      </c>
      <c r="D543" s="66" t="s">
        <v>1788</v>
      </c>
      <c r="E543" s="66" t="s">
        <v>1651</v>
      </c>
      <c r="F543" s="134">
        <v>6500</v>
      </c>
      <c r="G543" s="134">
        <f t="shared" si="65"/>
        <v>6500</v>
      </c>
      <c r="H543" s="134">
        <f t="shared" si="66"/>
        <v>100</v>
      </c>
      <c r="I543" s="134">
        <v>0</v>
      </c>
      <c r="J543" s="358">
        <v>41269</v>
      </c>
      <c r="K543" s="90"/>
      <c r="L543" s="33"/>
      <c r="M543" s="33"/>
      <c r="N543" s="33"/>
      <c r="O543" s="33"/>
      <c r="P543" s="33"/>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c r="BZ543" s="26"/>
      <c r="CA543" s="26"/>
      <c r="CB543" s="26"/>
      <c r="CC543" s="26"/>
      <c r="CD543" s="26"/>
      <c r="CE543" s="26"/>
      <c r="CF543" s="26"/>
      <c r="CG543" s="26"/>
      <c r="CH543" s="26"/>
      <c r="CI543" s="26"/>
      <c r="CJ543" s="26"/>
      <c r="CK543" s="26"/>
      <c r="CL543" s="26"/>
      <c r="CM543" s="26"/>
      <c r="CN543" s="26"/>
      <c r="CO543" s="26"/>
      <c r="CP543" s="26"/>
      <c r="CQ543" s="26"/>
      <c r="CR543" s="26"/>
      <c r="CS543" s="26"/>
      <c r="CT543" s="26"/>
      <c r="CU543" s="26"/>
      <c r="CV543" s="26"/>
      <c r="CW543" s="26"/>
      <c r="CX543" s="26"/>
      <c r="CY543" s="26"/>
      <c r="CZ543" s="26"/>
      <c r="DA543" s="26"/>
      <c r="DB543" s="26"/>
      <c r="DC543" s="26"/>
      <c r="DD543" s="26"/>
      <c r="DE543" s="26"/>
      <c r="DF543" s="26"/>
      <c r="DG543" s="26"/>
      <c r="DH543" s="26"/>
      <c r="DI543" s="26"/>
      <c r="DJ543" s="26"/>
      <c r="DK543" s="26"/>
      <c r="DL543" s="26"/>
      <c r="DM543" s="26"/>
    </row>
    <row r="544" spans="1:117" s="47" customFormat="1" ht="63" x14ac:dyDescent="0.25">
      <c r="A544" s="33"/>
      <c r="B544" s="376" t="s">
        <v>2477</v>
      </c>
      <c r="C544" s="35" t="s">
        <v>1727</v>
      </c>
      <c r="D544" s="66" t="s">
        <v>1788</v>
      </c>
      <c r="E544" s="66" t="s">
        <v>1651</v>
      </c>
      <c r="F544" s="134">
        <v>5000</v>
      </c>
      <c r="G544" s="134">
        <f t="shared" si="65"/>
        <v>5000</v>
      </c>
      <c r="H544" s="134">
        <f t="shared" si="66"/>
        <v>100</v>
      </c>
      <c r="I544" s="134">
        <v>0</v>
      </c>
      <c r="J544" s="358">
        <v>41269</v>
      </c>
      <c r="K544" s="90"/>
      <c r="L544" s="33"/>
      <c r="M544" s="33"/>
      <c r="N544" s="33"/>
      <c r="O544" s="33"/>
      <c r="P544" s="33"/>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c r="BZ544" s="26"/>
      <c r="CA544" s="26"/>
      <c r="CB544" s="26"/>
      <c r="CC544" s="26"/>
      <c r="CD544" s="26"/>
      <c r="CE544" s="26"/>
      <c r="CF544" s="26"/>
      <c r="CG544" s="26"/>
      <c r="CH544" s="26"/>
      <c r="CI544" s="26"/>
      <c r="CJ544" s="26"/>
      <c r="CK544" s="26"/>
      <c r="CL544" s="26"/>
      <c r="CM544" s="26"/>
      <c r="CN544" s="26"/>
      <c r="CO544" s="26"/>
      <c r="CP544" s="26"/>
      <c r="CQ544" s="26"/>
      <c r="CR544" s="26"/>
      <c r="CS544" s="26"/>
      <c r="CT544" s="26"/>
      <c r="CU544" s="26"/>
      <c r="CV544" s="26"/>
      <c r="CW544" s="26"/>
      <c r="CX544" s="26"/>
      <c r="CY544" s="26"/>
      <c r="CZ544" s="26"/>
      <c r="DA544" s="26"/>
      <c r="DB544" s="26"/>
      <c r="DC544" s="26"/>
      <c r="DD544" s="26"/>
      <c r="DE544" s="26"/>
      <c r="DF544" s="26"/>
      <c r="DG544" s="26"/>
      <c r="DH544" s="26"/>
      <c r="DI544" s="26"/>
      <c r="DJ544" s="26"/>
      <c r="DK544" s="26"/>
      <c r="DL544" s="26"/>
      <c r="DM544" s="26"/>
    </row>
    <row r="545" spans="1:117" s="47" customFormat="1" ht="63" x14ac:dyDescent="0.25">
      <c r="A545" s="33"/>
      <c r="B545" s="376" t="s">
        <v>2478</v>
      </c>
      <c r="C545" s="35" t="s">
        <v>1728</v>
      </c>
      <c r="D545" s="66" t="s">
        <v>1788</v>
      </c>
      <c r="E545" s="66" t="s">
        <v>1651</v>
      </c>
      <c r="F545" s="134">
        <v>3200</v>
      </c>
      <c r="G545" s="134">
        <f t="shared" si="65"/>
        <v>3200</v>
      </c>
      <c r="H545" s="134">
        <f t="shared" si="66"/>
        <v>100</v>
      </c>
      <c r="I545" s="134">
        <v>0</v>
      </c>
      <c r="J545" s="358">
        <v>41269</v>
      </c>
      <c r="K545" s="90"/>
      <c r="L545" s="33"/>
      <c r="M545" s="33"/>
      <c r="N545" s="33"/>
      <c r="O545" s="33"/>
      <c r="P545" s="33"/>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c r="BU545" s="26"/>
      <c r="BV545" s="26"/>
      <c r="BW545" s="26"/>
      <c r="BX545" s="26"/>
      <c r="BY545" s="26"/>
      <c r="BZ545" s="26"/>
      <c r="CA545" s="26"/>
      <c r="CB545" s="26"/>
      <c r="CC545" s="26"/>
      <c r="CD545" s="26"/>
      <c r="CE545" s="26"/>
      <c r="CF545" s="26"/>
      <c r="CG545" s="26"/>
      <c r="CH545" s="26"/>
      <c r="CI545" s="26"/>
      <c r="CJ545" s="26"/>
      <c r="CK545" s="26"/>
      <c r="CL545" s="26"/>
      <c r="CM545" s="26"/>
      <c r="CN545" s="26"/>
      <c r="CO545" s="26"/>
      <c r="CP545" s="26"/>
      <c r="CQ545" s="26"/>
      <c r="CR545" s="26"/>
      <c r="CS545" s="26"/>
      <c r="CT545" s="26"/>
      <c r="CU545" s="26"/>
      <c r="CV545" s="26"/>
      <c r="CW545" s="26"/>
      <c r="CX545" s="26"/>
      <c r="CY545" s="26"/>
      <c r="CZ545" s="26"/>
      <c r="DA545" s="26"/>
      <c r="DB545" s="26"/>
      <c r="DC545" s="26"/>
      <c r="DD545" s="26"/>
      <c r="DE545" s="26"/>
      <c r="DF545" s="26"/>
      <c r="DG545" s="26"/>
      <c r="DH545" s="26"/>
      <c r="DI545" s="26"/>
      <c r="DJ545" s="26"/>
      <c r="DK545" s="26"/>
      <c r="DL545" s="26"/>
      <c r="DM545" s="26"/>
    </row>
    <row r="546" spans="1:117" s="47" customFormat="1" ht="63" x14ac:dyDescent="0.25">
      <c r="A546" s="33"/>
      <c r="B546" s="376" t="s">
        <v>2479</v>
      </c>
      <c r="C546" s="35" t="s">
        <v>1728</v>
      </c>
      <c r="D546" s="66" t="s">
        <v>1788</v>
      </c>
      <c r="E546" s="66" t="s">
        <v>1651</v>
      </c>
      <c r="F546" s="134">
        <v>3200</v>
      </c>
      <c r="G546" s="134">
        <f t="shared" si="65"/>
        <v>3200</v>
      </c>
      <c r="H546" s="134">
        <f t="shared" si="66"/>
        <v>100</v>
      </c>
      <c r="I546" s="134">
        <v>0</v>
      </c>
      <c r="J546" s="358">
        <v>41269</v>
      </c>
      <c r="K546" s="90"/>
      <c r="L546" s="33"/>
      <c r="M546" s="33"/>
      <c r="N546" s="33"/>
      <c r="O546" s="33"/>
      <c r="P546" s="33"/>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26"/>
      <c r="CT546" s="26"/>
      <c r="CU546" s="26"/>
      <c r="CV546" s="26"/>
      <c r="CW546" s="26"/>
      <c r="CX546" s="26"/>
      <c r="CY546" s="26"/>
      <c r="CZ546" s="26"/>
      <c r="DA546" s="26"/>
      <c r="DB546" s="26"/>
      <c r="DC546" s="26"/>
      <c r="DD546" s="26"/>
      <c r="DE546" s="26"/>
      <c r="DF546" s="26"/>
      <c r="DG546" s="26"/>
      <c r="DH546" s="26"/>
      <c r="DI546" s="26"/>
      <c r="DJ546" s="26"/>
      <c r="DK546" s="26"/>
      <c r="DL546" s="26"/>
      <c r="DM546" s="26"/>
    </row>
    <row r="547" spans="1:117" s="47" customFormat="1" ht="63" customHeight="1" x14ac:dyDescent="0.25">
      <c r="A547" s="33"/>
      <c r="B547" s="376" t="s">
        <v>2480</v>
      </c>
      <c r="C547" s="35" t="s">
        <v>1728</v>
      </c>
      <c r="D547" s="66" t="s">
        <v>1788</v>
      </c>
      <c r="E547" s="66" t="s">
        <v>1651</v>
      </c>
      <c r="F547" s="134">
        <v>3200</v>
      </c>
      <c r="G547" s="134">
        <f t="shared" si="65"/>
        <v>3200</v>
      </c>
      <c r="H547" s="134">
        <f t="shared" si="66"/>
        <v>100</v>
      </c>
      <c r="I547" s="134">
        <v>0</v>
      </c>
      <c r="J547" s="358">
        <v>41269</v>
      </c>
      <c r="K547" s="90"/>
      <c r="L547" s="33"/>
      <c r="M547" s="33"/>
      <c r="N547" s="33"/>
      <c r="O547" s="33"/>
      <c r="P547" s="33"/>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c r="BZ547" s="26"/>
      <c r="CA547" s="26"/>
      <c r="CB547" s="26"/>
      <c r="CC547" s="26"/>
      <c r="CD547" s="26"/>
      <c r="CE547" s="26"/>
      <c r="CF547" s="26"/>
      <c r="CG547" s="26"/>
      <c r="CH547" s="26"/>
      <c r="CI547" s="26"/>
      <c r="CJ547" s="26"/>
      <c r="CK547" s="26"/>
      <c r="CL547" s="26"/>
      <c r="CM547" s="26"/>
      <c r="CN547" s="26"/>
      <c r="CO547" s="26"/>
      <c r="CP547" s="26"/>
      <c r="CQ547" s="26"/>
      <c r="CR547" s="26"/>
      <c r="CS547" s="26"/>
      <c r="CT547" s="26"/>
      <c r="CU547" s="26"/>
      <c r="CV547" s="26"/>
      <c r="CW547" s="26"/>
      <c r="CX547" s="26"/>
      <c r="CY547" s="26"/>
      <c r="CZ547" s="26"/>
      <c r="DA547" s="26"/>
      <c r="DB547" s="26"/>
      <c r="DC547" s="26"/>
      <c r="DD547" s="26"/>
      <c r="DE547" s="26"/>
      <c r="DF547" s="26"/>
      <c r="DG547" s="26"/>
      <c r="DH547" s="26"/>
      <c r="DI547" s="26"/>
      <c r="DJ547" s="26"/>
      <c r="DK547" s="26"/>
      <c r="DL547" s="26"/>
      <c r="DM547" s="26"/>
    </row>
    <row r="548" spans="1:117" s="47" customFormat="1" ht="62.25" customHeight="1" x14ac:dyDescent="0.25">
      <c r="A548" s="33"/>
      <c r="B548" s="376" t="s">
        <v>2481</v>
      </c>
      <c r="C548" s="35" t="s">
        <v>1728</v>
      </c>
      <c r="D548" s="66" t="s">
        <v>1788</v>
      </c>
      <c r="E548" s="66" t="s">
        <v>1651</v>
      </c>
      <c r="F548" s="134">
        <v>3200</v>
      </c>
      <c r="G548" s="134">
        <f t="shared" si="65"/>
        <v>3200</v>
      </c>
      <c r="H548" s="134">
        <f t="shared" si="66"/>
        <v>100</v>
      </c>
      <c r="I548" s="134">
        <v>0</v>
      </c>
      <c r="J548" s="358">
        <v>41269</v>
      </c>
      <c r="K548" s="90"/>
      <c r="L548" s="33"/>
      <c r="M548" s="33"/>
      <c r="N548" s="33"/>
      <c r="O548" s="33"/>
      <c r="P548" s="33"/>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c r="BZ548" s="26"/>
      <c r="CA548" s="26"/>
      <c r="CB548" s="26"/>
      <c r="CC548" s="26"/>
      <c r="CD548" s="26"/>
      <c r="CE548" s="26"/>
      <c r="CF548" s="26"/>
      <c r="CG548" s="26"/>
      <c r="CH548" s="26"/>
      <c r="CI548" s="26"/>
      <c r="CJ548" s="26"/>
      <c r="CK548" s="26"/>
      <c r="CL548" s="26"/>
      <c r="CM548" s="26"/>
      <c r="CN548" s="26"/>
      <c r="CO548" s="26"/>
      <c r="CP548" s="26"/>
      <c r="CQ548" s="26"/>
      <c r="CR548" s="26"/>
      <c r="CS548" s="26"/>
      <c r="CT548" s="26"/>
      <c r="CU548" s="26"/>
      <c r="CV548" s="26"/>
      <c r="CW548" s="26"/>
      <c r="CX548" s="26"/>
      <c r="CY548" s="26"/>
      <c r="CZ548" s="26"/>
      <c r="DA548" s="26"/>
      <c r="DB548" s="26"/>
      <c r="DC548" s="26"/>
      <c r="DD548" s="26"/>
      <c r="DE548" s="26"/>
      <c r="DF548" s="26"/>
      <c r="DG548" s="26"/>
      <c r="DH548" s="26"/>
      <c r="DI548" s="26"/>
      <c r="DJ548" s="26"/>
      <c r="DK548" s="26"/>
      <c r="DL548" s="26"/>
      <c r="DM548" s="26"/>
    </row>
    <row r="549" spans="1:117" s="47" customFormat="1" ht="63" customHeight="1" x14ac:dyDescent="0.25">
      <c r="A549" s="33"/>
      <c r="B549" s="376" t="s">
        <v>2483</v>
      </c>
      <c r="C549" s="35" t="s">
        <v>1729</v>
      </c>
      <c r="D549" s="66" t="s">
        <v>1788</v>
      </c>
      <c r="E549" s="66" t="s">
        <v>1651</v>
      </c>
      <c r="F549" s="134">
        <v>5281.83</v>
      </c>
      <c r="G549" s="134">
        <f t="shared" si="65"/>
        <v>5281.83</v>
      </c>
      <c r="H549" s="134">
        <f t="shared" si="66"/>
        <v>100</v>
      </c>
      <c r="I549" s="134">
        <v>0</v>
      </c>
      <c r="J549" s="358">
        <v>41185</v>
      </c>
      <c r="K549" s="90"/>
      <c r="L549" s="33"/>
      <c r="M549" s="33"/>
      <c r="N549" s="33"/>
      <c r="O549" s="33"/>
      <c r="P549" s="33"/>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6"/>
      <c r="BX549" s="26"/>
      <c r="BY549" s="26"/>
      <c r="BZ549" s="26"/>
      <c r="CA549" s="26"/>
      <c r="CB549" s="26"/>
      <c r="CC549" s="26"/>
      <c r="CD549" s="26"/>
      <c r="CE549" s="26"/>
      <c r="CF549" s="26"/>
      <c r="CG549" s="26"/>
      <c r="CH549" s="26"/>
      <c r="CI549" s="26"/>
      <c r="CJ549" s="26"/>
      <c r="CK549" s="26"/>
      <c r="CL549" s="26"/>
      <c r="CM549" s="26"/>
      <c r="CN549" s="26"/>
      <c r="CO549" s="26"/>
      <c r="CP549" s="26"/>
      <c r="CQ549" s="26"/>
      <c r="CR549" s="26"/>
      <c r="CS549" s="26"/>
      <c r="CT549" s="26"/>
      <c r="CU549" s="26"/>
      <c r="CV549" s="26"/>
      <c r="CW549" s="26"/>
      <c r="CX549" s="26"/>
      <c r="CY549" s="26"/>
      <c r="CZ549" s="26"/>
      <c r="DA549" s="26"/>
      <c r="DB549" s="26"/>
      <c r="DC549" s="26"/>
      <c r="DD549" s="26"/>
      <c r="DE549" s="26"/>
      <c r="DF549" s="26"/>
      <c r="DG549" s="26"/>
      <c r="DH549" s="26"/>
      <c r="DI549" s="26"/>
      <c r="DJ549" s="26"/>
      <c r="DK549" s="26"/>
      <c r="DL549" s="26"/>
      <c r="DM549" s="26"/>
    </row>
    <row r="550" spans="1:117" s="47" customFormat="1" ht="62.25" customHeight="1" x14ac:dyDescent="0.25">
      <c r="A550" s="33"/>
      <c r="B550" s="376" t="s">
        <v>2482</v>
      </c>
      <c r="C550" s="35" t="s">
        <v>1730</v>
      </c>
      <c r="D550" s="66" t="s">
        <v>1788</v>
      </c>
      <c r="E550" s="66" t="s">
        <v>1651</v>
      </c>
      <c r="F550" s="134">
        <v>3375</v>
      </c>
      <c r="G550" s="134">
        <f t="shared" si="65"/>
        <v>3375</v>
      </c>
      <c r="H550" s="134">
        <f t="shared" si="66"/>
        <v>100</v>
      </c>
      <c r="I550" s="134">
        <v>0</v>
      </c>
      <c r="J550" s="358">
        <v>41631</v>
      </c>
      <c r="K550" s="90"/>
      <c r="L550" s="33"/>
      <c r="M550" s="33"/>
      <c r="N550" s="33"/>
      <c r="O550" s="33"/>
      <c r="P550" s="33"/>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c r="CW550" s="26"/>
      <c r="CX550" s="26"/>
      <c r="CY550" s="26"/>
      <c r="CZ550" s="26"/>
      <c r="DA550" s="26"/>
      <c r="DB550" s="26"/>
      <c r="DC550" s="26"/>
      <c r="DD550" s="26"/>
      <c r="DE550" s="26"/>
      <c r="DF550" s="26"/>
      <c r="DG550" s="26"/>
      <c r="DH550" s="26"/>
      <c r="DI550" s="26"/>
      <c r="DJ550" s="26"/>
      <c r="DK550" s="26"/>
      <c r="DL550" s="26"/>
      <c r="DM550" s="26"/>
    </row>
    <row r="551" spans="1:117" s="47" customFormat="1" ht="63.75" customHeight="1" x14ac:dyDescent="0.25">
      <c r="A551" s="33"/>
      <c r="B551" s="376" t="s">
        <v>2484</v>
      </c>
      <c r="C551" s="35" t="s">
        <v>1731</v>
      </c>
      <c r="D551" s="66" t="s">
        <v>1788</v>
      </c>
      <c r="E551" s="66" t="s">
        <v>1651</v>
      </c>
      <c r="F551" s="134">
        <v>30613.08</v>
      </c>
      <c r="G551" s="134">
        <f t="shared" si="65"/>
        <v>30613.08</v>
      </c>
      <c r="H551" s="134">
        <f t="shared" si="66"/>
        <v>100</v>
      </c>
      <c r="I551" s="134">
        <v>0</v>
      </c>
      <c r="J551" s="358">
        <v>41535</v>
      </c>
      <c r="K551" s="90"/>
      <c r="L551" s="33"/>
      <c r="M551" s="33"/>
      <c r="N551" s="33"/>
      <c r="O551" s="33"/>
      <c r="P551" s="33"/>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6"/>
      <c r="DD551" s="26"/>
      <c r="DE551" s="26"/>
      <c r="DF551" s="26"/>
      <c r="DG551" s="26"/>
      <c r="DH551" s="26"/>
      <c r="DI551" s="26"/>
      <c r="DJ551" s="26"/>
      <c r="DK551" s="26"/>
      <c r="DL551" s="26"/>
      <c r="DM551" s="26"/>
    </row>
    <row r="552" spans="1:117" s="47" customFormat="1" ht="63.75" customHeight="1" x14ac:dyDescent="0.25">
      <c r="A552" s="33"/>
      <c r="B552" s="376" t="s">
        <v>2485</v>
      </c>
      <c r="C552" s="35" t="s">
        <v>1699</v>
      </c>
      <c r="D552" s="66" t="s">
        <v>1788</v>
      </c>
      <c r="E552" s="66" t="s">
        <v>1651</v>
      </c>
      <c r="F552" s="134">
        <v>4464</v>
      </c>
      <c r="G552" s="134">
        <f t="shared" si="65"/>
        <v>4464</v>
      </c>
      <c r="H552" s="134">
        <f t="shared" si="66"/>
        <v>100</v>
      </c>
      <c r="I552" s="134">
        <v>0</v>
      </c>
      <c r="J552" s="357">
        <v>42153</v>
      </c>
      <c r="K552" s="90"/>
      <c r="L552" s="33"/>
      <c r="M552" s="33"/>
      <c r="N552" s="33"/>
      <c r="O552" s="33"/>
      <c r="P552" s="33"/>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c r="CW552" s="26"/>
      <c r="CX552" s="26"/>
      <c r="CY552" s="26"/>
      <c r="CZ552" s="26"/>
      <c r="DA552" s="26"/>
      <c r="DB552" s="26"/>
      <c r="DC552" s="26"/>
      <c r="DD552" s="26"/>
      <c r="DE552" s="26"/>
      <c r="DF552" s="26"/>
      <c r="DG552" s="26"/>
      <c r="DH552" s="26"/>
      <c r="DI552" s="26"/>
      <c r="DJ552" s="26"/>
      <c r="DK552" s="26"/>
      <c r="DL552" s="26"/>
      <c r="DM552" s="26"/>
    </row>
    <row r="553" spans="1:117" s="47" customFormat="1" ht="61.5" customHeight="1" x14ac:dyDescent="0.25">
      <c r="A553" s="33"/>
      <c r="B553" s="376" t="s">
        <v>2486</v>
      </c>
      <c r="C553" s="35" t="s">
        <v>1732</v>
      </c>
      <c r="D553" s="66" t="s">
        <v>1788</v>
      </c>
      <c r="E553" s="66" t="s">
        <v>1651</v>
      </c>
      <c r="F553" s="134">
        <v>38028.28</v>
      </c>
      <c r="G553" s="134">
        <f t="shared" si="65"/>
        <v>38028.28</v>
      </c>
      <c r="H553" s="134">
        <f t="shared" si="66"/>
        <v>100</v>
      </c>
      <c r="I553" s="134">
        <v>0</v>
      </c>
      <c r="J553" s="358">
        <v>42948</v>
      </c>
      <c r="K553" s="90"/>
      <c r="L553" s="33"/>
      <c r="M553" s="33"/>
      <c r="N553" s="33"/>
      <c r="O553" s="33"/>
      <c r="P553" s="33"/>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c r="BU553" s="26"/>
      <c r="BV553" s="26"/>
      <c r="BW553" s="26"/>
      <c r="BX553" s="26"/>
      <c r="BY553" s="26"/>
      <c r="BZ553" s="26"/>
      <c r="CA553" s="26"/>
      <c r="CB553" s="26"/>
      <c r="CC553" s="26"/>
      <c r="CD553" s="26"/>
      <c r="CE553" s="26"/>
      <c r="CF553" s="26"/>
      <c r="CG553" s="26"/>
      <c r="CH553" s="26"/>
      <c r="CI553" s="26"/>
      <c r="CJ553" s="26"/>
      <c r="CK553" s="26"/>
      <c r="CL553" s="26"/>
      <c r="CM553" s="26"/>
      <c r="CN553" s="26"/>
      <c r="CO553" s="26"/>
      <c r="CP553" s="26"/>
      <c r="CQ553" s="26"/>
      <c r="CR553" s="26"/>
      <c r="CS553" s="26"/>
      <c r="CT553" s="26"/>
      <c r="CU553" s="26"/>
      <c r="CV553" s="26"/>
      <c r="CW553" s="26"/>
      <c r="CX553" s="26"/>
      <c r="CY553" s="26"/>
      <c r="CZ553" s="26"/>
      <c r="DA553" s="26"/>
      <c r="DB553" s="26"/>
      <c r="DC553" s="26"/>
      <c r="DD553" s="26"/>
      <c r="DE553" s="26"/>
      <c r="DF553" s="26"/>
      <c r="DG553" s="26"/>
      <c r="DH553" s="26"/>
      <c r="DI553" s="26"/>
      <c r="DJ553" s="26"/>
      <c r="DK553" s="26"/>
      <c r="DL553" s="26"/>
      <c r="DM553" s="26"/>
    </row>
    <row r="554" spans="1:117" s="47" customFormat="1" ht="62.25" customHeight="1" x14ac:dyDescent="0.25">
      <c r="A554" s="33"/>
      <c r="B554" s="376" t="s">
        <v>2487</v>
      </c>
      <c r="C554" s="35" t="s">
        <v>1733</v>
      </c>
      <c r="D554" s="66" t="s">
        <v>1788</v>
      </c>
      <c r="E554" s="66" t="s">
        <v>1651</v>
      </c>
      <c r="F554" s="134">
        <v>2813.61</v>
      </c>
      <c r="G554" s="134">
        <f t="shared" si="65"/>
        <v>2813.61</v>
      </c>
      <c r="H554" s="134">
        <f t="shared" si="66"/>
        <v>100</v>
      </c>
      <c r="I554" s="134">
        <v>0</v>
      </c>
      <c r="J554" s="358">
        <v>42388</v>
      </c>
      <c r="K554" s="90"/>
      <c r="L554" s="33"/>
      <c r="M554" s="33"/>
      <c r="N554" s="33"/>
      <c r="O554" s="33"/>
      <c r="P554" s="33"/>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c r="BU554" s="26"/>
      <c r="BV554" s="26"/>
      <c r="BW554" s="26"/>
      <c r="BX554" s="26"/>
      <c r="BY554" s="26"/>
      <c r="BZ554" s="26"/>
      <c r="CA554" s="26"/>
      <c r="CB554" s="26"/>
      <c r="CC554" s="26"/>
      <c r="CD554" s="26"/>
      <c r="CE554" s="26"/>
      <c r="CF554" s="26"/>
      <c r="CG554" s="26"/>
      <c r="CH554" s="26"/>
      <c r="CI554" s="26"/>
      <c r="CJ554" s="26"/>
      <c r="CK554" s="26"/>
      <c r="CL554" s="26"/>
      <c r="CM554" s="26"/>
      <c r="CN554" s="26"/>
      <c r="CO554" s="26"/>
      <c r="CP554" s="26"/>
      <c r="CQ554" s="26"/>
      <c r="CR554" s="26"/>
      <c r="CS554" s="26"/>
      <c r="CT554" s="26"/>
      <c r="CU554" s="26"/>
      <c r="CV554" s="26"/>
      <c r="CW554" s="26"/>
      <c r="CX554" s="26"/>
      <c r="CY554" s="26"/>
      <c r="CZ554" s="26"/>
      <c r="DA554" s="26"/>
      <c r="DB554" s="26"/>
      <c r="DC554" s="26"/>
      <c r="DD554" s="26"/>
      <c r="DE554" s="26"/>
      <c r="DF554" s="26"/>
      <c r="DG554" s="26"/>
      <c r="DH554" s="26"/>
      <c r="DI554" s="26"/>
      <c r="DJ554" s="26"/>
      <c r="DK554" s="26"/>
      <c r="DL554" s="26"/>
      <c r="DM554" s="26"/>
    </row>
    <row r="555" spans="1:117" s="47" customFormat="1" ht="62.25" customHeight="1" x14ac:dyDescent="0.25">
      <c r="A555" s="33"/>
      <c r="B555" s="376" t="s">
        <v>2488</v>
      </c>
      <c r="C555" s="35" t="s">
        <v>1733</v>
      </c>
      <c r="D555" s="66" t="s">
        <v>1788</v>
      </c>
      <c r="E555" s="66" t="s">
        <v>1651</v>
      </c>
      <c r="F555" s="134">
        <v>60515.44</v>
      </c>
      <c r="G555" s="134">
        <f t="shared" si="65"/>
        <v>60515.44</v>
      </c>
      <c r="H555" s="134">
        <f t="shared" si="66"/>
        <v>100</v>
      </c>
      <c r="I555" s="134">
        <v>0</v>
      </c>
      <c r="J555" s="358">
        <v>42523</v>
      </c>
      <c r="K555" s="90"/>
      <c r="L555" s="33"/>
      <c r="M555" s="33"/>
      <c r="N555" s="33"/>
      <c r="O555" s="33"/>
      <c r="P555" s="33"/>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c r="BZ555" s="26"/>
      <c r="CA555" s="26"/>
      <c r="CB555" s="26"/>
      <c r="CC555" s="26"/>
      <c r="CD555" s="26"/>
      <c r="CE555" s="26"/>
      <c r="CF555" s="26"/>
      <c r="CG555" s="26"/>
      <c r="CH555" s="26"/>
      <c r="CI555" s="26"/>
      <c r="CJ555" s="26"/>
      <c r="CK555" s="26"/>
      <c r="CL555" s="26"/>
      <c r="CM555" s="26"/>
      <c r="CN555" s="26"/>
      <c r="CO555" s="26"/>
      <c r="CP555" s="26"/>
      <c r="CQ555" s="26"/>
      <c r="CR555" s="26"/>
      <c r="CS555" s="26"/>
      <c r="CT555" s="26"/>
      <c r="CU555" s="26"/>
      <c r="CV555" s="26"/>
      <c r="CW555" s="26"/>
      <c r="CX555" s="26"/>
      <c r="CY555" s="26"/>
      <c r="CZ555" s="26"/>
      <c r="DA555" s="26"/>
      <c r="DB555" s="26"/>
      <c r="DC555" s="26"/>
      <c r="DD555" s="26"/>
      <c r="DE555" s="26"/>
      <c r="DF555" s="26"/>
      <c r="DG555" s="26"/>
      <c r="DH555" s="26"/>
      <c r="DI555" s="26"/>
      <c r="DJ555" s="26"/>
      <c r="DK555" s="26"/>
      <c r="DL555" s="26"/>
      <c r="DM555" s="26"/>
    </row>
    <row r="556" spans="1:117" s="47" customFormat="1" ht="62.25" customHeight="1" x14ac:dyDescent="0.25">
      <c r="A556" s="33"/>
      <c r="B556" s="376" t="s">
        <v>2489</v>
      </c>
      <c r="C556" s="35" t="s">
        <v>1734</v>
      </c>
      <c r="D556" s="66" t="s">
        <v>1789</v>
      </c>
      <c r="E556" s="66" t="s">
        <v>1651</v>
      </c>
      <c r="F556" s="134">
        <v>163.66999999999999</v>
      </c>
      <c r="G556" s="134">
        <f t="shared" si="65"/>
        <v>163.66999999999999</v>
      </c>
      <c r="H556" s="134">
        <f t="shared" si="66"/>
        <v>100</v>
      </c>
      <c r="I556" s="134">
        <v>0</v>
      </c>
      <c r="J556" s="359">
        <v>37956</v>
      </c>
      <c r="K556" s="90"/>
      <c r="L556" s="33"/>
      <c r="M556" s="33"/>
      <c r="N556" s="33"/>
      <c r="O556" s="33"/>
      <c r="P556" s="33"/>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c r="BZ556" s="26"/>
      <c r="CA556" s="26"/>
      <c r="CB556" s="26"/>
      <c r="CC556" s="26"/>
      <c r="CD556" s="26"/>
      <c r="CE556" s="26"/>
      <c r="CF556" s="26"/>
      <c r="CG556" s="26"/>
      <c r="CH556" s="26"/>
      <c r="CI556" s="26"/>
      <c r="CJ556" s="26"/>
      <c r="CK556" s="26"/>
      <c r="CL556" s="26"/>
      <c r="CM556" s="26"/>
      <c r="CN556" s="26"/>
      <c r="CO556" s="26"/>
      <c r="CP556" s="26"/>
      <c r="CQ556" s="26"/>
      <c r="CR556" s="26"/>
      <c r="CS556" s="26"/>
      <c r="CT556" s="26"/>
      <c r="CU556" s="26"/>
      <c r="CV556" s="26"/>
      <c r="CW556" s="26"/>
      <c r="CX556" s="26"/>
      <c r="CY556" s="26"/>
      <c r="CZ556" s="26"/>
      <c r="DA556" s="26"/>
      <c r="DB556" s="26"/>
      <c r="DC556" s="26"/>
      <c r="DD556" s="26"/>
      <c r="DE556" s="26"/>
      <c r="DF556" s="26"/>
      <c r="DG556" s="26"/>
      <c r="DH556" s="26"/>
      <c r="DI556" s="26"/>
      <c r="DJ556" s="26"/>
      <c r="DK556" s="26"/>
      <c r="DL556" s="26"/>
      <c r="DM556" s="26"/>
    </row>
    <row r="557" spans="1:117" s="47" customFormat="1" ht="61.5" customHeight="1" x14ac:dyDescent="0.25">
      <c r="A557" s="33"/>
      <c r="B557" s="376" t="s">
        <v>2490</v>
      </c>
      <c r="C557" s="35" t="s">
        <v>1735</v>
      </c>
      <c r="D557" s="66" t="s">
        <v>1789</v>
      </c>
      <c r="E557" s="66" t="s">
        <v>1651</v>
      </c>
      <c r="F557" s="134">
        <v>771.3</v>
      </c>
      <c r="G557" s="134">
        <f t="shared" si="65"/>
        <v>771.3</v>
      </c>
      <c r="H557" s="134">
        <f t="shared" si="66"/>
        <v>100</v>
      </c>
      <c r="I557" s="134">
        <v>0</v>
      </c>
      <c r="J557" s="360">
        <v>2007</v>
      </c>
      <c r="K557" s="90"/>
      <c r="L557" s="33"/>
      <c r="M557" s="33"/>
      <c r="N557" s="33"/>
      <c r="O557" s="33"/>
      <c r="P557" s="33"/>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c r="BZ557" s="26"/>
      <c r="CA557" s="26"/>
      <c r="CB557" s="26"/>
      <c r="CC557" s="26"/>
      <c r="CD557" s="26"/>
      <c r="CE557" s="26"/>
      <c r="CF557" s="26"/>
      <c r="CG557" s="26"/>
      <c r="CH557" s="26"/>
      <c r="CI557" s="26"/>
      <c r="CJ557" s="26"/>
      <c r="CK557" s="26"/>
      <c r="CL557" s="26"/>
      <c r="CM557" s="26"/>
      <c r="CN557" s="26"/>
      <c r="CO557" s="26"/>
      <c r="CP557" s="26"/>
      <c r="CQ557" s="26"/>
      <c r="CR557" s="26"/>
      <c r="CS557" s="26"/>
      <c r="CT557" s="26"/>
      <c r="CU557" s="26"/>
      <c r="CV557" s="26"/>
      <c r="CW557" s="26"/>
      <c r="CX557" s="26"/>
      <c r="CY557" s="26"/>
      <c r="CZ557" s="26"/>
      <c r="DA557" s="26"/>
      <c r="DB557" s="26"/>
      <c r="DC557" s="26"/>
      <c r="DD557" s="26"/>
      <c r="DE557" s="26"/>
      <c r="DF557" s="26"/>
      <c r="DG557" s="26"/>
      <c r="DH557" s="26"/>
      <c r="DI557" s="26"/>
      <c r="DJ557" s="26"/>
      <c r="DK557" s="26"/>
      <c r="DL557" s="26"/>
      <c r="DM557" s="26"/>
    </row>
    <row r="558" spans="1:117" ht="63" customHeight="1" x14ac:dyDescent="0.25">
      <c r="A558" s="33"/>
      <c r="B558" s="376" t="s">
        <v>2491</v>
      </c>
      <c r="C558" s="35" t="s">
        <v>1736</v>
      </c>
      <c r="D558" s="66" t="s">
        <v>1789</v>
      </c>
      <c r="E558" s="66" t="s">
        <v>1651</v>
      </c>
      <c r="F558" s="134">
        <v>502.45</v>
      </c>
      <c r="G558" s="134">
        <f t="shared" si="65"/>
        <v>502.45</v>
      </c>
      <c r="H558" s="134">
        <f t="shared" si="66"/>
        <v>100</v>
      </c>
      <c r="I558" s="134">
        <v>0</v>
      </c>
      <c r="J558" s="360">
        <v>2007</v>
      </c>
      <c r="K558" s="90"/>
      <c r="L558" s="33"/>
      <c r="M558" s="33"/>
      <c r="N558" s="33"/>
      <c r="O558" s="33"/>
      <c r="P558" s="33"/>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c r="BU558" s="26"/>
      <c r="BV558" s="26"/>
      <c r="BW558" s="26"/>
      <c r="BX558" s="26"/>
      <c r="BY558" s="26"/>
      <c r="BZ558" s="26"/>
      <c r="CA558" s="26"/>
      <c r="CB558" s="26"/>
      <c r="CC558" s="26"/>
      <c r="CD558" s="26"/>
      <c r="CE558" s="26"/>
      <c r="CF558" s="26"/>
      <c r="CG558" s="26"/>
      <c r="CH558" s="26"/>
      <c r="CI558" s="26"/>
      <c r="CJ558" s="26"/>
      <c r="CK558" s="26"/>
      <c r="CL558" s="26"/>
      <c r="CM558" s="26"/>
      <c r="CN558" s="26"/>
      <c r="CO558" s="26"/>
      <c r="CP558" s="26"/>
      <c r="CQ558" s="26"/>
      <c r="CR558" s="26"/>
      <c r="CS558" s="26"/>
      <c r="CT558" s="26"/>
      <c r="CU558" s="26"/>
      <c r="CV558" s="26"/>
      <c r="CW558" s="26"/>
      <c r="CX558" s="26"/>
      <c r="CY558" s="26"/>
      <c r="CZ558" s="26"/>
      <c r="DA558" s="26"/>
      <c r="DB558" s="26"/>
      <c r="DC558" s="26"/>
      <c r="DD558" s="26"/>
      <c r="DE558" s="26"/>
      <c r="DF558" s="26"/>
      <c r="DG558" s="26"/>
      <c r="DH558" s="26"/>
      <c r="DI558" s="26"/>
      <c r="DJ558" s="26"/>
      <c r="DK558" s="26"/>
      <c r="DL558" s="26"/>
      <c r="DM558" s="26"/>
    </row>
    <row r="559" spans="1:117" ht="63.75" customHeight="1" x14ac:dyDescent="0.25">
      <c r="A559" s="33"/>
      <c r="B559" s="376" t="s">
        <v>2492</v>
      </c>
      <c r="C559" s="35" t="s">
        <v>1737</v>
      </c>
      <c r="D559" s="66" t="s">
        <v>1789</v>
      </c>
      <c r="E559" s="66" t="s">
        <v>1651</v>
      </c>
      <c r="F559" s="134">
        <v>668.75</v>
      </c>
      <c r="G559" s="134">
        <f t="shared" si="65"/>
        <v>668.75</v>
      </c>
      <c r="H559" s="134">
        <f t="shared" si="66"/>
        <v>100</v>
      </c>
      <c r="I559" s="134">
        <v>0</v>
      </c>
      <c r="J559" s="360">
        <v>2007</v>
      </c>
      <c r="K559" s="90"/>
      <c r="L559" s="33"/>
      <c r="M559" s="33"/>
      <c r="N559" s="33"/>
      <c r="O559" s="33"/>
      <c r="P559" s="33"/>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c r="BT559" s="26"/>
      <c r="BU559" s="26"/>
      <c r="BV559" s="26"/>
      <c r="BW559" s="26"/>
      <c r="BX559" s="26"/>
      <c r="BY559" s="26"/>
      <c r="BZ559" s="26"/>
      <c r="CA559" s="26"/>
      <c r="CB559" s="26"/>
      <c r="CC559" s="26"/>
      <c r="CD559" s="26"/>
      <c r="CE559" s="26"/>
      <c r="CF559" s="26"/>
      <c r="CG559" s="26"/>
      <c r="CH559" s="26"/>
      <c r="CI559" s="26"/>
      <c r="CJ559" s="26"/>
      <c r="CK559" s="26"/>
      <c r="CL559" s="26"/>
      <c r="CM559" s="26"/>
      <c r="CN559" s="26"/>
      <c r="CO559" s="26"/>
      <c r="CP559" s="26"/>
      <c r="CQ559" s="26"/>
      <c r="CR559" s="26"/>
      <c r="CS559" s="26"/>
      <c r="CT559" s="26"/>
      <c r="CU559" s="26"/>
      <c r="CV559" s="26"/>
      <c r="CW559" s="26"/>
      <c r="CX559" s="26"/>
      <c r="CY559" s="26"/>
      <c r="CZ559" s="26"/>
      <c r="DA559" s="26"/>
      <c r="DB559" s="26"/>
      <c r="DC559" s="26"/>
      <c r="DD559" s="26"/>
      <c r="DE559" s="26"/>
      <c r="DF559" s="26"/>
      <c r="DG559" s="26"/>
      <c r="DH559" s="26"/>
      <c r="DI559" s="26"/>
      <c r="DJ559" s="26"/>
      <c r="DK559" s="26"/>
      <c r="DL559" s="26"/>
      <c r="DM559" s="26"/>
    </row>
    <row r="560" spans="1:117" ht="63.75" customHeight="1" x14ac:dyDescent="0.25">
      <c r="A560" s="33"/>
      <c r="B560" s="376" t="s">
        <v>2493</v>
      </c>
      <c r="C560" s="35" t="s">
        <v>1738</v>
      </c>
      <c r="D560" s="66" t="s">
        <v>1789</v>
      </c>
      <c r="E560" s="66" t="s">
        <v>1651</v>
      </c>
      <c r="F560" s="134">
        <v>797.48</v>
      </c>
      <c r="G560" s="134">
        <f t="shared" si="65"/>
        <v>797.48</v>
      </c>
      <c r="H560" s="134">
        <f t="shared" si="66"/>
        <v>100</v>
      </c>
      <c r="I560" s="134">
        <v>0</v>
      </c>
      <c r="J560" s="360">
        <v>2007</v>
      </c>
      <c r="K560" s="90"/>
      <c r="L560" s="33"/>
      <c r="M560" s="33"/>
      <c r="N560" s="33"/>
      <c r="O560" s="33"/>
      <c r="P560" s="33"/>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c r="BR560" s="26"/>
      <c r="BS560" s="26"/>
      <c r="BT560" s="26"/>
      <c r="BU560" s="26"/>
      <c r="BV560" s="26"/>
      <c r="BW560" s="26"/>
      <c r="BX560" s="26"/>
      <c r="BY560" s="26"/>
      <c r="BZ560" s="26"/>
      <c r="CA560" s="26"/>
      <c r="CB560" s="26"/>
      <c r="CC560" s="26"/>
      <c r="CD560" s="26"/>
      <c r="CE560" s="26"/>
      <c r="CF560" s="26"/>
      <c r="CG560" s="26"/>
      <c r="CH560" s="26"/>
      <c r="CI560" s="26"/>
      <c r="CJ560" s="26"/>
      <c r="CK560" s="26"/>
      <c r="CL560" s="26"/>
      <c r="CM560" s="26"/>
      <c r="CN560" s="26"/>
      <c r="CO560" s="26"/>
      <c r="CP560" s="26"/>
      <c r="CQ560" s="26"/>
      <c r="CR560" s="26"/>
      <c r="CS560" s="26"/>
      <c r="CT560" s="26"/>
      <c r="CU560" s="26"/>
      <c r="CV560" s="26"/>
      <c r="CW560" s="26"/>
      <c r="CX560" s="26"/>
      <c r="CY560" s="26"/>
      <c r="CZ560" s="26"/>
      <c r="DA560" s="26"/>
      <c r="DB560" s="26"/>
      <c r="DC560" s="26"/>
      <c r="DD560" s="26"/>
      <c r="DE560" s="26"/>
      <c r="DF560" s="26"/>
      <c r="DG560" s="26"/>
      <c r="DH560" s="26"/>
      <c r="DI560" s="26"/>
      <c r="DJ560" s="26"/>
      <c r="DK560" s="26"/>
      <c r="DL560" s="26"/>
      <c r="DM560" s="26"/>
    </row>
    <row r="561" spans="1:117" ht="63.75" customHeight="1" x14ac:dyDescent="0.25">
      <c r="A561" s="33"/>
      <c r="B561" s="376" t="s">
        <v>2494</v>
      </c>
      <c r="C561" s="35" t="s">
        <v>1739</v>
      </c>
      <c r="D561" s="66" t="s">
        <v>1789</v>
      </c>
      <c r="E561" s="66" t="s">
        <v>1651</v>
      </c>
      <c r="F561" s="134">
        <v>2860.35</v>
      </c>
      <c r="G561" s="134">
        <f t="shared" si="65"/>
        <v>2860.35</v>
      </c>
      <c r="H561" s="134">
        <f t="shared" si="66"/>
        <v>100</v>
      </c>
      <c r="I561" s="134">
        <v>0</v>
      </c>
      <c r="J561" s="360">
        <v>2007</v>
      </c>
      <c r="K561" s="90"/>
      <c r="L561" s="33"/>
      <c r="M561" s="33"/>
      <c r="N561" s="33"/>
      <c r="O561" s="33"/>
      <c r="P561" s="33"/>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c r="BR561" s="26"/>
      <c r="BS561" s="26"/>
      <c r="BT561" s="26"/>
      <c r="BU561" s="26"/>
      <c r="BV561" s="26"/>
      <c r="BW561" s="26"/>
      <c r="BX561" s="26"/>
      <c r="BY561" s="26"/>
      <c r="BZ561" s="26"/>
      <c r="CA561" s="26"/>
      <c r="CB561" s="26"/>
      <c r="CC561" s="26"/>
      <c r="CD561" s="26"/>
      <c r="CE561" s="26"/>
      <c r="CF561" s="26"/>
      <c r="CG561" s="26"/>
      <c r="CH561" s="26"/>
      <c r="CI561" s="26"/>
      <c r="CJ561" s="26"/>
      <c r="CK561" s="26"/>
      <c r="CL561" s="26"/>
      <c r="CM561" s="26"/>
      <c r="CN561" s="26"/>
      <c r="CO561" s="26"/>
      <c r="CP561" s="26"/>
      <c r="CQ561" s="26"/>
      <c r="CR561" s="26"/>
      <c r="CS561" s="26"/>
      <c r="CT561" s="26"/>
      <c r="CU561" s="26"/>
      <c r="CV561" s="26"/>
      <c r="CW561" s="26"/>
      <c r="CX561" s="26"/>
      <c r="CY561" s="26"/>
      <c r="CZ561" s="26"/>
      <c r="DA561" s="26"/>
      <c r="DB561" s="26"/>
      <c r="DC561" s="26"/>
      <c r="DD561" s="26"/>
      <c r="DE561" s="26"/>
      <c r="DF561" s="26"/>
      <c r="DG561" s="26"/>
      <c r="DH561" s="26"/>
      <c r="DI561" s="26"/>
      <c r="DJ561" s="26"/>
      <c r="DK561" s="26"/>
      <c r="DL561" s="26"/>
      <c r="DM561" s="26"/>
    </row>
    <row r="562" spans="1:117" ht="63" customHeight="1" x14ac:dyDescent="0.25">
      <c r="A562" s="33"/>
      <c r="B562" s="376" t="s">
        <v>2495</v>
      </c>
      <c r="C562" s="35" t="s">
        <v>1740</v>
      </c>
      <c r="D562" s="66" t="s">
        <v>1789</v>
      </c>
      <c r="E562" s="66" t="s">
        <v>1651</v>
      </c>
      <c r="F562" s="134">
        <v>4260.1099999999997</v>
      </c>
      <c r="G562" s="134">
        <f t="shared" si="65"/>
        <v>4260.1099999999997</v>
      </c>
      <c r="H562" s="134">
        <f t="shared" si="66"/>
        <v>100</v>
      </c>
      <c r="I562" s="134">
        <v>0</v>
      </c>
      <c r="J562" s="361">
        <v>39681</v>
      </c>
      <c r="K562" s="90"/>
      <c r="L562" s="33"/>
      <c r="M562" s="33"/>
      <c r="N562" s="33"/>
      <c r="O562" s="33"/>
      <c r="P562" s="33"/>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c r="BR562" s="26"/>
      <c r="BS562" s="26"/>
      <c r="BT562" s="26"/>
      <c r="BU562" s="26"/>
      <c r="BV562" s="26"/>
      <c r="BW562" s="26"/>
      <c r="BX562" s="26"/>
      <c r="BY562" s="26"/>
      <c r="BZ562" s="26"/>
      <c r="CA562" s="26"/>
      <c r="CB562" s="26"/>
      <c r="CC562" s="26"/>
      <c r="CD562" s="26"/>
      <c r="CE562" s="26"/>
      <c r="CF562" s="26"/>
      <c r="CG562" s="26"/>
      <c r="CH562" s="26"/>
      <c r="CI562" s="26"/>
      <c r="CJ562" s="26"/>
      <c r="CK562" s="26"/>
      <c r="CL562" s="26"/>
      <c r="CM562" s="26"/>
      <c r="CN562" s="26"/>
      <c r="CO562" s="26"/>
      <c r="CP562" s="26"/>
      <c r="CQ562" s="26"/>
      <c r="CR562" s="26"/>
      <c r="CS562" s="26"/>
      <c r="CT562" s="26"/>
      <c r="CU562" s="26"/>
      <c r="CV562" s="26"/>
      <c r="CW562" s="26"/>
      <c r="CX562" s="26"/>
      <c r="CY562" s="26"/>
      <c r="CZ562" s="26"/>
      <c r="DA562" s="26"/>
      <c r="DB562" s="26"/>
      <c r="DC562" s="26"/>
      <c r="DD562" s="26"/>
      <c r="DE562" s="26"/>
      <c r="DF562" s="26"/>
      <c r="DG562" s="26"/>
      <c r="DH562" s="26"/>
      <c r="DI562" s="26"/>
      <c r="DJ562" s="26"/>
      <c r="DK562" s="26"/>
      <c r="DL562" s="26"/>
      <c r="DM562" s="26"/>
    </row>
    <row r="563" spans="1:117" ht="63" customHeight="1" x14ac:dyDescent="0.25">
      <c r="A563" s="33"/>
      <c r="B563" s="376" t="s">
        <v>2496</v>
      </c>
      <c r="C563" s="35" t="s">
        <v>1741</v>
      </c>
      <c r="D563" s="66" t="s">
        <v>1789</v>
      </c>
      <c r="E563" s="66" t="s">
        <v>1651</v>
      </c>
      <c r="F563" s="134">
        <v>4239.03</v>
      </c>
      <c r="G563" s="134">
        <f t="shared" si="65"/>
        <v>4239.03</v>
      </c>
      <c r="H563" s="134">
        <f t="shared" si="66"/>
        <v>100</v>
      </c>
      <c r="I563" s="134">
        <v>0</v>
      </c>
      <c r="J563" s="360">
        <v>2007</v>
      </c>
      <c r="K563" s="90"/>
      <c r="L563" s="33"/>
      <c r="M563" s="33"/>
      <c r="N563" s="33"/>
      <c r="O563" s="33"/>
      <c r="P563" s="33"/>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c r="BQ563" s="26"/>
      <c r="BR563" s="26"/>
      <c r="BS563" s="26"/>
      <c r="BT563" s="26"/>
      <c r="BU563" s="26"/>
      <c r="BV563" s="26"/>
      <c r="BW563" s="26"/>
      <c r="BX563" s="26"/>
      <c r="BY563" s="26"/>
      <c r="BZ563" s="26"/>
      <c r="CA563" s="26"/>
      <c r="CB563" s="26"/>
      <c r="CC563" s="26"/>
      <c r="CD563" s="26"/>
      <c r="CE563" s="26"/>
      <c r="CF563" s="26"/>
      <c r="CG563" s="26"/>
      <c r="CH563" s="26"/>
      <c r="CI563" s="26"/>
      <c r="CJ563" s="26"/>
      <c r="CK563" s="26"/>
      <c r="CL563" s="26"/>
      <c r="CM563" s="26"/>
      <c r="CN563" s="26"/>
      <c r="CO563" s="26"/>
      <c r="CP563" s="26"/>
      <c r="CQ563" s="26"/>
      <c r="CR563" s="26"/>
      <c r="CS563" s="26"/>
      <c r="CT563" s="26"/>
      <c r="CU563" s="26"/>
      <c r="CV563" s="26"/>
      <c r="CW563" s="26"/>
      <c r="CX563" s="26"/>
      <c r="CY563" s="26"/>
      <c r="CZ563" s="26"/>
      <c r="DA563" s="26"/>
      <c r="DB563" s="26"/>
      <c r="DC563" s="26"/>
      <c r="DD563" s="26"/>
      <c r="DE563" s="26"/>
      <c r="DF563" s="26"/>
      <c r="DG563" s="26"/>
      <c r="DH563" s="26"/>
      <c r="DI563" s="26"/>
      <c r="DJ563" s="26"/>
      <c r="DK563" s="26"/>
      <c r="DL563" s="26"/>
      <c r="DM563" s="26"/>
    </row>
    <row r="564" spans="1:117" ht="64.5" customHeight="1" x14ac:dyDescent="0.25">
      <c r="A564" s="33"/>
      <c r="B564" s="376" t="s">
        <v>2497</v>
      </c>
      <c r="C564" s="35" t="s">
        <v>1742</v>
      </c>
      <c r="D564" s="66" t="s">
        <v>1789</v>
      </c>
      <c r="E564" s="66" t="s">
        <v>1651</v>
      </c>
      <c r="F564" s="134">
        <v>3000</v>
      </c>
      <c r="G564" s="134">
        <f t="shared" si="65"/>
        <v>3000</v>
      </c>
      <c r="H564" s="134">
        <f t="shared" si="66"/>
        <v>100</v>
      </c>
      <c r="I564" s="134">
        <v>0</v>
      </c>
      <c r="J564" s="360">
        <v>2007</v>
      </c>
      <c r="K564" s="90"/>
      <c r="L564" s="33"/>
      <c r="M564" s="33"/>
      <c r="N564" s="33"/>
      <c r="O564" s="33"/>
      <c r="P564" s="33"/>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c r="BR564" s="26"/>
      <c r="BS564" s="26"/>
      <c r="BT564" s="26"/>
      <c r="BU564" s="26"/>
      <c r="BV564" s="26"/>
      <c r="BW564" s="26"/>
      <c r="BX564" s="26"/>
      <c r="BY564" s="26"/>
      <c r="BZ564" s="26"/>
      <c r="CA564" s="26"/>
      <c r="CB564" s="26"/>
      <c r="CC564" s="26"/>
      <c r="CD564" s="26"/>
      <c r="CE564" s="26"/>
      <c r="CF564" s="26"/>
      <c r="CG564" s="26"/>
      <c r="CH564" s="26"/>
      <c r="CI564" s="26"/>
      <c r="CJ564" s="26"/>
      <c r="CK564" s="26"/>
      <c r="CL564" s="26"/>
      <c r="CM564" s="26"/>
      <c r="CN564" s="26"/>
      <c r="CO564" s="26"/>
      <c r="CP564" s="26"/>
      <c r="CQ564" s="26"/>
      <c r="CR564" s="26"/>
      <c r="CS564" s="26"/>
      <c r="CT564" s="26"/>
      <c r="CU564" s="26"/>
      <c r="CV564" s="26"/>
      <c r="CW564" s="26"/>
      <c r="CX564" s="26"/>
      <c r="CY564" s="26"/>
      <c r="CZ564" s="26"/>
      <c r="DA564" s="26"/>
      <c r="DB564" s="26"/>
      <c r="DC564" s="26"/>
      <c r="DD564" s="26"/>
      <c r="DE564" s="26"/>
      <c r="DF564" s="26"/>
      <c r="DG564" s="26"/>
      <c r="DH564" s="26"/>
      <c r="DI564" s="26"/>
      <c r="DJ564" s="26"/>
      <c r="DK564" s="26"/>
      <c r="DL564" s="26"/>
      <c r="DM564" s="26"/>
    </row>
    <row r="565" spans="1:117" ht="64.5" customHeight="1" x14ac:dyDescent="0.25">
      <c r="A565" s="33"/>
      <c r="B565" s="376" t="s">
        <v>2498</v>
      </c>
      <c r="C565" s="35" t="s">
        <v>1743</v>
      </c>
      <c r="D565" s="66" t="s">
        <v>1789</v>
      </c>
      <c r="E565" s="66" t="s">
        <v>1651</v>
      </c>
      <c r="F565" s="134">
        <v>14691.83</v>
      </c>
      <c r="G565" s="134">
        <f t="shared" ref="G565:G586" si="67">F565-I565</f>
        <v>14691.83</v>
      </c>
      <c r="H565" s="134">
        <f t="shared" ref="H565:H586" si="68">G565/F565*100</f>
        <v>100</v>
      </c>
      <c r="I565" s="134">
        <v>0</v>
      </c>
      <c r="J565" s="360">
        <v>2007</v>
      </c>
      <c r="K565" s="90"/>
      <c r="L565" s="33"/>
      <c r="M565" s="33"/>
      <c r="N565" s="33"/>
      <c r="O565" s="33"/>
      <c r="P565" s="33"/>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c r="BR565" s="26"/>
      <c r="BS565" s="26"/>
      <c r="BT565" s="26"/>
      <c r="BU565" s="26"/>
      <c r="BV565" s="26"/>
      <c r="BW565" s="26"/>
      <c r="BX565" s="26"/>
      <c r="BY565" s="26"/>
      <c r="BZ565" s="26"/>
      <c r="CA565" s="26"/>
      <c r="CB565" s="26"/>
      <c r="CC565" s="26"/>
      <c r="CD565" s="26"/>
      <c r="CE565" s="26"/>
      <c r="CF565" s="26"/>
      <c r="CG565" s="26"/>
      <c r="CH565" s="26"/>
      <c r="CI565" s="26"/>
      <c r="CJ565" s="26"/>
      <c r="CK565" s="26"/>
      <c r="CL565" s="26"/>
      <c r="CM565" s="26"/>
      <c r="CN565" s="26"/>
      <c r="CO565" s="26"/>
      <c r="CP565" s="26"/>
      <c r="CQ565" s="26"/>
      <c r="CR565" s="26"/>
      <c r="CS565" s="26"/>
      <c r="CT565" s="26"/>
      <c r="CU565" s="26"/>
      <c r="CV565" s="26"/>
      <c r="CW565" s="26"/>
      <c r="CX565" s="26"/>
      <c r="CY565" s="26"/>
      <c r="CZ565" s="26"/>
      <c r="DA565" s="26"/>
      <c r="DB565" s="26"/>
      <c r="DC565" s="26"/>
      <c r="DD565" s="26"/>
      <c r="DE565" s="26"/>
      <c r="DF565" s="26"/>
      <c r="DG565" s="26"/>
      <c r="DH565" s="26"/>
      <c r="DI565" s="26"/>
      <c r="DJ565" s="26"/>
      <c r="DK565" s="26"/>
      <c r="DL565" s="26"/>
      <c r="DM565" s="26"/>
    </row>
    <row r="566" spans="1:117" s="47" customFormat="1" ht="63" x14ac:dyDescent="0.25">
      <c r="A566" s="33"/>
      <c r="B566" s="376" t="s">
        <v>2499</v>
      </c>
      <c r="C566" s="35" t="s">
        <v>1744</v>
      </c>
      <c r="D566" s="66" t="s">
        <v>1789</v>
      </c>
      <c r="E566" s="66" t="s">
        <v>1651</v>
      </c>
      <c r="F566" s="134">
        <v>1648.94</v>
      </c>
      <c r="G566" s="134">
        <f t="shared" si="67"/>
        <v>1648.94</v>
      </c>
      <c r="H566" s="134">
        <f t="shared" si="68"/>
        <v>100</v>
      </c>
      <c r="I566" s="134">
        <v>0</v>
      </c>
      <c r="J566" s="361">
        <v>39531</v>
      </c>
      <c r="K566" s="90"/>
      <c r="L566" s="33"/>
      <c r="M566" s="33"/>
      <c r="N566" s="33"/>
      <c r="O566" s="33"/>
      <c r="P566" s="33"/>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c r="BZ566" s="26"/>
      <c r="CA566" s="26"/>
      <c r="CB566" s="26"/>
      <c r="CC566" s="26"/>
      <c r="CD566" s="26"/>
      <c r="CE566" s="26"/>
      <c r="CF566" s="26"/>
      <c r="CG566" s="26"/>
      <c r="CH566" s="26"/>
      <c r="CI566" s="26"/>
      <c r="CJ566" s="26"/>
      <c r="CK566" s="26"/>
      <c r="CL566" s="26"/>
      <c r="CM566" s="26"/>
      <c r="CN566" s="26"/>
      <c r="CO566" s="26"/>
      <c r="CP566" s="26"/>
      <c r="CQ566" s="26"/>
      <c r="CR566" s="26"/>
      <c r="CS566" s="26"/>
      <c r="CT566" s="26"/>
      <c r="CU566" s="26"/>
      <c r="CV566" s="26"/>
      <c r="CW566" s="26"/>
      <c r="CX566" s="26"/>
      <c r="CY566" s="26"/>
      <c r="CZ566" s="26"/>
      <c r="DA566" s="26"/>
      <c r="DB566" s="26"/>
      <c r="DC566" s="26"/>
      <c r="DD566" s="26"/>
      <c r="DE566" s="26"/>
      <c r="DF566" s="26"/>
      <c r="DG566" s="26"/>
      <c r="DH566" s="26"/>
      <c r="DI566" s="26"/>
      <c r="DJ566" s="26"/>
      <c r="DK566" s="26"/>
      <c r="DL566" s="26"/>
      <c r="DM566" s="26"/>
    </row>
    <row r="567" spans="1:117" s="47" customFormat="1" ht="63" x14ac:dyDescent="0.25">
      <c r="A567" s="33"/>
      <c r="B567" s="376" t="s">
        <v>2500</v>
      </c>
      <c r="C567" s="35" t="s">
        <v>1745</v>
      </c>
      <c r="D567" s="66" t="s">
        <v>1789</v>
      </c>
      <c r="E567" s="66" t="s">
        <v>1651</v>
      </c>
      <c r="F567" s="134">
        <v>1788.08</v>
      </c>
      <c r="G567" s="134">
        <f t="shared" si="67"/>
        <v>1788.08</v>
      </c>
      <c r="H567" s="134">
        <f t="shared" si="68"/>
        <v>100</v>
      </c>
      <c r="I567" s="134">
        <v>0</v>
      </c>
      <c r="J567" s="360">
        <v>2007</v>
      </c>
      <c r="K567" s="90"/>
      <c r="L567" s="33"/>
      <c r="M567" s="33"/>
      <c r="N567" s="33"/>
      <c r="O567" s="33"/>
      <c r="P567" s="33"/>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c r="BZ567" s="26"/>
      <c r="CA567" s="26"/>
      <c r="CB567" s="26"/>
      <c r="CC567" s="26"/>
      <c r="CD567" s="26"/>
      <c r="CE567" s="26"/>
      <c r="CF567" s="26"/>
      <c r="CG567" s="26"/>
      <c r="CH567" s="26"/>
      <c r="CI567" s="26"/>
      <c r="CJ567" s="26"/>
      <c r="CK567" s="26"/>
      <c r="CL567" s="26"/>
      <c r="CM567" s="26"/>
      <c r="CN567" s="26"/>
      <c r="CO567" s="26"/>
      <c r="CP567" s="26"/>
      <c r="CQ567" s="26"/>
      <c r="CR567" s="26"/>
      <c r="CS567" s="26"/>
      <c r="CT567" s="26"/>
      <c r="CU567" s="26"/>
      <c r="CV567" s="26"/>
      <c r="CW567" s="26"/>
      <c r="CX567" s="26"/>
      <c r="CY567" s="26"/>
      <c r="CZ567" s="26"/>
      <c r="DA567" s="26"/>
      <c r="DB567" s="26"/>
      <c r="DC567" s="26"/>
      <c r="DD567" s="26"/>
      <c r="DE567" s="26"/>
      <c r="DF567" s="26"/>
      <c r="DG567" s="26"/>
      <c r="DH567" s="26"/>
      <c r="DI567" s="26"/>
      <c r="DJ567" s="26"/>
      <c r="DK567" s="26"/>
      <c r="DL567" s="26"/>
      <c r="DM567" s="26"/>
    </row>
    <row r="568" spans="1:117" s="47" customFormat="1" ht="63" x14ac:dyDescent="0.25">
      <c r="A568" s="33"/>
      <c r="B568" s="376" t="s">
        <v>2501</v>
      </c>
      <c r="C568" s="35" t="s">
        <v>1746</v>
      </c>
      <c r="D568" s="66" t="s">
        <v>1789</v>
      </c>
      <c r="E568" s="66" t="s">
        <v>1651</v>
      </c>
      <c r="F568" s="134">
        <v>862.5</v>
      </c>
      <c r="G568" s="134">
        <f t="shared" si="67"/>
        <v>862.5</v>
      </c>
      <c r="H568" s="134">
        <f t="shared" si="68"/>
        <v>100</v>
      </c>
      <c r="I568" s="134">
        <v>0</v>
      </c>
      <c r="J568" s="360">
        <v>2007</v>
      </c>
      <c r="K568" s="90"/>
      <c r="L568" s="33"/>
      <c r="M568" s="33"/>
      <c r="N568" s="33"/>
      <c r="O568" s="33"/>
      <c r="P568" s="33"/>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c r="CW568" s="26"/>
      <c r="CX568" s="26"/>
      <c r="CY568" s="26"/>
      <c r="CZ568" s="26"/>
      <c r="DA568" s="26"/>
      <c r="DB568" s="26"/>
      <c r="DC568" s="26"/>
      <c r="DD568" s="26"/>
      <c r="DE568" s="26"/>
      <c r="DF568" s="26"/>
      <c r="DG568" s="26"/>
      <c r="DH568" s="26"/>
      <c r="DI568" s="26"/>
      <c r="DJ568" s="26"/>
      <c r="DK568" s="26"/>
      <c r="DL568" s="26"/>
      <c r="DM568" s="26"/>
    </row>
    <row r="569" spans="1:117" s="47" customFormat="1" ht="63" x14ac:dyDescent="0.25">
      <c r="A569" s="33"/>
      <c r="B569" s="376" t="s">
        <v>2502</v>
      </c>
      <c r="C569" s="35" t="s">
        <v>1747</v>
      </c>
      <c r="D569" s="66" t="s">
        <v>1789</v>
      </c>
      <c r="E569" s="66" t="s">
        <v>1651</v>
      </c>
      <c r="F569" s="134">
        <v>66.25</v>
      </c>
      <c r="G569" s="134">
        <f t="shared" si="67"/>
        <v>66.25</v>
      </c>
      <c r="H569" s="134">
        <f t="shared" si="68"/>
        <v>100</v>
      </c>
      <c r="I569" s="134">
        <v>0</v>
      </c>
      <c r="J569" s="360">
        <v>2007</v>
      </c>
      <c r="K569" s="90"/>
      <c r="L569" s="33"/>
      <c r="M569" s="33"/>
      <c r="N569" s="33"/>
      <c r="O569" s="33"/>
      <c r="P569" s="33"/>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c r="BZ569" s="26"/>
      <c r="CA569" s="26"/>
      <c r="CB569" s="26"/>
      <c r="CC569" s="26"/>
      <c r="CD569" s="26"/>
      <c r="CE569" s="26"/>
      <c r="CF569" s="26"/>
      <c r="CG569" s="26"/>
      <c r="CH569" s="26"/>
      <c r="CI569" s="26"/>
      <c r="CJ569" s="26"/>
      <c r="CK569" s="26"/>
      <c r="CL569" s="26"/>
      <c r="CM569" s="26"/>
      <c r="CN569" s="26"/>
      <c r="CO569" s="26"/>
      <c r="CP569" s="26"/>
      <c r="CQ569" s="26"/>
      <c r="CR569" s="26"/>
      <c r="CS569" s="26"/>
      <c r="CT569" s="26"/>
      <c r="CU569" s="26"/>
      <c r="CV569" s="26"/>
      <c r="CW569" s="26"/>
      <c r="CX569" s="26"/>
      <c r="CY569" s="26"/>
      <c r="CZ569" s="26"/>
      <c r="DA569" s="26"/>
      <c r="DB569" s="26"/>
      <c r="DC569" s="26"/>
      <c r="DD569" s="26"/>
      <c r="DE569" s="26"/>
      <c r="DF569" s="26"/>
      <c r="DG569" s="26"/>
      <c r="DH569" s="26"/>
      <c r="DI569" s="26"/>
      <c r="DJ569" s="26"/>
      <c r="DK569" s="26"/>
      <c r="DL569" s="26"/>
      <c r="DM569" s="26"/>
    </row>
    <row r="570" spans="1:117" s="47" customFormat="1" ht="63" x14ac:dyDescent="0.25">
      <c r="A570" s="33"/>
      <c r="B570" s="376" t="s">
        <v>2503</v>
      </c>
      <c r="C570" s="35" t="s">
        <v>1680</v>
      </c>
      <c r="D570" s="66" t="s">
        <v>1789</v>
      </c>
      <c r="E570" s="66" t="s">
        <v>1651</v>
      </c>
      <c r="F570" s="134">
        <v>18405.740000000002</v>
      </c>
      <c r="G570" s="134">
        <f t="shared" si="67"/>
        <v>18405.740000000002</v>
      </c>
      <c r="H570" s="134">
        <f t="shared" si="68"/>
        <v>100</v>
      </c>
      <c r="I570" s="134">
        <v>0</v>
      </c>
      <c r="J570" s="360">
        <v>2003</v>
      </c>
      <c r="K570" s="90"/>
      <c r="L570" s="33"/>
      <c r="M570" s="33"/>
      <c r="N570" s="33"/>
      <c r="O570" s="33"/>
      <c r="P570" s="33"/>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c r="BZ570" s="26"/>
      <c r="CA570" s="26"/>
      <c r="CB570" s="26"/>
      <c r="CC570" s="26"/>
      <c r="CD570" s="26"/>
      <c r="CE570" s="26"/>
      <c r="CF570" s="26"/>
      <c r="CG570" s="26"/>
      <c r="CH570" s="26"/>
      <c r="CI570" s="26"/>
      <c r="CJ570" s="26"/>
      <c r="CK570" s="26"/>
      <c r="CL570" s="26"/>
      <c r="CM570" s="26"/>
      <c r="CN570" s="26"/>
      <c r="CO570" s="26"/>
      <c r="CP570" s="26"/>
      <c r="CQ570" s="26"/>
      <c r="CR570" s="26"/>
      <c r="CS570" s="26"/>
      <c r="CT570" s="26"/>
      <c r="CU570" s="26"/>
      <c r="CV570" s="26"/>
      <c r="CW570" s="26"/>
      <c r="CX570" s="26"/>
      <c r="CY570" s="26"/>
      <c r="CZ570" s="26"/>
      <c r="DA570" s="26"/>
      <c r="DB570" s="26"/>
      <c r="DC570" s="26"/>
      <c r="DD570" s="26"/>
      <c r="DE570" s="26"/>
      <c r="DF570" s="26"/>
      <c r="DG570" s="26"/>
      <c r="DH570" s="26"/>
      <c r="DI570" s="26"/>
      <c r="DJ570" s="26"/>
      <c r="DK570" s="26"/>
      <c r="DL570" s="26"/>
      <c r="DM570" s="26"/>
    </row>
    <row r="571" spans="1:117" s="47" customFormat="1" ht="63" x14ac:dyDescent="0.25">
      <c r="A571" s="33"/>
      <c r="B571" s="376" t="s">
        <v>2504</v>
      </c>
      <c r="C571" s="35" t="s">
        <v>1680</v>
      </c>
      <c r="D571" s="66" t="s">
        <v>1789</v>
      </c>
      <c r="E571" s="66" t="s">
        <v>1651</v>
      </c>
      <c r="F571" s="134">
        <v>78589.509999999995</v>
      </c>
      <c r="G571" s="134">
        <f t="shared" si="67"/>
        <v>78589.509999999995</v>
      </c>
      <c r="H571" s="134">
        <f t="shared" si="68"/>
        <v>100</v>
      </c>
      <c r="I571" s="134">
        <v>0</v>
      </c>
      <c r="J571" s="360">
        <v>2003</v>
      </c>
      <c r="K571" s="90"/>
      <c r="L571" s="33"/>
      <c r="M571" s="33"/>
      <c r="N571" s="33"/>
      <c r="O571" s="33"/>
      <c r="P571" s="33"/>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c r="BR571" s="26"/>
      <c r="BS571" s="26"/>
      <c r="BT571" s="26"/>
      <c r="BU571" s="26"/>
      <c r="BV571" s="26"/>
      <c r="BW571" s="26"/>
      <c r="BX571" s="26"/>
      <c r="BY571" s="26"/>
      <c r="BZ571" s="26"/>
      <c r="CA571" s="26"/>
      <c r="CB571" s="26"/>
      <c r="CC571" s="26"/>
      <c r="CD571" s="26"/>
      <c r="CE571" s="26"/>
      <c r="CF571" s="26"/>
      <c r="CG571" s="26"/>
      <c r="CH571" s="26"/>
      <c r="CI571" s="26"/>
      <c r="CJ571" s="26"/>
      <c r="CK571" s="26"/>
      <c r="CL571" s="26"/>
      <c r="CM571" s="26"/>
      <c r="CN571" s="26"/>
      <c r="CO571" s="26"/>
      <c r="CP571" s="26"/>
      <c r="CQ571" s="26"/>
      <c r="CR571" s="26"/>
      <c r="CS571" s="26"/>
      <c r="CT571" s="26"/>
      <c r="CU571" s="26"/>
      <c r="CV571" s="26"/>
      <c r="CW571" s="26"/>
      <c r="CX571" s="26"/>
      <c r="CY571" s="26"/>
      <c r="CZ571" s="26"/>
      <c r="DA571" s="26"/>
      <c r="DB571" s="26"/>
      <c r="DC571" s="26"/>
      <c r="DD571" s="26"/>
      <c r="DE571" s="26"/>
      <c r="DF571" s="26"/>
      <c r="DG571" s="26"/>
      <c r="DH571" s="26"/>
      <c r="DI571" s="26"/>
      <c r="DJ571" s="26"/>
      <c r="DK571" s="26"/>
      <c r="DL571" s="26"/>
      <c r="DM571" s="26"/>
    </row>
    <row r="572" spans="1:117" s="47" customFormat="1" ht="63" x14ac:dyDescent="0.25">
      <c r="A572" s="33"/>
      <c r="B572" s="376" t="s">
        <v>2505</v>
      </c>
      <c r="C572" s="35" t="s">
        <v>1681</v>
      </c>
      <c r="D572" s="66" t="s">
        <v>1789</v>
      </c>
      <c r="E572" s="66" t="s">
        <v>1651</v>
      </c>
      <c r="F572" s="134">
        <v>2452.04</v>
      </c>
      <c r="G572" s="134">
        <f t="shared" si="67"/>
        <v>2452.04</v>
      </c>
      <c r="H572" s="134">
        <f t="shared" si="68"/>
        <v>100</v>
      </c>
      <c r="I572" s="134">
        <v>0</v>
      </c>
      <c r="J572" s="360">
        <v>2004</v>
      </c>
      <c r="K572" s="90"/>
      <c r="L572" s="33"/>
      <c r="M572" s="33"/>
      <c r="N572" s="33"/>
      <c r="O572" s="33"/>
      <c r="P572" s="33"/>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c r="BR572" s="26"/>
      <c r="BS572" s="26"/>
      <c r="BT572" s="26"/>
      <c r="BU572" s="26"/>
      <c r="BV572" s="26"/>
      <c r="BW572" s="26"/>
      <c r="BX572" s="26"/>
      <c r="BY572" s="26"/>
      <c r="BZ572" s="26"/>
      <c r="CA572" s="26"/>
      <c r="CB572" s="26"/>
      <c r="CC572" s="26"/>
      <c r="CD572" s="26"/>
      <c r="CE572" s="26"/>
      <c r="CF572" s="26"/>
      <c r="CG572" s="26"/>
      <c r="CH572" s="26"/>
      <c r="CI572" s="26"/>
      <c r="CJ572" s="26"/>
      <c r="CK572" s="26"/>
      <c r="CL572" s="26"/>
      <c r="CM572" s="26"/>
      <c r="CN572" s="26"/>
      <c r="CO572" s="26"/>
      <c r="CP572" s="26"/>
      <c r="CQ572" s="26"/>
      <c r="CR572" s="26"/>
      <c r="CS572" s="26"/>
      <c r="CT572" s="26"/>
      <c r="CU572" s="26"/>
      <c r="CV572" s="26"/>
      <c r="CW572" s="26"/>
      <c r="CX572" s="26"/>
      <c r="CY572" s="26"/>
      <c r="CZ572" s="26"/>
      <c r="DA572" s="26"/>
      <c r="DB572" s="26"/>
      <c r="DC572" s="26"/>
      <c r="DD572" s="26"/>
      <c r="DE572" s="26"/>
      <c r="DF572" s="26"/>
      <c r="DG572" s="26"/>
      <c r="DH572" s="26"/>
      <c r="DI572" s="26"/>
      <c r="DJ572" s="26"/>
      <c r="DK572" s="26"/>
      <c r="DL572" s="26"/>
      <c r="DM572" s="26"/>
    </row>
    <row r="573" spans="1:117" s="47" customFormat="1" ht="63" x14ac:dyDescent="0.25">
      <c r="A573" s="33"/>
      <c r="B573" s="376" t="s">
        <v>2506</v>
      </c>
      <c r="C573" s="35" t="s">
        <v>1681</v>
      </c>
      <c r="D573" s="66" t="s">
        <v>1789</v>
      </c>
      <c r="E573" s="66" t="s">
        <v>1651</v>
      </c>
      <c r="F573" s="134">
        <v>9808.18</v>
      </c>
      <c r="G573" s="134">
        <f t="shared" si="67"/>
        <v>9808.18</v>
      </c>
      <c r="H573" s="134">
        <f t="shared" si="68"/>
        <v>100</v>
      </c>
      <c r="I573" s="134">
        <v>0</v>
      </c>
      <c r="J573" s="360">
        <v>2004</v>
      </c>
      <c r="K573" s="90"/>
      <c r="L573" s="33"/>
      <c r="M573" s="33"/>
      <c r="N573" s="33"/>
      <c r="O573" s="33"/>
      <c r="P573" s="33"/>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c r="BZ573" s="26"/>
      <c r="CA573" s="26"/>
      <c r="CB573" s="26"/>
      <c r="CC573" s="26"/>
      <c r="CD573" s="26"/>
      <c r="CE573" s="26"/>
      <c r="CF573" s="26"/>
      <c r="CG573" s="26"/>
      <c r="CH573" s="26"/>
      <c r="CI573" s="26"/>
      <c r="CJ573" s="26"/>
      <c r="CK573" s="26"/>
      <c r="CL573" s="26"/>
      <c r="CM573" s="26"/>
      <c r="CN573" s="26"/>
      <c r="CO573" s="26"/>
      <c r="CP573" s="26"/>
      <c r="CQ573" s="26"/>
      <c r="CR573" s="26"/>
      <c r="CS573" s="26"/>
      <c r="CT573" s="26"/>
      <c r="CU573" s="26"/>
      <c r="CV573" s="26"/>
      <c r="CW573" s="26"/>
      <c r="CX573" s="26"/>
      <c r="CY573" s="26"/>
      <c r="CZ573" s="26"/>
      <c r="DA573" s="26"/>
      <c r="DB573" s="26"/>
      <c r="DC573" s="26"/>
      <c r="DD573" s="26"/>
      <c r="DE573" s="26"/>
      <c r="DF573" s="26"/>
      <c r="DG573" s="26"/>
      <c r="DH573" s="26"/>
      <c r="DI573" s="26"/>
      <c r="DJ573" s="26"/>
      <c r="DK573" s="26"/>
      <c r="DL573" s="26"/>
      <c r="DM573" s="26"/>
    </row>
    <row r="574" spans="1:117" s="47" customFormat="1" ht="63" x14ac:dyDescent="0.25">
      <c r="A574" s="33"/>
      <c r="B574" s="376" t="s">
        <v>2507</v>
      </c>
      <c r="C574" s="35" t="s">
        <v>1682</v>
      </c>
      <c r="D574" s="66" t="s">
        <v>1789</v>
      </c>
      <c r="E574" s="66" t="s">
        <v>1651</v>
      </c>
      <c r="F574" s="134">
        <v>3104.29</v>
      </c>
      <c r="G574" s="134">
        <f t="shared" si="67"/>
        <v>3104.29</v>
      </c>
      <c r="H574" s="134">
        <f t="shared" si="68"/>
        <v>100</v>
      </c>
      <c r="I574" s="134">
        <v>0</v>
      </c>
      <c r="J574" s="360">
        <v>2005</v>
      </c>
      <c r="K574" s="90"/>
      <c r="L574" s="33"/>
      <c r="M574" s="33"/>
      <c r="N574" s="33"/>
      <c r="O574" s="33"/>
      <c r="P574" s="33"/>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c r="BU574" s="26"/>
      <c r="BV574" s="26"/>
      <c r="BW574" s="26"/>
      <c r="BX574" s="26"/>
      <c r="BY574" s="26"/>
      <c r="BZ574" s="26"/>
      <c r="CA574" s="26"/>
      <c r="CB574" s="26"/>
      <c r="CC574" s="26"/>
      <c r="CD574" s="26"/>
      <c r="CE574" s="26"/>
      <c r="CF574" s="26"/>
      <c r="CG574" s="26"/>
      <c r="CH574" s="26"/>
      <c r="CI574" s="26"/>
      <c r="CJ574" s="26"/>
      <c r="CK574" s="26"/>
      <c r="CL574" s="26"/>
      <c r="CM574" s="26"/>
      <c r="CN574" s="26"/>
      <c r="CO574" s="26"/>
      <c r="CP574" s="26"/>
      <c r="CQ574" s="26"/>
      <c r="CR574" s="26"/>
      <c r="CS574" s="26"/>
      <c r="CT574" s="26"/>
      <c r="CU574" s="26"/>
      <c r="CV574" s="26"/>
      <c r="CW574" s="26"/>
      <c r="CX574" s="26"/>
      <c r="CY574" s="26"/>
      <c r="CZ574" s="26"/>
      <c r="DA574" s="26"/>
      <c r="DB574" s="26"/>
      <c r="DC574" s="26"/>
      <c r="DD574" s="26"/>
      <c r="DE574" s="26"/>
      <c r="DF574" s="26"/>
      <c r="DG574" s="26"/>
      <c r="DH574" s="26"/>
      <c r="DI574" s="26"/>
      <c r="DJ574" s="26"/>
      <c r="DK574" s="26"/>
      <c r="DL574" s="26"/>
      <c r="DM574" s="26"/>
    </row>
    <row r="575" spans="1:117" s="47" customFormat="1" ht="63" x14ac:dyDescent="0.25">
      <c r="A575" s="33"/>
      <c r="B575" s="376" t="s">
        <v>2508</v>
      </c>
      <c r="C575" s="35" t="s">
        <v>1682</v>
      </c>
      <c r="D575" s="66" t="s">
        <v>1789</v>
      </c>
      <c r="E575" s="66" t="s">
        <v>1651</v>
      </c>
      <c r="F575" s="134">
        <v>776.09</v>
      </c>
      <c r="G575" s="134">
        <f t="shared" si="67"/>
        <v>776.09</v>
      </c>
      <c r="H575" s="134">
        <f t="shared" si="68"/>
        <v>100</v>
      </c>
      <c r="I575" s="134">
        <v>0</v>
      </c>
      <c r="J575" s="360">
        <v>2005</v>
      </c>
      <c r="K575" s="90"/>
      <c r="L575" s="33"/>
      <c r="M575" s="33"/>
      <c r="N575" s="33"/>
      <c r="O575" s="33"/>
      <c r="P575" s="33"/>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c r="BQ575" s="26"/>
      <c r="BR575" s="26"/>
      <c r="BS575" s="26"/>
      <c r="BT575" s="26"/>
      <c r="BU575" s="26"/>
      <c r="BV575" s="26"/>
      <c r="BW575" s="26"/>
      <c r="BX575" s="26"/>
      <c r="BY575" s="26"/>
      <c r="BZ575" s="26"/>
      <c r="CA575" s="26"/>
      <c r="CB575" s="26"/>
      <c r="CC575" s="26"/>
      <c r="CD575" s="26"/>
      <c r="CE575" s="26"/>
      <c r="CF575" s="26"/>
      <c r="CG575" s="26"/>
      <c r="CH575" s="26"/>
      <c r="CI575" s="26"/>
      <c r="CJ575" s="26"/>
      <c r="CK575" s="26"/>
      <c r="CL575" s="26"/>
      <c r="CM575" s="26"/>
      <c r="CN575" s="26"/>
      <c r="CO575" s="26"/>
      <c r="CP575" s="26"/>
      <c r="CQ575" s="26"/>
      <c r="CR575" s="26"/>
      <c r="CS575" s="26"/>
      <c r="CT575" s="26"/>
      <c r="CU575" s="26"/>
      <c r="CV575" s="26"/>
      <c r="CW575" s="26"/>
      <c r="CX575" s="26"/>
      <c r="CY575" s="26"/>
      <c r="CZ575" s="26"/>
      <c r="DA575" s="26"/>
      <c r="DB575" s="26"/>
      <c r="DC575" s="26"/>
      <c r="DD575" s="26"/>
      <c r="DE575" s="26"/>
      <c r="DF575" s="26"/>
      <c r="DG575" s="26"/>
      <c r="DH575" s="26"/>
      <c r="DI575" s="26"/>
      <c r="DJ575" s="26"/>
      <c r="DK575" s="26"/>
      <c r="DL575" s="26"/>
      <c r="DM575" s="26"/>
    </row>
    <row r="576" spans="1:117" s="47" customFormat="1" ht="63" x14ac:dyDescent="0.25">
      <c r="A576" s="33"/>
      <c r="B576" s="376" t="s">
        <v>2509</v>
      </c>
      <c r="C576" s="35" t="s">
        <v>1683</v>
      </c>
      <c r="D576" s="66" t="s">
        <v>1789</v>
      </c>
      <c r="E576" s="66" t="s">
        <v>1651</v>
      </c>
      <c r="F576" s="134">
        <v>2135.5300000000002</v>
      </c>
      <c r="G576" s="134">
        <f t="shared" si="67"/>
        <v>2135.5300000000002</v>
      </c>
      <c r="H576" s="134">
        <f t="shared" si="68"/>
        <v>100</v>
      </c>
      <c r="I576" s="134">
        <v>0</v>
      </c>
      <c r="J576" s="360">
        <v>2006</v>
      </c>
      <c r="K576" s="90"/>
      <c r="L576" s="33"/>
      <c r="M576" s="33"/>
      <c r="N576" s="33"/>
      <c r="O576" s="33"/>
      <c r="P576" s="33"/>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c r="BR576" s="26"/>
      <c r="BS576" s="26"/>
      <c r="BT576" s="26"/>
      <c r="BU576" s="26"/>
      <c r="BV576" s="26"/>
      <c r="BW576" s="26"/>
      <c r="BX576" s="26"/>
      <c r="BY576" s="26"/>
      <c r="BZ576" s="26"/>
      <c r="CA576" s="26"/>
      <c r="CB576" s="26"/>
      <c r="CC576" s="26"/>
      <c r="CD576" s="26"/>
      <c r="CE576" s="26"/>
      <c r="CF576" s="26"/>
      <c r="CG576" s="26"/>
      <c r="CH576" s="26"/>
      <c r="CI576" s="26"/>
      <c r="CJ576" s="26"/>
      <c r="CK576" s="26"/>
      <c r="CL576" s="26"/>
      <c r="CM576" s="26"/>
      <c r="CN576" s="26"/>
      <c r="CO576" s="26"/>
      <c r="CP576" s="26"/>
      <c r="CQ576" s="26"/>
      <c r="CR576" s="26"/>
      <c r="CS576" s="26"/>
      <c r="CT576" s="26"/>
      <c r="CU576" s="26"/>
      <c r="CV576" s="26"/>
      <c r="CW576" s="26"/>
      <c r="CX576" s="26"/>
      <c r="CY576" s="26"/>
      <c r="CZ576" s="26"/>
      <c r="DA576" s="26"/>
      <c r="DB576" s="26"/>
      <c r="DC576" s="26"/>
      <c r="DD576" s="26"/>
      <c r="DE576" s="26"/>
      <c r="DF576" s="26"/>
      <c r="DG576" s="26"/>
      <c r="DH576" s="26"/>
      <c r="DI576" s="26"/>
      <c r="DJ576" s="26"/>
      <c r="DK576" s="26"/>
      <c r="DL576" s="26"/>
      <c r="DM576" s="26"/>
    </row>
    <row r="577" spans="1:117" s="47" customFormat="1" ht="63" x14ac:dyDescent="0.25">
      <c r="A577" s="33"/>
      <c r="B577" s="376" t="s">
        <v>2510</v>
      </c>
      <c r="C577" s="35" t="s">
        <v>1683</v>
      </c>
      <c r="D577" s="66" t="s">
        <v>1789</v>
      </c>
      <c r="E577" s="66" t="s">
        <v>1651</v>
      </c>
      <c r="F577" s="134">
        <v>12947.94</v>
      </c>
      <c r="G577" s="134">
        <f t="shared" si="67"/>
        <v>12947.94</v>
      </c>
      <c r="H577" s="134">
        <f t="shared" si="68"/>
        <v>100</v>
      </c>
      <c r="I577" s="134">
        <v>0</v>
      </c>
      <c r="J577" s="361">
        <v>39052</v>
      </c>
      <c r="K577" s="90"/>
      <c r="L577" s="33"/>
      <c r="M577" s="33"/>
      <c r="N577" s="33"/>
      <c r="O577" s="33"/>
      <c r="P577" s="33"/>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c r="BR577" s="26"/>
      <c r="BS577" s="26"/>
      <c r="BT577" s="26"/>
      <c r="BU577" s="26"/>
      <c r="BV577" s="26"/>
      <c r="BW577" s="26"/>
      <c r="BX577" s="26"/>
      <c r="BY577" s="26"/>
      <c r="BZ577" s="26"/>
      <c r="CA577" s="26"/>
      <c r="CB577" s="26"/>
      <c r="CC577" s="26"/>
      <c r="CD577" s="26"/>
      <c r="CE577" s="26"/>
      <c r="CF577" s="26"/>
      <c r="CG577" s="26"/>
      <c r="CH577" s="26"/>
      <c r="CI577" s="26"/>
      <c r="CJ577" s="26"/>
      <c r="CK577" s="26"/>
      <c r="CL577" s="26"/>
      <c r="CM577" s="26"/>
      <c r="CN577" s="26"/>
      <c r="CO577" s="26"/>
      <c r="CP577" s="26"/>
      <c r="CQ577" s="26"/>
      <c r="CR577" s="26"/>
      <c r="CS577" s="26"/>
      <c r="CT577" s="26"/>
      <c r="CU577" s="26"/>
      <c r="CV577" s="26"/>
      <c r="CW577" s="26"/>
      <c r="CX577" s="26"/>
      <c r="CY577" s="26"/>
      <c r="CZ577" s="26"/>
      <c r="DA577" s="26"/>
      <c r="DB577" s="26"/>
      <c r="DC577" s="26"/>
      <c r="DD577" s="26"/>
      <c r="DE577" s="26"/>
      <c r="DF577" s="26"/>
      <c r="DG577" s="26"/>
      <c r="DH577" s="26"/>
      <c r="DI577" s="26"/>
      <c r="DJ577" s="26"/>
      <c r="DK577" s="26"/>
      <c r="DL577" s="26"/>
      <c r="DM577" s="26"/>
    </row>
    <row r="578" spans="1:117" s="47" customFormat="1" ht="63" x14ac:dyDescent="0.25">
      <c r="A578" s="33"/>
      <c r="B578" s="376" t="s">
        <v>2511</v>
      </c>
      <c r="C578" s="35" t="s">
        <v>1748</v>
      </c>
      <c r="D578" s="66" t="s">
        <v>1789</v>
      </c>
      <c r="E578" s="66" t="s">
        <v>1651</v>
      </c>
      <c r="F578" s="134">
        <v>7491.04</v>
      </c>
      <c r="G578" s="134">
        <f t="shared" si="67"/>
        <v>7491.04</v>
      </c>
      <c r="H578" s="134">
        <f t="shared" si="68"/>
        <v>100</v>
      </c>
      <c r="I578" s="134">
        <v>0</v>
      </c>
      <c r="J578" s="361">
        <v>39428</v>
      </c>
      <c r="K578" s="90"/>
      <c r="L578" s="33"/>
      <c r="M578" s="33"/>
      <c r="N578" s="33"/>
      <c r="O578" s="33"/>
      <c r="P578" s="33"/>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c r="BQ578" s="26"/>
      <c r="BR578" s="26"/>
      <c r="BS578" s="26"/>
      <c r="BT578" s="26"/>
      <c r="BU578" s="26"/>
      <c r="BV578" s="26"/>
      <c r="BW578" s="26"/>
      <c r="BX578" s="26"/>
      <c r="BY578" s="26"/>
      <c r="BZ578" s="26"/>
      <c r="CA578" s="26"/>
      <c r="CB578" s="26"/>
      <c r="CC578" s="26"/>
      <c r="CD578" s="26"/>
      <c r="CE578" s="26"/>
      <c r="CF578" s="26"/>
      <c r="CG578" s="26"/>
      <c r="CH578" s="26"/>
      <c r="CI578" s="26"/>
      <c r="CJ578" s="26"/>
      <c r="CK578" s="26"/>
      <c r="CL578" s="26"/>
      <c r="CM578" s="26"/>
      <c r="CN578" s="26"/>
      <c r="CO578" s="26"/>
      <c r="CP578" s="26"/>
      <c r="CQ578" s="26"/>
      <c r="CR578" s="26"/>
      <c r="CS578" s="26"/>
      <c r="CT578" s="26"/>
      <c r="CU578" s="26"/>
      <c r="CV578" s="26"/>
      <c r="CW578" s="26"/>
      <c r="CX578" s="26"/>
      <c r="CY578" s="26"/>
      <c r="CZ578" s="26"/>
      <c r="DA578" s="26"/>
      <c r="DB578" s="26"/>
      <c r="DC578" s="26"/>
      <c r="DD578" s="26"/>
      <c r="DE578" s="26"/>
      <c r="DF578" s="26"/>
      <c r="DG578" s="26"/>
      <c r="DH578" s="26"/>
      <c r="DI578" s="26"/>
      <c r="DJ578" s="26"/>
      <c r="DK578" s="26"/>
      <c r="DL578" s="26"/>
      <c r="DM578" s="26"/>
    </row>
    <row r="579" spans="1:117" s="47" customFormat="1" ht="63" x14ac:dyDescent="0.25">
      <c r="A579" s="33"/>
      <c r="B579" s="376" t="s">
        <v>2512</v>
      </c>
      <c r="C579" s="35" t="s">
        <v>1749</v>
      </c>
      <c r="D579" s="66" t="s">
        <v>1789</v>
      </c>
      <c r="E579" s="66" t="s">
        <v>1651</v>
      </c>
      <c r="F579" s="134">
        <v>11500.23</v>
      </c>
      <c r="G579" s="134">
        <f t="shared" si="67"/>
        <v>11500.23</v>
      </c>
      <c r="H579" s="134">
        <f t="shared" si="68"/>
        <v>100</v>
      </c>
      <c r="I579" s="134">
        <v>0</v>
      </c>
      <c r="J579" s="361">
        <v>39937</v>
      </c>
      <c r="K579" s="90"/>
      <c r="L579" s="33"/>
      <c r="M579" s="33"/>
      <c r="N579" s="33"/>
      <c r="O579" s="33"/>
      <c r="P579" s="33"/>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c r="BQ579" s="26"/>
      <c r="BR579" s="26"/>
      <c r="BS579" s="26"/>
      <c r="BT579" s="26"/>
      <c r="BU579" s="26"/>
      <c r="BV579" s="26"/>
      <c r="BW579" s="26"/>
      <c r="BX579" s="26"/>
      <c r="BY579" s="26"/>
      <c r="BZ579" s="26"/>
      <c r="CA579" s="26"/>
      <c r="CB579" s="26"/>
      <c r="CC579" s="26"/>
      <c r="CD579" s="26"/>
      <c r="CE579" s="26"/>
      <c r="CF579" s="26"/>
      <c r="CG579" s="26"/>
      <c r="CH579" s="26"/>
      <c r="CI579" s="26"/>
      <c r="CJ579" s="26"/>
      <c r="CK579" s="26"/>
      <c r="CL579" s="26"/>
      <c r="CM579" s="26"/>
      <c r="CN579" s="26"/>
      <c r="CO579" s="26"/>
      <c r="CP579" s="26"/>
      <c r="CQ579" s="26"/>
      <c r="CR579" s="26"/>
      <c r="CS579" s="26"/>
      <c r="CT579" s="26"/>
      <c r="CU579" s="26"/>
      <c r="CV579" s="26"/>
      <c r="CW579" s="26"/>
      <c r="CX579" s="26"/>
      <c r="CY579" s="26"/>
      <c r="CZ579" s="26"/>
      <c r="DA579" s="26"/>
      <c r="DB579" s="26"/>
      <c r="DC579" s="26"/>
      <c r="DD579" s="26"/>
      <c r="DE579" s="26"/>
      <c r="DF579" s="26"/>
      <c r="DG579" s="26"/>
      <c r="DH579" s="26"/>
      <c r="DI579" s="26"/>
      <c r="DJ579" s="26"/>
      <c r="DK579" s="26"/>
      <c r="DL579" s="26"/>
      <c r="DM579" s="26"/>
    </row>
    <row r="580" spans="1:117" s="47" customFormat="1" ht="63" x14ac:dyDescent="0.25">
      <c r="A580" s="33"/>
      <c r="B580" s="376" t="s">
        <v>2513</v>
      </c>
      <c r="C580" s="35" t="s">
        <v>1695</v>
      </c>
      <c r="D580" s="66" t="s">
        <v>1789</v>
      </c>
      <c r="E580" s="66" t="s">
        <v>1651</v>
      </c>
      <c r="F580" s="134">
        <v>80</v>
      </c>
      <c r="G580" s="134">
        <f t="shared" si="67"/>
        <v>80</v>
      </c>
      <c r="H580" s="134">
        <f t="shared" si="68"/>
        <v>100</v>
      </c>
      <c r="I580" s="134">
        <v>0</v>
      </c>
      <c r="J580" s="361">
        <v>39990</v>
      </c>
      <c r="K580" s="90"/>
      <c r="L580" s="33"/>
      <c r="M580" s="33"/>
      <c r="N580" s="33"/>
      <c r="O580" s="33"/>
      <c r="P580" s="33"/>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c r="BQ580" s="26"/>
      <c r="BR580" s="26"/>
      <c r="BS580" s="26"/>
      <c r="BT580" s="26"/>
      <c r="BU580" s="26"/>
      <c r="BV580" s="26"/>
      <c r="BW580" s="26"/>
      <c r="BX580" s="26"/>
      <c r="BY580" s="26"/>
      <c r="BZ580" s="26"/>
      <c r="CA580" s="26"/>
      <c r="CB580" s="26"/>
      <c r="CC580" s="26"/>
      <c r="CD580" s="26"/>
      <c r="CE580" s="26"/>
      <c r="CF580" s="26"/>
      <c r="CG580" s="26"/>
      <c r="CH580" s="26"/>
      <c r="CI580" s="26"/>
      <c r="CJ580" s="26"/>
      <c r="CK580" s="26"/>
      <c r="CL580" s="26"/>
      <c r="CM580" s="26"/>
      <c r="CN580" s="26"/>
      <c r="CO580" s="26"/>
      <c r="CP580" s="26"/>
      <c r="CQ580" s="26"/>
      <c r="CR580" s="26"/>
      <c r="CS580" s="26"/>
      <c r="CT580" s="26"/>
      <c r="CU580" s="26"/>
      <c r="CV580" s="26"/>
      <c r="CW580" s="26"/>
      <c r="CX580" s="26"/>
      <c r="CY580" s="26"/>
      <c r="CZ580" s="26"/>
      <c r="DA580" s="26"/>
      <c r="DB580" s="26"/>
      <c r="DC580" s="26"/>
      <c r="DD580" s="26"/>
      <c r="DE580" s="26"/>
      <c r="DF580" s="26"/>
      <c r="DG580" s="26"/>
      <c r="DH580" s="26"/>
      <c r="DI580" s="26"/>
      <c r="DJ580" s="26"/>
      <c r="DK580" s="26"/>
      <c r="DL580" s="26"/>
      <c r="DM580" s="26"/>
    </row>
    <row r="581" spans="1:117" s="47" customFormat="1" ht="48.75" customHeight="1" x14ac:dyDescent="0.25">
      <c r="A581" s="33"/>
      <c r="B581" s="376" t="s">
        <v>2514</v>
      </c>
      <c r="C581" s="35" t="s">
        <v>1695</v>
      </c>
      <c r="D581" s="66" t="s">
        <v>1789</v>
      </c>
      <c r="E581" s="66" t="s">
        <v>1651</v>
      </c>
      <c r="F581" s="134">
        <v>1021.25</v>
      </c>
      <c r="G581" s="134">
        <f t="shared" si="67"/>
        <v>1021.25</v>
      </c>
      <c r="H581" s="134">
        <f t="shared" si="68"/>
        <v>100</v>
      </c>
      <c r="I581" s="134">
        <v>0</v>
      </c>
      <c r="J581" s="361">
        <v>39990</v>
      </c>
      <c r="K581" s="90"/>
      <c r="L581" s="33"/>
      <c r="M581" s="33"/>
      <c r="N581" s="33"/>
      <c r="O581" s="33"/>
      <c r="P581" s="33"/>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c r="BR581" s="26"/>
      <c r="BS581" s="26"/>
      <c r="BT581" s="26"/>
      <c r="BU581" s="26"/>
      <c r="BV581" s="26"/>
      <c r="BW581" s="26"/>
      <c r="BX581" s="26"/>
      <c r="BY581" s="26"/>
      <c r="BZ581" s="26"/>
      <c r="CA581" s="26"/>
      <c r="CB581" s="26"/>
      <c r="CC581" s="26"/>
      <c r="CD581" s="26"/>
      <c r="CE581" s="26"/>
      <c r="CF581" s="26"/>
      <c r="CG581" s="26"/>
      <c r="CH581" s="26"/>
      <c r="CI581" s="26"/>
      <c r="CJ581" s="26"/>
      <c r="CK581" s="26"/>
      <c r="CL581" s="26"/>
      <c r="CM581" s="26"/>
      <c r="CN581" s="26"/>
      <c r="CO581" s="26"/>
      <c r="CP581" s="26"/>
      <c r="CQ581" s="26"/>
      <c r="CR581" s="26"/>
      <c r="CS581" s="26"/>
      <c r="CT581" s="26"/>
      <c r="CU581" s="26"/>
      <c r="CV581" s="26"/>
      <c r="CW581" s="26"/>
      <c r="CX581" s="26"/>
      <c r="CY581" s="26"/>
      <c r="CZ581" s="26"/>
      <c r="DA581" s="26"/>
      <c r="DB581" s="26"/>
      <c r="DC581" s="26"/>
      <c r="DD581" s="26"/>
      <c r="DE581" s="26"/>
      <c r="DF581" s="26"/>
      <c r="DG581" s="26"/>
      <c r="DH581" s="26"/>
      <c r="DI581" s="26"/>
      <c r="DJ581" s="26"/>
      <c r="DK581" s="26"/>
      <c r="DL581" s="26"/>
      <c r="DM581" s="26"/>
    </row>
    <row r="582" spans="1:117" s="47" customFormat="1" ht="63" x14ac:dyDescent="0.25">
      <c r="A582" s="33"/>
      <c r="B582" s="376" t="s">
        <v>2515</v>
      </c>
      <c r="C582" s="35" t="s">
        <v>1750</v>
      </c>
      <c r="D582" s="66" t="s">
        <v>1789</v>
      </c>
      <c r="E582" s="66" t="s">
        <v>1651</v>
      </c>
      <c r="F582" s="134">
        <v>664</v>
      </c>
      <c r="G582" s="134">
        <f t="shared" si="67"/>
        <v>664</v>
      </c>
      <c r="H582" s="134">
        <f t="shared" si="68"/>
        <v>100</v>
      </c>
      <c r="I582" s="134">
        <v>0</v>
      </c>
      <c r="J582" s="361">
        <v>40532</v>
      </c>
      <c r="K582" s="90"/>
      <c r="L582" s="33"/>
      <c r="M582" s="33"/>
      <c r="N582" s="33"/>
      <c r="O582" s="33"/>
      <c r="P582" s="33"/>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c r="BZ582" s="26"/>
      <c r="CA582" s="26"/>
      <c r="CB582" s="26"/>
      <c r="CC582" s="26"/>
      <c r="CD582" s="26"/>
      <c r="CE582" s="26"/>
      <c r="CF582" s="26"/>
      <c r="CG582" s="26"/>
      <c r="CH582" s="26"/>
      <c r="CI582" s="26"/>
      <c r="CJ582" s="26"/>
      <c r="CK582" s="26"/>
      <c r="CL582" s="26"/>
      <c r="CM582" s="26"/>
      <c r="CN582" s="26"/>
      <c r="CO582" s="26"/>
      <c r="CP582" s="26"/>
      <c r="CQ582" s="26"/>
      <c r="CR582" s="26"/>
      <c r="CS582" s="26"/>
      <c r="CT582" s="26"/>
      <c r="CU582" s="26"/>
      <c r="CV582" s="26"/>
      <c r="CW582" s="26"/>
      <c r="CX582" s="26"/>
      <c r="CY582" s="26"/>
      <c r="CZ582" s="26"/>
      <c r="DA582" s="26"/>
      <c r="DB582" s="26"/>
      <c r="DC582" s="26"/>
      <c r="DD582" s="26"/>
      <c r="DE582" s="26"/>
      <c r="DF582" s="26"/>
      <c r="DG582" s="26"/>
      <c r="DH582" s="26"/>
      <c r="DI582" s="26"/>
      <c r="DJ582" s="26"/>
      <c r="DK582" s="26"/>
      <c r="DL582" s="26"/>
      <c r="DM582" s="26"/>
    </row>
    <row r="583" spans="1:117" s="47" customFormat="1" ht="63" x14ac:dyDescent="0.25">
      <c r="A583" s="33"/>
      <c r="B583" s="376" t="s">
        <v>2516</v>
      </c>
      <c r="C583" s="35" t="s">
        <v>1750</v>
      </c>
      <c r="D583" s="66" t="s">
        <v>1789</v>
      </c>
      <c r="E583" s="66" t="s">
        <v>1651</v>
      </c>
      <c r="F583" s="134">
        <v>199</v>
      </c>
      <c r="G583" s="134">
        <f t="shared" si="67"/>
        <v>199</v>
      </c>
      <c r="H583" s="134">
        <f t="shared" si="68"/>
        <v>100</v>
      </c>
      <c r="I583" s="134">
        <v>0</v>
      </c>
      <c r="J583" s="361">
        <v>40494</v>
      </c>
      <c r="K583" s="90"/>
      <c r="L583" s="33"/>
      <c r="M583" s="33"/>
      <c r="N583" s="33"/>
      <c r="O583" s="33"/>
      <c r="P583" s="33"/>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c r="BR583" s="26"/>
      <c r="BS583" s="26"/>
      <c r="BT583" s="26"/>
      <c r="BU583" s="26"/>
      <c r="BV583" s="26"/>
      <c r="BW583" s="26"/>
      <c r="BX583" s="26"/>
      <c r="BY583" s="26"/>
      <c r="BZ583" s="26"/>
      <c r="CA583" s="26"/>
      <c r="CB583" s="26"/>
      <c r="CC583" s="26"/>
      <c r="CD583" s="26"/>
      <c r="CE583" s="26"/>
      <c r="CF583" s="26"/>
      <c r="CG583" s="26"/>
      <c r="CH583" s="26"/>
      <c r="CI583" s="26"/>
      <c r="CJ583" s="26"/>
      <c r="CK583" s="26"/>
      <c r="CL583" s="26"/>
      <c r="CM583" s="26"/>
      <c r="CN583" s="26"/>
      <c r="CO583" s="26"/>
      <c r="CP583" s="26"/>
      <c r="CQ583" s="26"/>
      <c r="CR583" s="26"/>
      <c r="CS583" s="26"/>
      <c r="CT583" s="26"/>
      <c r="CU583" s="26"/>
      <c r="CV583" s="26"/>
      <c r="CW583" s="26"/>
      <c r="CX583" s="26"/>
      <c r="CY583" s="26"/>
      <c r="CZ583" s="26"/>
      <c r="DA583" s="26"/>
      <c r="DB583" s="26"/>
      <c r="DC583" s="26"/>
      <c r="DD583" s="26"/>
      <c r="DE583" s="26"/>
      <c r="DF583" s="26"/>
      <c r="DG583" s="26"/>
      <c r="DH583" s="26"/>
      <c r="DI583" s="26"/>
      <c r="DJ583" s="26"/>
      <c r="DK583" s="26"/>
      <c r="DL583" s="26"/>
      <c r="DM583" s="26"/>
    </row>
    <row r="584" spans="1:117" s="47" customFormat="1" ht="63" x14ac:dyDescent="0.25">
      <c r="A584" s="33"/>
      <c r="B584" s="376" t="s">
        <v>2517</v>
      </c>
      <c r="C584" s="35" t="s">
        <v>1750</v>
      </c>
      <c r="D584" s="66" t="s">
        <v>1789</v>
      </c>
      <c r="E584" s="66" t="s">
        <v>1651</v>
      </c>
      <c r="F584" s="134">
        <v>695</v>
      </c>
      <c r="G584" s="134">
        <f t="shared" si="67"/>
        <v>695</v>
      </c>
      <c r="H584" s="134">
        <f t="shared" si="68"/>
        <v>100</v>
      </c>
      <c r="I584" s="134">
        <v>0</v>
      </c>
      <c r="J584" s="361">
        <v>40431</v>
      </c>
      <c r="K584" s="90"/>
      <c r="L584" s="33"/>
      <c r="M584" s="33"/>
      <c r="N584" s="33"/>
      <c r="O584" s="33"/>
      <c r="P584" s="33"/>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c r="BQ584" s="26"/>
      <c r="BR584" s="26"/>
      <c r="BS584" s="26"/>
      <c r="BT584" s="26"/>
      <c r="BU584" s="26"/>
      <c r="BV584" s="26"/>
      <c r="BW584" s="26"/>
      <c r="BX584" s="26"/>
      <c r="BY584" s="26"/>
      <c r="BZ584" s="26"/>
      <c r="CA584" s="26"/>
      <c r="CB584" s="26"/>
      <c r="CC584" s="26"/>
      <c r="CD584" s="26"/>
      <c r="CE584" s="26"/>
      <c r="CF584" s="26"/>
      <c r="CG584" s="26"/>
      <c r="CH584" s="26"/>
      <c r="CI584" s="26"/>
      <c r="CJ584" s="26"/>
      <c r="CK584" s="26"/>
      <c r="CL584" s="26"/>
      <c r="CM584" s="26"/>
      <c r="CN584" s="26"/>
      <c r="CO584" s="26"/>
      <c r="CP584" s="26"/>
      <c r="CQ584" s="26"/>
      <c r="CR584" s="26"/>
      <c r="CS584" s="26"/>
      <c r="CT584" s="26"/>
      <c r="CU584" s="26"/>
      <c r="CV584" s="26"/>
      <c r="CW584" s="26"/>
      <c r="CX584" s="26"/>
      <c r="CY584" s="26"/>
      <c r="CZ584" s="26"/>
      <c r="DA584" s="26"/>
      <c r="DB584" s="26"/>
      <c r="DC584" s="26"/>
      <c r="DD584" s="26"/>
      <c r="DE584" s="26"/>
      <c r="DF584" s="26"/>
      <c r="DG584" s="26"/>
      <c r="DH584" s="26"/>
      <c r="DI584" s="26"/>
      <c r="DJ584" s="26"/>
      <c r="DK584" s="26"/>
      <c r="DL584" s="26"/>
      <c r="DM584" s="26"/>
    </row>
    <row r="585" spans="1:117" s="47" customFormat="1" ht="63" x14ac:dyDescent="0.25">
      <c r="A585" s="33"/>
      <c r="B585" s="376" t="s">
        <v>2518</v>
      </c>
      <c r="C585" s="35" t="s">
        <v>1750</v>
      </c>
      <c r="D585" s="66" t="s">
        <v>1789</v>
      </c>
      <c r="E585" s="66" t="s">
        <v>1651</v>
      </c>
      <c r="F585" s="134">
        <v>833.67</v>
      </c>
      <c r="G585" s="134">
        <f t="shared" si="67"/>
        <v>833.67</v>
      </c>
      <c r="H585" s="134">
        <f t="shared" si="68"/>
        <v>100</v>
      </c>
      <c r="I585" s="134">
        <v>0</v>
      </c>
      <c r="J585" s="361">
        <v>40357</v>
      </c>
      <c r="K585" s="90"/>
      <c r="L585" s="33"/>
      <c r="M585" s="33"/>
      <c r="N585" s="33"/>
      <c r="O585" s="33"/>
      <c r="P585" s="33"/>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c r="BQ585" s="26"/>
      <c r="BR585" s="26"/>
      <c r="BS585" s="26"/>
      <c r="BT585" s="26"/>
      <c r="BU585" s="26"/>
      <c r="BV585" s="26"/>
      <c r="BW585" s="26"/>
      <c r="BX585" s="26"/>
      <c r="BY585" s="26"/>
      <c r="BZ585" s="26"/>
      <c r="CA585" s="26"/>
      <c r="CB585" s="26"/>
      <c r="CC585" s="26"/>
      <c r="CD585" s="26"/>
      <c r="CE585" s="26"/>
      <c r="CF585" s="26"/>
      <c r="CG585" s="26"/>
      <c r="CH585" s="26"/>
      <c r="CI585" s="26"/>
      <c r="CJ585" s="26"/>
      <c r="CK585" s="26"/>
      <c r="CL585" s="26"/>
      <c r="CM585" s="26"/>
      <c r="CN585" s="26"/>
      <c r="CO585" s="26"/>
      <c r="CP585" s="26"/>
      <c r="CQ585" s="26"/>
      <c r="CR585" s="26"/>
      <c r="CS585" s="26"/>
      <c r="CT585" s="26"/>
      <c r="CU585" s="26"/>
      <c r="CV585" s="26"/>
      <c r="CW585" s="26"/>
      <c r="CX585" s="26"/>
      <c r="CY585" s="26"/>
      <c r="CZ585" s="26"/>
      <c r="DA585" s="26"/>
      <c r="DB585" s="26"/>
      <c r="DC585" s="26"/>
      <c r="DD585" s="26"/>
      <c r="DE585" s="26"/>
      <c r="DF585" s="26"/>
      <c r="DG585" s="26"/>
      <c r="DH585" s="26"/>
      <c r="DI585" s="26"/>
      <c r="DJ585" s="26"/>
      <c r="DK585" s="26"/>
      <c r="DL585" s="26"/>
      <c r="DM585" s="26"/>
    </row>
    <row r="586" spans="1:117" s="47" customFormat="1" ht="63" x14ac:dyDescent="0.25">
      <c r="A586" s="33"/>
      <c r="B586" s="376" t="s">
        <v>2519</v>
      </c>
      <c r="C586" s="35" t="s">
        <v>1751</v>
      </c>
      <c r="D586" s="66" t="s">
        <v>1789</v>
      </c>
      <c r="E586" s="66" t="s">
        <v>1651</v>
      </c>
      <c r="F586" s="134">
        <v>20847</v>
      </c>
      <c r="G586" s="134">
        <f t="shared" si="67"/>
        <v>20847</v>
      </c>
      <c r="H586" s="134">
        <f t="shared" si="68"/>
        <v>100</v>
      </c>
      <c r="I586" s="134">
        <v>0</v>
      </c>
      <c r="J586" s="361">
        <v>40162</v>
      </c>
      <c r="K586" s="90"/>
      <c r="L586" s="33"/>
      <c r="M586" s="33"/>
      <c r="N586" s="33"/>
      <c r="O586" s="33"/>
      <c r="P586" s="33"/>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c r="BQ586" s="26"/>
      <c r="BR586" s="26"/>
      <c r="BS586" s="26"/>
      <c r="BT586" s="26"/>
      <c r="BU586" s="26"/>
      <c r="BV586" s="26"/>
      <c r="BW586" s="26"/>
      <c r="BX586" s="26"/>
      <c r="BY586" s="26"/>
      <c r="BZ586" s="26"/>
      <c r="CA586" s="26"/>
      <c r="CB586" s="26"/>
      <c r="CC586" s="26"/>
      <c r="CD586" s="26"/>
      <c r="CE586" s="26"/>
      <c r="CF586" s="26"/>
      <c r="CG586" s="26"/>
      <c r="CH586" s="26"/>
      <c r="CI586" s="26"/>
      <c r="CJ586" s="26"/>
      <c r="CK586" s="26"/>
      <c r="CL586" s="26"/>
      <c r="CM586" s="26"/>
      <c r="CN586" s="26"/>
      <c r="CO586" s="26"/>
      <c r="CP586" s="26"/>
      <c r="CQ586" s="26"/>
      <c r="CR586" s="26"/>
      <c r="CS586" s="26"/>
      <c r="CT586" s="26"/>
      <c r="CU586" s="26"/>
      <c r="CV586" s="26"/>
      <c r="CW586" s="26"/>
      <c r="CX586" s="26"/>
      <c r="CY586" s="26"/>
      <c r="CZ586" s="26"/>
      <c r="DA586" s="26"/>
      <c r="DB586" s="26"/>
      <c r="DC586" s="26"/>
      <c r="DD586" s="26"/>
      <c r="DE586" s="26"/>
      <c r="DF586" s="26"/>
      <c r="DG586" s="26"/>
      <c r="DH586" s="26"/>
      <c r="DI586" s="26"/>
      <c r="DJ586" s="26"/>
      <c r="DK586" s="26"/>
      <c r="DL586" s="26"/>
      <c r="DM586" s="26"/>
    </row>
    <row r="587" spans="1:117" s="47" customFormat="1" ht="63" x14ac:dyDescent="0.25">
      <c r="A587" s="33"/>
      <c r="B587" s="376" t="s">
        <v>2520</v>
      </c>
      <c r="C587" s="35" t="s">
        <v>1752</v>
      </c>
      <c r="D587" s="66" t="s">
        <v>1789</v>
      </c>
      <c r="E587" s="66" t="s">
        <v>1651</v>
      </c>
      <c r="F587" s="134">
        <v>3360</v>
      </c>
      <c r="G587" s="134">
        <f t="shared" ref="G587:G608" si="69">F587-I587</f>
        <v>3360</v>
      </c>
      <c r="H587" s="134">
        <f t="shared" ref="H587:H608" si="70">G587/F587*100</f>
        <v>100</v>
      </c>
      <c r="I587" s="134">
        <v>0</v>
      </c>
      <c r="J587" s="360">
        <v>2004</v>
      </c>
      <c r="K587" s="90"/>
      <c r="L587" s="33"/>
      <c r="M587" s="33"/>
      <c r="N587" s="33"/>
      <c r="O587" s="33"/>
      <c r="P587" s="33"/>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c r="BR587" s="26"/>
      <c r="BS587" s="26"/>
      <c r="BT587" s="26"/>
      <c r="BU587" s="26"/>
      <c r="BV587" s="26"/>
      <c r="BW587" s="26"/>
      <c r="BX587" s="26"/>
      <c r="BY587" s="26"/>
      <c r="BZ587" s="26"/>
      <c r="CA587" s="26"/>
      <c r="CB587" s="26"/>
      <c r="CC587" s="26"/>
      <c r="CD587" s="26"/>
      <c r="CE587" s="26"/>
      <c r="CF587" s="26"/>
      <c r="CG587" s="26"/>
      <c r="CH587" s="26"/>
      <c r="CI587" s="26"/>
      <c r="CJ587" s="26"/>
      <c r="CK587" s="26"/>
      <c r="CL587" s="26"/>
      <c r="CM587" s="26"/>
      <c r="CN587" s="26"/>
      <c r="CO587" s="26"/>
      <c r="CP587" s="26"/>
      <c r="CQ587" s="26"/>
      <c r="CR587" s="26"/>
      <c r="CS587" s="26"/>
      <c r="CT587" s="26"/>
      <c r="CU587" s="26"/>
      <c r="CV587" s="26"/>
      <c r="CW587" s="26"/>
      <c r="CX587" s="26"/>
      <c r="CY587" s="26"/>
      <c r="CZ587" s="26"/>
      <c r="DA587" s="26"/>
      <c r="DB587" s="26"/>
      <c r="DC587" s="26"/>
      <c r="DD587" s="26"/>
      <c r="DE587" s="26"/>
      <c r="DF587" s="26"/>
      <c r="DG587" s="26"/>
      <c r="DH587" s="26"/>
      <c r="DI587" s="26"/>
      <c r="DJ587" s="26"/>
      <c r="DK587" s="26"/>
      <c r="DL587" s="26"/>
      <c r="DM587" s="26"/>
    </row>
    <row r="588" spans="1:117" s="47" customFormat="1" ht="63" x14ac:dyDescent="0.25">
      <c r="A588" s="33"/>
      <c r="B588" s="376" t="s">
        <v>2521</v>
      </c>
      <c r="C588" s="35" t="s">
        <v>1753</v>
      </c>
      <c r="D588" s="66" t="s">
        <v>1789</v>
      </c>
      <c r="E588" s="66" t="s">
        <v>1651</v>
      </c>
      <c r="F588" s="134">
        <v>7000</v>
      </c>
      <c r="G588" s="134">
        <f t="shared" si="69"/>
        <v>7000</v>
      </c>
      <c r="H588" s="134">
        <f t="shared" si="70"/>
        <v>100</v>
      </c>
      <c r="I588" s="134">
        <v>0</v>
      </c>
      <c r="J588" s="360">
        <v>2007</v>
      </c>
      <c r="K588" s="90"/>
      <c r="L588" s="33"/>
      <c r="M588" s="33"/>
      <c r="N588" s="33"/>
      <c r="O588" s="33"/>
      <c r="P588" s="33"/>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c r="BR588" s="26"/>
      <c r="BS588" s="26"/>
      <c r="BT588" s="26"/>
      <c r="BU588" s="26"/>
      <c r="BV588" s="26"/>
      <c r="BW588" s="26"/>
      <c r="BX588" s="26"/>
      <c r="BY588" s="26"/>
      <c r="BZ588" s="26"/>
      <c r="CA588" s="26"/>
      <c r="CB588" s="26"/>
      <c r="CC588" s="26"/>
      <c r="CD588" s="26"/>
      <c r="CE588" s="26"/>
      <c r="CF588" s="26"/>
      <c r="CG588" s="26"/>
      <c r="CH588" s="26"/>
      <c r="CI588" s="26"/>
      <c r="CJ588" s="26"/>
      <c r="CK588" s="26"/>
      <c r="CL588" s="26"/>
      <c r="CM588" s="26"/>
      <c r="CN588" s="26"/>
      <c r="CO588" s="26"/>
      <c r="CP588" s="26"/>
      <c r="CQ588" s="26"/>
      <c r="CR588" s="26"/>
      <c r="CS588" s="26"/>
      <c r="CT588" s="26"/>
      <c r="CU588" s="26"/>
      <c r="CV588" s="26"/>
      <c r="CW588" s="26"/>
      <c r="CX588" s="26"/>
      <c r="CY588" s="26"/>
      <c r="CZ588" s="26"/>
      <c r="DA588" s="26"/>
      <c r="DB588" s="26"/>
      <c r="DC588" s="26"/>
      <c r="DD588" s="26"/>
      <c r="DE588" s="26"/>
      <c r="DF588" s="26"/>
      <c r="DG588" s="26"/>
      <c r="DH588" s="26"/>
      <c r="DI588" s="26"/>
      <c r="DJ588" s="26"/>
      <c r="DK588" s="26"/>
      <c r="DL588" s="26"/>
      <c r="DM588" s="26"/>
    </row>
    <row r="589" spans="1:117" s="47" customFormat="1" ht="63" x14ac:dyDescent="0.25">
      <c r="A589" s="33"/>
      <c r="B589" s="376" t="s">
        <v>2522</v>
      </c>
      <c r="C589" s="35" t="s">
        <v>1754</v>
      </c>
      <c r="D589" s="66" t="s">
        <v>1789</v>
      </c>
      <c r="E589" s="66" t="s">
        <v>1651</v>
      </c>
      <c r="F589" s="134">
        <v>4297.6000000000004</v>
      </c>
      <c r="G589" s="134">
        <f t="shared" si="69"/>
        <v>4297.6000000000004</v>
      </c>
      <c r="H589" s="134">
        <f t="shared" si="70"/>
        <v>100</v>
      </c>
      <c r="I589" s="134">
        <v>0</v>
      </c>
      <c r="J589" s="360">
        <v>2003</v>
      </c>
      <c r="K589" s="90"/>
      <c r="L589" s="33"/>
      <c r="M589" s="33"/>
      <c r="N589" s="33"/>
      <c r="O589" s="33"/>
      <c r="P589" s="33"/>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26"/>
      <c r="CT589" s="26"/>
      <c r="CU589" s="26"/>
      <c r="CV589" s="26"/>
      <c r="CW589" s="26"/>
      <c r="CX589" s="26"/>
      <c r="CY589" s="26"/>
      <c r="CZ589" s="26"/>
      <c r="DA589" s="26"/>
      <c r="DB589" s="26"/>
      <c r="DC589" s="26"/>
      <c r="DD589" s="26"/>
      <c r="DE589" s="26"/>
      <c r="DF589" s="26"/>
      <c r="DG589" s="26"/>
      <c r="DH589" s="26"/>
      <c r="DI589" s="26"/>
      <c r="DJ589" s="26"/>
      <c r="DK589" s="26"/>
      <c r="DL589" s="26"/>
      <c r="DM589" s="26"/>
    </row>
    <row r="590" spans="1:117" s="47" customFormat="1" ht="63" x14ac:dyDescent="0.25">
      <c r="A590" s="33"/>
      <c r="B590" s="376" t="s">
        <v>2523</v>
      </c>
      <c r="C590" s="35" t="s">
        <v>1755</v>
      </c>
      <c r="D590" s="66" t="s">
        <v>1789</v>
      </c>
      <c r="E590" s="66" t="s">
        <v>1651</v>
      </c>
      <c r="F590" s="134">
        <v>30596.55</v>
      </c>
      <c r="G590" s="134">
        <f t="shared" si="69"/>
        <v>30596.55</v>
      </c>
      <c r="H590" s="134">
        <f t="shared" si="70"/>
        <v>100</v>
      </c>
      <c r="I590" s="134">
        <v>0</v>
      </c>
      <c r="J590" s="359">
        <v>42559</v>
      </c>
      <c r="K590" s="90"/>
      <c r="L590" s="33"/>
      <c r="M590" s="33"/>
      <c r="N590" s="33"/>
      <c r="O590" s="33"/>
      <c r="P590" s="33"/>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6"/>
      <c r="BX590" s="26"/>
      <c r="BY590" s="26"/>
      <c r="BZ590" s="26"/>
      <c r="CA590" s="26"/>
      <c r="CB590" s="26"/>
      <c r="CC590" s="26"/>
      <c r="CD590" s="26"/>
      <c r="CE590" s="26"/>
      <c r="CF590" s="26"/>
      <c r="CG590" s="26"/>
      <c r="CH590" s="26"/>
      <c r="CI590" s="26"/>
      <c r="CJ590" s="26"/>
      <c r="CK590" s="26"/>
      <c r="CL590" s="26"/>
      <c r="CM590" s="26"/>
      <c r="CN590" s="26"/>
      <c r="CO590" s="26"/>
      <c r="CP590" s="26"/>
      <c r="CQ590" s="26"/>
      <c r="CR590" s="26"/>
      <c r="CS590" s="26"/>
      <c r="CT590" s="26"/>
      <c r="CU590" s="26"/>
      <c r="CV590" s="26"/>
      <c r="CW590" s="26"/>
      <c r="CX590" s="26"/>
      <c r="CY590" s="26"/>
      <c r="CZ590" s="26"/>
      <c r="DA590" s="26"/>
      <c r="DB590" s="26"/>
      <c r="DC590" s="26"/>
      <c r="DD590" s="26"/>
      <c r="DE590" s="26"/>
      <c r="DF590" s="26"/>
      <c r="DG590" s="26"/>
      <c r="DH590" s="26"/>
      <c r="DI590" s="26"/>
      <c r="DJ590" s="26"/>
      <c r="DK590" s="26"/>
      <c r="DL590" s="26"/>
      <c r="DM590" s="26"/>
    </row>
    <row r="591" spans="1:117" s="47" customFormat="1" ht="63" x14ac:dyDescent="0.25">
      <c r="A591" s="33"/>
      <c r="B591" s="376" t="s">
        <v>2524</v>
      </c>
      <c r="C591" s="35" t="s">
        <v>1756</v>
      </c>
      <c r="D591" s="66" t="s">
        <v>1789</v>
      </c>
      <c r="E591" s="66" t="s">
        <v>1651</v>
      </c>
      <c r="F591" s="134">
        <v>10346</v>
      </c>
      <c r="G591" s="134">
        <f t="shared" si="69"/>
        <v>10346</v>
      </c>
      <c r="H591" s="134">
        <f t="shared" si="70"/>
        <v>100</v>
      </c>
      <c r="I591" s="134">
        <v>0</v>
      </c>
      <c r="J591" s="361">
        <v>41234</v>
      </c>
      <c r="K591" s="90"/>
      <c r="L591" s="33"/>
      <c r="M591" s="33"/>
      <c r="N591" s="33"/>
      <c r="O591" s="33"/>
      <c r="P591" s="33"/>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c r="BR591" s="26"/>
      <c r="BS591" s="26"/>
      <c r="BT591" s="26"/>
      <c r="BU591" s="26"/>
      <c r="BV591" s="26"/>
      <c r="BW591" s="26"/>
      <c r="BX591" s="26"/>
      <c r="BY591" s="26"/>
      <c r="BZ591" s="26"/>
      <c r="CA591" s="26"/>
      <c r="CB591" s="26"/>
      <c r="CC591" s="26"/>
      <c r="CD591" s="26"/>
      <c r="CE591" s="26"/>
      <c r="CF591" s="26"/>
      <c r="CG591" s="26"/>
      <c r="CH591" s="26"/>
      <c r="CI591" s="26"/>
      <c r="CJ591" s="26"/>
      <c r="CK591" s="26"/>
      <c r="CL591" s="26"/>
      <c r="CM591" s="26"/>
      <c r="CN591" s="26"/>
      <c r="CO591" s="26"/>
      <c r="CP591" s="26"/>
      <c r="CQ591" s="26"/>
      <c r="CR591" s="26"/>
      <c r="CS591" s="26"/>
      <c r="CT591" s="26"/>
      <c r="CU591" s="26"/>
      <c r="CV591" s="26"/>
      <c r="CW591" s="26"/>
      <c r="CX591" s="26"/>
      <c r="CY591" s="26"/>
      <c r="CZ591" s="26"/>
      <c r="DA591" s="26"/>
      <c r="DB591" s="26"/>
      <c r="DC591" s="26"/>
      <c r="DD591" s="26"/>
      <c r="DE591" s="26"/>
      <c r="DF591" s="26"/>
      <c r="DG591" s="26"/>
      <c r="DH591" s="26"/>
      <c r="DI591" s="26"/>
      <c r="DJ591" s="26"/>
      <c r="DK591" s="26"/>
      <c r="DL591" s="26"/>
      <c r="DM591" s="26"/>
    </row>
    <row r="592" spans="1:117" s="47" customFormat="1" ht="63" x14ac:dyDescent="0.25">
      <c r="A592" s="33"/>
      <c r="B592" s="376" t="s">
        <v>2525</v>
      </c>
      <c r="C592" s="35" t="s">
        <v>1757</v>
      </c>
      <c r="D592" s="66" t="s">
        <v>1789</v>
      </c>
      <c r="E592" s="66" t="s">
        <v>1651</v>
      </c>
      <c r="F592" s="134">
        <v>1840</v>
      </c>
      <c r="G592" s="134">
        <f t="shared" si="69"/>
        <v>1840</v>
      </c>
      <c r="H592" s="134">
        <f t="shared" si="70"/>
        <v>100</v>
      </c>
      <c r="I592" s="134">
        <v>0</v>
      </c>
      <c r="J592" s="359">
        <v>42573</v>
      </c>
      <c r="K592" s="90"/>
      <c r="L592" s="33"/>
      <c r="M592" s="33"/>
      <c r="N592" s="33"/>
      <c r="O592" s="33"/>
      <c r="P592" s="33"/>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c r="BU592" s="26"/>
      <c r="BV592" s="26"/>
      <c r="BW592" s="26"/>
      <c r="BX592" s="26"/>
      <c r="BY592" s="26"/>
      <c r="BZ592" s="26"/>
      <c r="CA592" s="26"/>
      <c r="CB592" s="26"/>
      <c r="CC592" s="26"/>
      <c r="CD592" s="26"/>
      <c r="CE592" s="26"/>
      <c r="CF592" s="26"/>
      <c r="CG592" s="26"/>
      <c r="CH592" s="26"/>
      <c r="CI592" s="26"/>
      <c r="CJ592" s="26"/>
      <c r="CK592" s="26"/>
      <c r="CL592" s="26"/>
      <c r="CM592" s="26"/>
      <c r="CN592" s="26"/>
      <c r="CO592" s="26"/>
      <c r="CP592" s="26"/>
      <c r="CQ592" s="26"/>
      <c r="CR592" s="26"/>
      <c r="CS592" s="26"/>
      <c r="CT592" s="26"/>
      <c r="CU592" s="26"/>
      <c r="CV592" s="26"/>
      <c r="CW592" s="26"/>
      <c r="CX592" s="26"/>
      <c r="CY592" s="26"/>
      <c r="CZ592" s="26"/>
      <c r="DA592" s="26"/>
      <c r="DB592" s="26"/>
      <c r="DC592" s="26"/>
      <c r="DD592" s="26"/>
      <c r="DE592" s="26"/>
      <c r="DF592" s="26"/>
      <c r="DG592" s="26"/>
      <c r="DH592" s="26"/>
      <c r="DI592" s="26"/>
      <c r="DJ592" s="26"/>
      <c r="DK592" s="26"/>
      <c r="DL592" s="26"/>
      <c r="DM592" s="26"/>
    </row>
    <row r="593" spans="1:117" s="47" customFormat="1" ht="63" x14ac:dyDescent="0.25">
      <c r="A593" s="33"/>
      <c r="B593" s="376" t="s">
        <v>2526</v>
      </c>
      <c r="C593" s="35" t="s">
        <v>1758</v>
      </c>
      <c r="D593" s="66" t="s">
        <v>1789</v>
      </c>
      <c r="E593" s="66" t="s">
        <v>1651</v>
      </c>
      <c r="F593" s="134">
        <v>1389.54</v>
      </c>
      <c r="G593" s="134">
        <f t="shared" si="69"/>
        <v>1389.54</v>
      </c>
      <c r="H593" s="134">
        <f t="shared" si="70"/>
        <v>100</v>
      </c>
      <c r="I593" s="134">
        <v>0</v>
      </c>
      <c r="J593" s="361">
        <v>40164</v>
      </c>
      <c r="K593" s="90"/>
      <c r="L593" s="33"/>
      <c r="M593" s="33"/>
      <c r="N593" s="33"/>
      <c r="O593" s="33"/>
      <c r="P593" s="33"/>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26"/>
      <c r="CT593" s="26"/>
      <c r="CU593" s="26"/>
      <c r="CV593" s="26"/>
      <c r="CW593" s="26"/>
      <c r="CX593" s="26"/>
      <c r="CY593" s="26"/>
      <c r="CZ593" s="26"/>
      <c r="DA593" s="26"/>
      <c r="DB593" s="26"/>
      <c r="DC593" s="26"/>
      <c r="DD593" s="26"/>
      <c r="DE593" s="26"/>
      <c r="DF593" s="26"/>
      <c r="DG593" s="26"/>
      <c r="DH593" s="26"/>
      <c r="DI593" s="26"/>
      <c r="DJ593" s="26"/>
      <c r="DK593" s="26"/>
      <c r="DL593" s="26"/>
      <c r="DM593" s="26"/>
    </row>
    <row r="594" spans="1:117" s="47" customFormat="1" ht="78.75" x14ac:dyDescent="0.25">
      <c r="A594" s="33"/>
      <c r="B594" s="376" t="s">
        <v>2527</v>
      </c>
      <c r="C594" s="35" t="s">
        <v>1744</v>
      </c>
      <c r="D594" s="66" t="s">
        <v>1790</v>
      </c>
      <c r="E594" s="66" t="s">
        <v>1651</v>
      </c>
      <c r="F594" s="134">
        <v>2742.22</v>
      </c>
      <c r="G594" s="134">
        <f t="shared" si="69"/>
        <v>2742.22</v>
      </c>
      <c r="H594" s="134">
        <f t="shared" si="70"/>
        <v>100</v>
      </c>
      <c r="I594" s="134">
        <v>0</v>
      </c>
      <c r="J594" s="358">
        <v>37956</v>
      </c>
      <c r="K594" s="90"/>
      <c r="L594" s="33"/>
      <c r="M594" s="33"/>
      <c r="N594" s="33"/>
      <c r="O594" s="33"/>
      <c r="P594" s="33"/>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c r="BR594" s="26"/>
      <c r="BS594" s="26"/>
      <c r="BT594" s="26"/>
      <c r="BU594" s="26"/>
      <c r="BV594" s="26"/>
      <c r="BW594" s="26"/>
      <c r="BX594" s="26"/>
      <c r="BY594" s="26"/>
      <c r="BZ594" s="26"/>
      <c r="CA594" s="26"/>
      <c r="CB594" s="26"/>
      <c r="CC594" s="26"/>
      <c r="CD594" s="26"/>
      <c r="CE594" s="26"/>
      <c r="CF594" s="26"/>
      <c r="CG594" s="26"/>
      <c r="CH594" s="26"/>
      <c r="CI594" s="26"/>
      <c r="CJ594" s="26"/>
      <c r="CK594" s="26"/>
      <c r="CL594" s="26"/>
      <c r="CM594" s="26"/>
      <c r="CN594" s="26"/>
      <c r="CO594" s="26"/>
      <c r="CP594" s="26"/>
      <c r="CQ594" s="26"/>
      <c r="CR594" s="26"/>
      <c r="CS594" s="26"/>
      <c r="CT594" s="26"/>
      <c r="CU594" s="26"/>
      <c r="CV594" s="26"/>
      <c r="CW594" s="26"/>
      <c r="CX594" s="26"/>
      <c r="CY594" s="26"/>
      <c r="CZ594" s="26"/>
      <c r="DA594" s="26"/>
      <c r="DB594" s="26"/>
      <c r="DC594" s="26"/>
      <c r="DD594" s="26"/>
      <c r="DE594" s="26"/>
      <c r="DF594" s="26"/>
      <c r="DG594" s="26"/>
      <c r="DH594" s="26"/>
      <c r="DI594" s="26"/>
      <c r="DJ594" s="26"/>
      <c r="DK594" s="26"/>
      <c r="DL594" s="26"/>
      <c r="DM594" s="26"/>
    </row>
    <row r="595" spans="1:117" s="47" customFormat="1" ht="78.75" x14ac:dyDescent="0.25">
      <c r="A595" s="33"/>
      <c r="B595" s="376" t="s">
        <v>2528</v>
      </c>
      <c r="C595" s="35" t="s">
        <v>1759</v>
      </c>
      <c r="D595" s="66" t="s">
        <v>1790</v>
      </c>
      <c r="E595" s="66" t="s">
        <v>1651</v>
      </c>
      <c r="F595" s="134">
        <v>478.75</v>
      </c>
      <c r="G595" s="134">
        <f t="shared" si="69"/>
        <v>478.75</v>
      </c>
      <c r="H595" s="134">
        <f t="shared" si="70"/>
        <v>100</v>
      </c>
      <c r="I595" s="134">
        <v>0</v>
      </c>
      <c r="J595" s="358">
        <v>37956</v>
      </c>
      <c r="K595" s="90"/>
      <c r="L595" s="33"/>
      <c r="M595" s="33"/>
      <c r="N595" s="33"/>
      <c r="O595" s="33"/>
      <c r="P595" s="33"/>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c r="BQ595" s="26"/>
      <c r="BR595" s="26"/>
      <c r="BS595" s="26"/>
      <c r="BT595" s="26"/>
      <c r="BU595" s="26"/>
      <c r="BV595" s="26"/>
      <c r="BW595" s="26"/>
      <c r="BX595" s="26"/>
      <c r="BY595" s="26"/>
      <c r="BZ595" s="26"/>
      <c r="CA595" s="26"/>
      <c r="CB595" s="26"/>
      <c r="CC595" s="26"/>
      <c r="CD595" s="26"/>
      <c r="CE595" s="26"/>
      <c r="CF595" s="26"/>
      <c r="CG595" s="26"/>
      <c r="CH595" s="26"/>
      <c r="CI595" s="26"/>
      <c r="CJ595" s="26"/>
      <c r="CK595" s="26"/>
      <c r="CL595" s="26"/>
      <c r="CM595" s="26"/>
      <c r="CN595" s="26"/>
      <c r="CO595" s="26"/>
      <c r="CP595" s="26"/>
      <c r="CQ595" s="26"/>
      <c r="CR595" s="26"/>
      <c r="CS595" s="26"/>
      <c r="CT595" s="26"/>
      <c r="CU595" s="26"/>
      <c r="CV595" s="26"/>
      <c r="CW595" s="26"/>
      <c r="CX595" s="26"/>
      <c r="CY595" s="26"/>
      <c r="CZ595" s="26"/>
      <c r="DA595" s="26"/>
      <c r="DB595" s="26"/>
      <c r="DC595" s="26"/>
      <c r="DD595" s="26"/>
      <c r="DE595" s="26"/>
      <c r="DF595" s="26"/>
      <c r="DG595" s="26"/>
      <c r="DH595" s="26"/>
      <c r="DI595" s="26"/>
      <c r="DJ595" s="26"/>
      <c r="DK595" s="26"/>
      <c r="DL595" s="26"/>
      <c r="DM595" s="26"/>
    </row>
    <row r="596" spans="1:117" s="47" customFormat="1" ht="78.75" x14ac:dyDescent="0.25">
      <c r="A596" s="33"/>
      <c r="B596" s="376" t="s">
        <v>2529</v>
      </c>
      <c r="C596" s="35" t="s">
        <v>1760</v>
      </c>
      <c r="D596" s="66" t="s">
        <v>1790</v>
      </c>
      <c r="E596" s="66" t="s">
        <v>1651</v>
      </c>
      <c r="F596" s="134">
        <v>163.66999999999999</v>
      </c>
      <c r="G596" s="134">
        <f t="shared" si="69"/>
        <v>163.66999999999999</v>
      </c>
      <c r="H596" s="134">
        <f t="shared" si="70"/>
        <v>100</v>
      </c>
      <c r="I596" s="134">
        <v>0</v>
      </c>
      <c r="J596" s="358">
        <v>37956</v>
      </c>
      <c r="K596" s="90"/>
      <c r="L596" s="33"/>
      <c r="M596" s="33"/>
      <c r="N596" s="33"/>
      <c r="O596" s="33"/>
      <c r="P596" s="33"/>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c r="BQ596" s="26"/>
      <c r="BR596" s="26"/>
      <c r="BS596" s="26"/>
      <c r="BT596" s="26"/>
      <c r="BU596" s="26"/>
      <c r="BV596" s="26"/>
      <c r="BW596" s="26"/>
      <c r="BX596" s="26"/>
      <c r="BY596" s="26"/>
      <c r="BZ596" s="26"/>
      <c r="CA596" s="26"/>
      <c r="CB596" s="26"/>
      <c r="CC596" s="26"/>
      <c r="CD596" s="26"/>
      <c r="CE596" s="26"/>
      <c r="CF596" s="26"/>
      <c r="CG596" s="26"/>
      <c r="CH596" s="26"/>
      <c r="CI596" s="26"/>
      <c r="CJ596" s="26"/>
      <c r="CK596" s="26"/>
      <c r="CL596" s="26"/>
      <c r="CM596" s="26"/>
      <c r="CN596" s="26"/>
      <c r="CO596" s="26"/>
      <c r="CP596" s="26"/>
      <c r="CQ596" s="26"/>
      <c r="CR596" s="26"/>
      <c r="CS596" s="26"/>
      <c r="CT596" s="26"/>
      <c r="CU596" s="26"/>
      <c r="CV596" s="26"/>
      <c r="CW596" s="26"/>
      <c r="CX596" s="26"/>
      <c r="CY596" s="26"/>
      <c r="CZ596" s="26"/>
      <c r="DA596" s="26"/>
      <c r="DB596" s="26"/>
      <c r="DC596" s="26"/>
      <c r="DD596" s="26"/>
      <c r="DE596" s="26"/>
      <c r="DF596" s="26"/>
      <c r="DG596" s="26"/>
      <c r="DH596" s="26"/>
      <c r="DI596" s="26"/>
      <c r="DJ596" s="26"/>
      <c r="DK596" s="26"/>
      <c r="DL596" s="26"/>
      <c r="DM596" s="26"/>
    </row>
    <row r="597" spans="1:117" s="47" customFormat="1" ht="78.75" x14ac:dyDescent="0.25">
      <c r="A597" s="33"/>
      <c r="B597" s="376" t="s">
        <v>2530</v>
      </c>
      <c r="C597" s="35" t="s">
        <v>1667</v>
      </c>
      <c r="D597" s="66" t="s">
        <v>1790</v>
      </c>
      <c r="E597" s="66" t="s">
        <v>1651</v>
      </c>
      <c r="F597" s="134">
        <v>601.5</v>
      </c>
      <c r="G597" s="134">
        <f t="shared" si="69"/>
        <v>601.5</v>
      </c>
      <c r="H597" s="134">
        <f t="shared" si="70"/>
        <v>100</v>
      </c>
      <c r="I597" s="134">
        <v>0</v>
      </c>
      <c r="J597" s="347">
        <v>2007</v>
      </c>
      <c r="K597" s="90"/>
      <c r="L597" s="33"/>
      <c r="M597" s="33"/>
      <c r="N597" s="33"/>
      <c r="O597" s="33"/>
      <c r="P597" s="33"/>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c r="BR597" s="26"/>
      <c r="BS597" s="26"/>
      <c r="BT597" s="26"/>
      <c r="BU597" s="26"/>
      <c r="BV597" s="26"/>
      <c r="BW597" s="26"/>
      <c r="BX597" s="26"/>
      <c r="BY597" s="26"/>
      <c r="BZ597" s="26"/>
      <c r="CA597" s="26"/>
      <c r="CB597" s="26"/>
      <c r="CC597" s="26"/>
      <c r="CD597" s="26"/>
      <c r="CE597" s="26"/>
      <c r="CF597" s="26"/>
      <c r="CG597" s="26"/>
      <c r="CH597" s="26"/>
      <c r="CI597" s="26"/>
      <c r="CJ597" s="26"/>
      <c r="CK597" s="26"/>
      <c r="CL597" s="26"/>
      <c r="CM597" s="26"/>
      <c r="CN597" s="26"/>
      <c r="CO597" s="26"/>
      <c r="CP597" s="26"/>
      <c r="CQ597" s="26"/>
      <c r="CR597" s="26"/>
      <c r="CS597" s="26"/>
      <c r="CT597" s="26"/>
      <c r="CU597" s="26"/>
      <c r="CV597" s="26"/>
      <c r="CW597" s="26"/>
      <c r="CX597" s="26"/>
      <c r="CY597" s="26"/>
      <c r="CZ597" s="26"/>
      <c r="DA597" s="26"/>
      <c r="DB597" s="26"/>
      <c r="DC597" s="26"/>
      <c r="DD597" s="26"/>
      <c r="DE597" s="26"/>
      <c r="DF597" s="26"/>
      <c r="DG597" s="26"/>
      <c r="DH597" s="26"/>
      <c r="DI597" s="26"/>
      <c r="DJ597" s="26"/>
      <c r="DK597" s="26"/>
      <c r="DL597" s="26"/>
      <c r="DM597" s="26"/>
    </row>
    <row r="598" spans="1:117" s="47" customFormat="1" ht="78.75" x14ac:dyDescent="0.25">
      <c r="A598" s="33"/>
      <c r="B598" s="376" t="s">
        <v>2531</v>
      </c>
      <c r="C598" s="35" t="s">
        <v>1761</v>
      </c>
      <c r="D598" s="66" t="s">
        <v>1790</v>
      </c>
      <c r="E598" s="66" t="s">
        <v>1651</v>
      </c>
      <c r="F598" s="134">
        <v>571.25</v>
      </c>
      <c r="G598" s="134">
        <f t="shared" si="69"/>
        <v>571.25</v>
      </c>
      <c r="H598" s="134">
        <f t="shared" si="70"/>
        <v>100</v>
      </c>
      <c r="I598" s="134">
        <v>0</v>
      </c>
      <c r="J598" s="347">
        <v>2007</v>
      </c>
      <c r="K598" s="90"/>
      <c r="L598" s="33"/>
      <c r="M598" s="33"/>
      <c r="N598" s="33"/>
      <c r="O598" s="33"/>
      <c r="P598" s="33"/>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c r="BZ598" s="26"/>
      <c r="CA598" s="26"/>
      <c r="CB598" s="26"/>
      <c r="CC598" s="26"/>
      <c r="CD598" s="26"/>
      <c r="CE598" s="26"/>
      <c r="CF598" s="26"/>
      <c r="CG598" s="26"/>
      <c r="CH598" s="26"/>
      <c r="CI598" s="26"/>
      <c r="CJ598" s="26"/>
      <c r="CK598" s="26"/>
      <c r="CL598" s="26"/>
      <c r="CM598" s="26"/>
      <c r="CN598" s="26"/>
      <c r="CO598" s="26"/>
      <c r="CP598" s="26"/>
      <c r="CQ598" s="26"/>
      <c r="CR598" s="26"/>
      <c r="CS598" s="26"/>
      <c r="CT598" s="26"/>
      <c r="CU598" s="26"/>
      <c r="CV598" s="26"/>
      <c r="CW598" s="26"/>
      <c r="CX598" s="26"/>
      <c r="CY598" s="26"/>
      <c r="CZ598" s="26"/>
      <c r="DA598" s="26"/>
      <c r="DB598" s="26"/>
      <c r="DC598" s="26"/>
      <c r="DD598" s="26"/>
      <c r="DE598" s="26"/>
      <c r="DF598" s="26"/>
      <c r="DG598" s="26"/>
      <c r="DH598" s="26"/>
      <c r="DI598" s="26"/>
      <c r="DJ598" s="26"/>
      <c r="DK598" s="26"/>
      <c r="DL598" s="26"/>
      <c r="DM598" s="26"/>
    </row>
    <row r="599" spans="1:117" s="47" customFormat="1" ht="78.75" x14ac:dyDescent="0.25">
      <c r="A599" s="33"/>
      <c r="B599" s="376" t="s">
        <v>2532</v>
      </c>
      <c r="C599" s="35" t="s">
        <v>1762</v>
      </c>
      <c r="D599" s="66" t="s">
        <v>1790</v>
      </c>
      <c r="E599" s="66" t="s">
        <v>1651</v>
      </c>
      <c r="F599" s="134">
        <v>625</v>
      </c>
      <c r="G599" s="134">
        <f t="shared" si="69"/>
        <v>625</v>
      </c>
      <c r="H599" s="134">
        <f t="shared" si="70"/>
        <v>100</v>
      </c>
      <c r="I599" s="134">
        <v>0</v>
      </c>
      <c r="J599" s="347">
        <v>2007</v>
      </c>
      <c r="K599" s="90"/>
      <c r="L599" s="33"/>
      <c r="M599" s="33"/>
      <c r="N599" s="33"/>
      <c r="O599" s="33"/>
      <c r="P599" s="33"/>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c r="BZ599" s="26"/>
      <c r="CA599" s="26"/>
      <c r="CB599" s="26"/>
      <c r="CC599" s="26"/>
      <c r="CD599" s="26"/>
      <c r="CE599" s="26"/>
      <c r="CF599" s="26"/>
      <c r="CG599" s="26"/>
      <c r="CH599" s="26"/>
      <c r="CI599" s="26"/>
      <c r="CJ599" s="26"/>
      <c r="CK599" s="26"/>
      <c r="CL599" s="26"/>
      <c r="CM599" s="26"/>
      <c r="CN599" s="26"/>
      <c r="CO599" s="26"/>
      <c r="CP599" s="26"/>
      <c r="CQ599" s="26"/>
      <c r="CR599" s="26"/>
      <c r="CS599" s="26"/>
      <c r="CT599" s="26"/>
      <c r="CU599" s="26"/>
      <c r="CV599" s="26"/>
      <c r="CW599" s="26"/>
      <c r="CX599" s="26"/>
      <c r="CY599" s="26"/>
      <c r="CZ599" s="26"/>
      <c r="DA599" s="26"/>
      <c r="DB599" s="26"/>
      <c r="DC599" s="26"/>
      <c r="DD599" s="26"/>
      <c r="DE599" s="26"/>
      <c r="DF599" s="26"/>
      <c r="DG599" s="26"/>
      <c r="DH599" s="26"/>
      <c r="DI599" s="26"/>
      <c r="DJ599" s="26"/>
      <c r="DK599" s="26"/>
      <c r="DL599" s="26"/>
      <c r="DM599" s="26"/>
    </row>
    <row r="600" spans="1:117" s="47" customFormat="1" ht="78.75" x14ac:dyDescent="0.25">
      <c r="A600" s="33"/>
      <c r="B600" s="376" t="s">
        <v>2533</v>
      </c>
      <c r="C600" s="35" t="s">
        <v>1763</v>
      </c>
      <c r="D600" s="66" t="s">
        <v>1790</v>
      </c>
      <c r="E600" s="66" t="s">
        <v>1651</v>
      </c>
      <c r="F600" s="134">
        <v>550</v>
      </c>
      <c r="G600" s="134">
        <f t="shared" si="69"/>
        <v>550</v>
      </c>
      <c r="H600" s="134">
        <f t="shared" si="70"/>
        <v>100</v>
      </c>
      <c r="I600" s="134">
        <v>0</v>
      </c>
      <c r="J600" s="347">
        <v>2007</v>
      </c>
      <c r="K600" s="90"/>
      <c r="L600" s="33"/>
      <c r="M600" s="33"/>
      <c r="N600" s="33"/>
      <c r="O600" s="33"/>
      <c r="P600" s="33"/>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c r="BR600" s="26"/>
      <c r="BS600" s="26"/>
      <c r="BT600" s="26"/>
      <c r="BU600" s="26"/>
      <c r="BV600" s="26"/>
      <c r="BW600" s="26"/>
      <c r="BX600" s="26"/>
      <c r="BY600" s="26"/>
      <c r="BZ600" s="26"/>
      <c r="CA600" s="26"/>
      <c r="CB600" s="26"/>
      <c r="CC600" s="26"/>
      <c r="CD600" s="26"/>
      <c r="CE600" s="26"/>
      <c r="CF600" s="26"/>
      <c r="CG600" s="26"/>
      <c r="CH600" s="26"/>
      <c r="CI600" s="26"/>
      <c r="CJ600" s="26"/>
      <c r="CK600" s="26"/>
      <c r="CL600" s="26"/>
      <c r="CM600" s="26"/>
      <c r="CN600" s="26"/>
      <c r="CO600" s="26"/>
      <c r="CP600" s="26"/>
      <c r="CQ600" s="26"/>
      <c r="CR600" s="26"/>
      <c r="CS600" s="26"/>
      <c r="CT600" s="26"/>
      <c r="CU600" s="26"/>
      <c r="CV600" s="26"/>
      <c r="CW600" s="26"/>
      <c r="CX600" s="26"/>
      <c r="CY600" s="26"/>
      <c r="CZ600" s="26"/>
      <c r="DA600" s="26"/>
      <c r="DB600" s="26"/>
      <c r="DC600" s="26"/>
      <c r="DD600" s="26"/>
      <c r="DE600" s="26"/>
      <c r="DF600" s="26"/>
      <c r="DG600" s="26"/>
      <c r="DH600" s="26"/>
      <c r="DI600" s="26"/>
      <c r="DJ600" s="26"/>
      <c r="DK600" s="26"/>
      <c r="DL600" s="26"/>
      <c r="DM600" s="26"/>
    </row>
    <row r="601" spans="1:117" s="47" customFormat="1" ht="78.75" x14ac:dyDescent="0.25">
      <c r="A601" s="33"/>
      <c r="B601" s="376" t="s">
        <v>2534</v>
      </c>
      <c r="C601" s="35" t="s">
        <v>1764</v>
      </c>
      <c r="D601" s="66" t="s">
        <v>1790</v>
      </c>
      <c r="E601" s="66" t="s">
        <v>1651</v>
      </c>
      <c r="F601" s="134">
        <v>2364.96</v>
      </c>
      <c r="G601" s="134">
        <f t="shared" si="69"/>
        <v>2364.96</v>
      </c>
      <c r="H601" s="134">
        <f t="shared" si="70"/>
        <v>100</v>
      </c>
      <c r="I601" s="134">
        <v>0</v>
      </c>
      <c r="J601" s="347">
        <v>2007</v>
      </c>
      <c r="K601" s="90"/>
      <c r="L601" s="33"/>
      <c r="M601" s="33"/>
      <c r="N601" s="33"/>
      <c r="O601" s="33"/>
      <c r="P601" s="33"/>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c r="BZ601" s="26"/>
      <c r="CA601" s="26"/>
      <c r="CB601" s="26"/>
      <c r="CC601" s="26"/>
      <c r="CD601" s="26"/>
      <c r="CE601" s="26"/>
      <c r="CF601" s="26"/>
      <c r="CG601" s="26"/>
      <c r="CH601" s="26"/>
      <c r="CI601" s="26"/>
      <c r="CJ601" s="26"/>
      <c r="CK601" s="26"/>
      <c r="CL601" s="26"/>
      <c r="CM601" s="26"/>
      <c r="CN601" s="26"/>
      <c r="CO601" s="26"/>
      <c r="CP601" s="26"/>
      <c r="CQ601" s="26"/>
      <c r="CR601" s="26"/>
      <c r="CS601" s="26"/>
      <c r="CT601" s="26"/>
      <c r="CU601" s="26"/>
      <c r="CV601" s="26"/>
      <c r="CW601" s="26"/>
      <c r="CX601" s="26"/>
      <c r="CY601" s="26"/>
      <c r="CZ601" s="26"/>
      <c r="DA601" s="26"/>
      <c r="DB601" s="26"/>
      <c r="DC601" s="26"/>
      <c r="DD601" s="26"/>
      <c r="DE601" s="26"/>
      <c r="DF601" s="26"/>
      <c r="DG601" s="26"/>
      <c r="DH601" s="26"/>
      <c r="DI601" s="26"/>
      <c r="DJ601" s="26"/>
      <c r="DK601" s="26"/>
      <c r="DL601" s="26"/>
      <c r="DM601" s="26"/>
    </row>
    <row r="602" spans="1:117" s="47" customFormat="1" ht="78.75" x14ac:dyDescent="0.25">
      <c r="A602" s="33"/>
      <c r="B602" s="376" t="s">
        <v>2535</v>
      </c>
      <c r="C602" s="35" t="s">
        <v>1765</v>
      </c>
      <c r="D602" s="66" t="s">
        <v>1790</v>
      </c>
      <c r="E602" s="66" t="s">
        <v>1651</v>
      </c>
      <c r="F602" s="134">
        <v>797.48</v>
      </c>
      <c r="G602" s="134">
        <f t="shared" si="69"/>
        <v>797.48</v>
      </c>
      <c r="H602" s="134">
        <f t="shared" si="70"/>
        <v>100</v>
      </c>
      <c r="I602" s="134">
        <v>0</v>
      </c>
      <c r="J602" s="347">
        <v>2007</v>
      </c>
      <c r="K602" s="90"/>
      <c r="L602" s="33"/>
      <c r="M602" s="33"/>
      <c r="N602" s="33"/>
      <c r="O602" s="33"/>
      <c r="P602" s="33"/>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26"/>
      <c r="BX602" s="26"/>
      <c r="BY602" s="26"/>
      <c r="BZ602" s="26"/>
      <c r="CA602" s="26"/>
      <c r="CB602" s="26"/>
      <c r="CC602" s="26"/>
      <c r="CD602" s="26"/>
      <c r="CE602" s="26"/>
      <c r="CF602" s="26"/>
      <c r="CG602" s="26"/>
      <c r="CH602" s="26"/>
      <c r="CI602" s="26"/>
      <c r="CJ602" s="26"/>
      <c r="CK602" s="26"/>
      <c r="CL602" s="26"/>
      <c r="CM602" s="26"/>
      <c r="CN602" s="26"/>
      <c r="CO602" s="26"/>
      <c r="CP602" s="26"/>
      <c r="CQ602" s="26"/>
      <c r="CR602" s="26"/>
      <c r="CS602" s="26"/>
      <c r="CT602" s="26"/>
      <c r="CU602" s="26"/>
      <c r="CV602" s="26"/>
      <c r="CW602" s="26"/>
      <c r="CX602" s="26"/>
      <c r="CY602" s="26"/>
      <c r="CZ602" s="26"/>
      <c r="DA602" s="26"/>
      <c r="DB602" s="26"/>
      <c r="DC602" s="26"/>
      <c r="DD602" s="26"/>
      <c r="DE602" s="26"/>
      <c r="DF602" s="26"/>
      <c r="DG602" s="26"/>
      <c r="DH602" s="26"/>
      <c r="DI602" s="26"/>
      <c r="DJ602" s="26"/>
      <c r="DK602" s="26"/>
      <c r="DL602" s="26"/>
      <c r="DM602" s="26"/>
    </row>
    <row r="603" spans="1:117" s="47" customFormat="1" ht="78.75" x14ac:dyDescent="0.25">
      <c r="A603" s="33"/>
      <c r="B603" s="376" t="s">
        <v>2536</v>
      </c>
      <c r="C603" s="35" t="s">
        <v>1740</v>
      </c>
      <c r="D603" s="66" t="s">
        <v>1790</v>
      </c>
      <c r="E603" s="66" t="s">
        <v>1651</v>
      </c>
      <c r="F603" s="134">
        <v>4768.97</v>
      </c>
      <c r="G603" s="134">
        <f t="shared" si="69"/>
        <v>4768.97</v>
      </c>
      <c r="H603" s="134">
        <f t="shared" si="70"/>
        <v>100</v>
      </c>
      <c r="I603" s="134">
        <v>0</v>
      </c>
      <c r="J603" s="358">
        <v>39681</v>
      </c>
      <c r="K603" s="90"/>
      <c r="L603" s="33"/>
      <c r="M603" s="33"/>
      <c r="N603" s="33"/>
      <c r="O603" s="33"/>
      <c r="P603" s="33"/>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c r="BZ603" s="26"/>
      <c r="CA603" s="26"/>
      <c r="CB603" s="26"/>
      <c r="CC603" s="26"/>
      <c r="CD603" s="26"/>
      <c r="CE603" s="26"/>
      <c r="CF603" s="26"/>
      <c r="CG603" s="26"/>
      <c r="CH603" s="26"/>
      <c r="CI603" s="26"/>
      <c r="CJ603" s="26"/>
      <c r="CK603" s="26"/>
      <c r="CL603" s="26"/>
      <c r="CM603" s="26"/>
      <c r="CN603" s="26"/>
      <c r="CO603" s="26"/>
      <c r="CP603" s="26"/>
      <c r="CQ603" s="26"/>
      <c r="CR603" s="26"/>
      <c r="CS603" s="26"/>
      <c r="CT603" s="26"/>
      <c r="CU603" s="26"/>
      <c r="CV603" s="26"/>
      <c r="CW603" s="26"/>
      <c r="CX603" s="26"/>
      <c r="CY603" s="26"/>
      <c r="CZ603" s="26"/>
      <c r="DA603" s="26"/>
      <c r="DB603" s="26"/>
      <c r="DC603" s="26"/>
      <c r="DD603" s="26"/>
      <c r="DE603" s="26"/>
      <c r="DF603" s="26"/>
      <c r="DG603" s="26"/>
      <c r="DH603" s="26"/>
      <c r="DI603" s="26"/>
      <c r="DJ603" s="26"/>
      <c r="DK603" s="26"/>
      <c r="DL603" s="26"/>
      <c r="DM603" s="26"/>
    </row>
    <row r="604" spans="1:117" s="47" customFormat="1" ht="78.75" x14ac:dyDescent="0.25">
      <c r="A604" s="33"/>
      <c r="B604" s="376" t="s">
        <v>2537</v>
      </c>
      <c r="C604" s="35" t="s">
        <v>1766</v>
      </c>
      <c r="D604" s="66" t="s">
        <v>1790</v>
      </c>
      <c r="E604" s="66" t="s">
        <v>1651</v>
      </c>
      <c r="F604" s="134">
        <v>7835.71</v>
      </c>
      <c r="G604" s="134">
        <f t="shared" si="69"/>
        <v>7835.71</v>
      </c>
      <c r="H604" s="134">
        <f t="shared" si="70"/>
        <v>100</v>
      </c>
      <c r="I604" s="134">
        <v>0</v>
      </c>
      <c r="J604" s="347">
        <v>2007</v>
      </c>
      <c r="K604" s="90"/>
      <c r="L604" s="33"/>
      <c r="M604" s="33"/>
      <c r="N604" s="33"/>
      <c r="O604" s="33"/>
      <c r="P604" s="33"/>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26"/>
      <c r="CT604" s="26"/>
      <c r="CU604" s="26"/>
      <c r="CV604" s="26"/>
      <c r="CW604" s="26"/>
      <c r="CX604" s="26"/>
      <c r="CY604" s="26"/>
      <c r="CZ604" s="26"/>
      <c r="DA604" s="26"/>
      <c r="DB604" s="26"/>
      <c r="DC604" s="26"/>
      <c r="DD604" s="26"/>
      <c r="DE604" s="26"/>
      <c r="DF604" s="26"/>
      <c r="DG604" s="26"/>
      <c r="DH604" s="26"/>
      <c r="DI604" s="26"/>
      <c r="DJ604" s="26"/>
      <c r="DK604" s="26"/>
      <c r="DL604" s="26"/>
      <c r="DM604" s="26"/>
    </row>
    <row r="605" spans="1:117" s="47" customFormat="1" ht="78.75" x14ac:dyDescent="0.25">
      <c r="A605" s="33"/>
      <c r="B605" s="376" t="s">
        <v>2538</v>
      </c>
      <c r="C605" s="35" t="s">
        <v>1767</v>
      </c>
      <c r="D605" s="66" t="s">
        <v>1790</v>
      </c>
      <c r="E605" s="66" t="s">
        <v>1651</v>
      </c>
      <c r="F605" s="134">
        <v>1919.38</v>
      </c>
      <c r="G605" s="134">
        <f t="shared" si="69"/>
        <v>1919.38</v>
      </c>
      <c r="H605" s="134">
        <f t="shared" si="70"/>
        <v>100</v>
      </c>
      <c r="I605" s="134">
        <v>0</v>
      </c>
      <c r="J605" s="347">
        <v>2007</v>
      </c>
      <c r="K605" s="90"/>
      <c r="L605" s="33"/>
      <c r="M605" s="33"/>
      <c r="N605" s="33"/>
      <c r="O605" s="33"/>
      <c r="P605" s="33"/>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c r="BU605" s="26"/>
      <c r="BV605" s="26"/>
      <c r="BW605" s="26"/>
      <c r="BX605" s="26"/>
      <c r="BY605" s="26"/>
      <c r="BZ605" s="26"/>
      <c r="CA605" s="26"/>
      <c r="CB605" s="26"/>
      <c r="CC605" s="26"/>
      <c r="CD605" s="26"/>
      <c r="CE605" s="26"/>
      <c r="CF605" s="26"/>
      <c r="CG605" s="26"/>
      <c r="CH605" s="26"/>
      <c r="CI605" s="26"/>
      <c r="CJ605" s="26"/>
      <c r="CK605" s="26"/>
      <c r="CL605" s="26"/>
      <c r="CM605" s="26"/>
      <c r="CN605" s="26"/>
      <c r="CO605" s="26"/>
      <c r="CP605" s="26"/>
      <c r="CQ605" s="26"/>
      <c r="CR605" s="26"/>
      <c r="CS605" s="26"/>
      <c r="CT605" s="26"/>
      <c r="CU605" s="26"/>
      <c r="CV605" s="26"/>
      <c r="CW605" s="26"/>
      <c r="CX605" s="26"/>
      <c r="CY605" s="26"/>
      <c r="CZ605" s="26"/>
      <c r="DA605" s="26"/>
      <c r="DB605" s="26"/>
      <c r="DC605" s="26"/>
      <c r="DD605" s="26"/>
      <c r="DE605" s="26"/>
      <c r="DF605" s="26"/>
      <c r="DG605" s="26"/>
      <c r="DH605" s="26"/>
      <c r="DI605" s="26"/>
      <c r="DJ605" s="26"/>
      <c r="DK605" s="26"/>
      <c r="DL605" s="26"/>
      <c r="DM605" s="26"/>
    </row>
    <row r="606" spans="1:117" s="47" customFormat="1" ht="78.75" x14ac:dyDescent="0.25">
      <c r="A606" s="33"/>
      <c r="B606" s="376" t="s">
        <v>2539</v>
      </c>
      <c r="C606" s="35" t="s">
        <v>1768</v>
      </c>
      <c r="D606" s="66" t="s">
        <v>1790</v>
      </c>
      <c r="E606" s="66" t="s">
        <v>1651</v>
      </c>
      <c r="F606" s="134">
        <v>10000</v>
      </c>
      <c r="G606" s="134">
        <f t="shared" si="69"/>
        <v>10000</v>
      </c>
      <c r="H606" s="134">
        <f t="shared" si="70"/>
        <v>100</v>
      </c>
      <c r="I606" s="134">
        <v>0</v>
      </c>
      <c r="J606" s="347">
        <v>2017</v>
      </c>
      <c r="K606" s="90"/>
      <c r="L606" s="33"/>
      <c r="M606" s="33"/>
      <c r="N606" s="33"/>
      <c r="O606" s="33"/>
      <c r="P606" s="33"/>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c r="BR606" s="26"/>
      <c r="BS606" s="26"/>
      <c r="BT606" s="26"/>
      <c r="BU606" s="26"/>
      <c r="BV606" s="26"/>
      <c r="BW606" s="26"/>
      <c r="BX606" s="26"/>
      <c r="BY606" s="26"/>
      <c r="BZ606" s="26"/>
      <c r="CA606" s="26"/>
      <c r="CB606" s="26"/>
      <c r="CC606" s="26"/>
      <c r="CD606" s="26"/>
      <c r="CE606" s="26"/>
      <c r="CF606" s="26"/>
      <c r="CG606" s="26"/>
      <c r="CH606" s="26"/>
      <c r="CI606" s="26"/>
      <c r="CJ606" s="26"/>
      <c r="CK606" s="26"/>
      <c r="CL606" s="26"/>
      <c r="CM606" s="26"/>
      <c r="CN606" s="26"/>
      <c r="CO606" s="26"/>
      <c r="CP606" s="26"/>
      <c r="CQ606" s="26"/>
      <c r="CR606" s="26"/>
      <c r="CS606" s="26"/>
      <c r="CT606" s="26"/>
      <c r="CU606" s="26"/>
      <c r="CV606" s="26"/>
      <c r="CW606" s="26"/>
      <c r="CX606" s="26"/>
      <c r="CY606" s="26"/>
      <c r="CZ606" s="26"/>
      <c r="DA606" s="26"/>
      <c r="DB606" s="26"/>
      <c r="DC606" s="26"/>
      <c r="DD606" s="26"/>
      <c r="DE606" s="26"/>
      <c r="DF606" s="26"/>
      <c r="DG606" s="26"/>
      <c r="DH606" s="26"/>
      <c r="DI606" s="26"/>
      <c r="DJ606" s="26"/>
      <c r="DK606" s="26"/>
      <c r="DL606" s="26"/>
      <c r="DM606" s="26"/>
    </row>
    <row r="607" spans="1:117" s="47" customFormat="1" ht="78.75" x14ac:dyDescent="0.25">
      <c r="A607" s="33"/>
      <c r="B607" s="376" t="s">
        <v>2540</v>
      </c>
      <c r="C607" s="35" t="s">
        <v>1769</v>
      </c>
      <c r="D607" s="66" t="s">
        <v>1790</v>
      </c>
      <c r="E607" s="66" t="s">
        <v>1651</v>
      </c>
      <c r="F607" s="134">
        <v>10000</v>
      </c>
      <c r="G607" s="134">
        <f t="shared" si="69"/>
        <v>10000</v>
      </c>
      <c r="H607" s="134">
        <f t="shared" si="70"/>
        <v>100</v>
      </c>
      <c r="I607" s="134">
        <v>0</v>
      </c>
      <c r="J607" s="347">
        <v>2007</v>
      </c>
      <c r="K607" s="90"/>
      <c r="L607" s="33"/>
      <c r="M607" s="33"/>
      <c r="N607" s="33"/>
      <c r="O607" s="33"/>
      <c r="P607" s="33"/>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26"/>
      <c r="BS607" s="26"/>
      <c r="BT607" s="26"/>
      <c r="BU607" s="26"/>
      <c r="BV607" s="26"/>
      <c r="BW607" s="26"/>
      <c r="BX607" s="26"/>
      <c r="BY607" s="26"/>
      <c r="BZ607" s="26"/>
      <c r="CA607" s="26"/>
      <c r="CB607" s="26"/>
      <c r="CC607" s="26"/>
      <c r="CD607" s="26"/>
      <c r="CE607" s="26"/>
      <c r="CF607" s="26"/>
      <c r="CG607" s="26"/>
      <c r="CH607" s="26"/>
      <c r="CI607" s="26"/>
      <c r="CJ607" s="26"/>
      <c r="CK607" s="26"/>
      <c r="CL607" s="26"/>
      <c r="CM607" s="26"/>
      <c r="CN607" s="26"/>
      <c r="CO607" s="26"/>
      <c r="CP607" s="26"/>
      <c r="CQ607" s="26"/>
      <c r="CR607" s="26"/>
      <c r="CS607" s="26"/>
      <c r="CT607" s="26"/>
      <c r="CU607" s="26"/>
      <c r="CV607" s="26"/>
      <c r="CW607" s="26"/>
      <c r="CX607" s="26"/>
      <c r="CY607" s="26"/>
      <c r="CZ607" s="26"/>
      <c r="DA607" s="26"/>
      <c r="DB607" s="26"/>
      <c r="DC607" s="26"/>
      <c r="DD607" s="26"/>
      <c r="DE607" s="26"/>
      <c r="DF607" s="26"/>
      <c r="DG607" s="26"/>
      <c r="DH607" s="26"/>
      <c r="DI607" s="26"/>
      <c r="DJ607" s="26"/>
      <c r="DK607" s="26"/>
      <c r="DL607" s="26"/>
      <c r="DM607" s="26"/>
    </row>
    <row r="608" spans="1:117" s="47" customFormat="1" ht="78.75" x14ac:dyDescent="0.25">
      <c r="A608" s="33"/>
      <c r="B608" s="376" t="s">
        <v>2541</v>
      </c>
      <c r="C608" s="35" t="s">
        <v>1770</v>
      </c>
      <c r="D608" s="66" t="s">
        <v>1790</v>
      </c>
      <c r="E608" s="66" t="s">
        <v>1651</v>
      </c>
      <c r="F608" s="134">
        <v>14063.4</v>
      </c>
      <c r="G608" s="134">
        <f t="shared" si="69"/>
        <v>14063.4</v>
      </c>
      <c r="H608" s="134">
        <f t="shared" si="70"/>
        <v>100</v>
      </c>
      <c r="I608" s="134">
        <v>0</v>
      </c>
      <c r="J608" s="347">
        <v>2007</v>
      </c>
      <c r="K608" s="90"/>
      <c r="L608" s="33"/>
      <c r="M608" s="33"/>
      <c r="N608" s="33"/>
      <c r="O608" s="33"/>
      <c r="P608" s="33"/>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c r="BZ608" s="26"/>
      <c r="CA608" s="26"/>
      <c r="CB608" s="26"/>
      <c r="CC608" s="26"/>
      <c r="CD608" s="26"/>
      <c r="CE608" s="26"/>
      <c r="CF608" s="26"/>
      <c r="CG608" s="26"/>
      <c r="CH608" s="26"/>
      <c r="CI608" s="26"/>
      <c r="CJ608" s="26"/>
      <c r="CK608" s="26"/>
      <c r="CL608" s="26"/>
      <c r="CM608" s="26"/>
      <c r="CN608" s="26"/>
      <c r="CO608" s="26"/>
      <c r="CP608" s="26"/>
      <c r="CQ608" s="26"/>
      <c r="CR608" s="26"/>
      <c r="CS608" s="26"/>
      <c r="CT608" s="26"/>
      <c r="CU608" s="26"/>
      <c r="CV608" s="26"/>
      <c r="CW608" s="26"/>
      <c r="CX608" s="26"/>
      <c r="CY608" s="26"/>
      <c r="CZ608" s="26"/>
      <c r="DA608" s="26"/>
      <c r="DB608" s="26"/>
      <c r="DC608" s="26"/>
      <c r="DD608" s="26"/>
      <c r="DE608" s="26"/>
      <c r="DF608" s="26"/>
      <c r="DG608" s="26"/>
      <c r="DH608" s="26"/>
      <c r="DI608" s="26"/>
      <c r="DJ608" s="26"/>
      <c r="DK608" s="26"/>
      <c r="DL608" s="26"/>
      <c r="DM608" s="26"/>
    </row>
    <row r="609" spans="1:117" ht="78.75" x14ac:dyDescent="0.25">
      <c r="A609" s="33"/>
      <c r="B609" s="376" t="s">
        <v>2542</v>
      </c>
      <c r="C609" s="35" t="s">
        <v>1771</v>
      </c>
      <c r="D609" s="66" t="s">
        <v>1790</v>
      </c>
      <c r="E609" s="66" t="s">
        <v>1651</v>
      </c>
      <c r="F609" s="134">
        <v>18903.73</v>
      </c>
      <c r="G609" s="134">
        <f t="shared" ref="G609:G643" si="71">F609-I609</f>
        <v>18903.73</v>
      </c>
      <c r="H609" s="134">
        <f t="shared" ref="H609:H643" si="72">G609/F609*100</f>
        <v>100</v>
      </c>
      <c r="I609" s="134">
        <v>0</v>
      </c>
      <c r="J609" s="347">
        <v>2003</v>
      </c>
      <c r="K609" s="90"/>
      <c r="L609" s="33"/>
      <c r="M609" s="33"/>
      <c r="N609" s="33"/>
      <c r="O609" s="33"/>
      <c r="P609" s="33"/>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c r="BU609" s="26"/>
      <c r="BV609" s="26"/>
      <c r="BW609" s="26"/>
      <c r="BX609" s="26"/>
      <c r="BY609" s="26"/>
      <c r="BZ609" s="26"/>
      <c r="CA609" s="26"/>
      <c r="CB609" s="26"/>
      <c r="CC609" s="26"/>
      <c r="CD609" s="26"/>
      <c r="CE609" s="26"/>
      <c r="CF609" s="26"/>
      <c r="CG609" s="26"/>
      <c r="CH609" s="26"/>
      <c r="CI609" s="26"/>
      <c r="CJ609" s="26"/>
      <c r="CK609" s="26"/>
      <c r="CL609" s="26"/>
      <c r="CM609" s="26"/>
      <c r="CN609" s="26"/>
      <c r="CO609" s="26"/>
      <c r="CP609" s="26"/>
      <c r="CQ609" s="26"/>
      <c r="CR609" s="26"/>
      <c r="CS609" s="26"/>
      <c r="CT609" s="26"/>
      <c r="CU609" s="26"/>
      <c r="CV609" s="26"/>
      <c r="CW609" s="26"/>
      <c r="CX609" s="26"/>
      <c r="CY609" s="26"/>
      <c r="CZ609" s="26"/>
      <c r="DA609" s="26"/>
      <c r="DB609" s="26"/>
      <c r="DC609" s="26"/>
      <c r="DD609" s="26"/>
      <c r="DE609" s="26"/>
      <c r="DF609" s="26"/>
      <c r="DG609" s="26"/>
      <c r="DH609" s="26"/>
      <c r="DI609" s="26"/>
      <c r="DJ609" s="26"/>
      <c r="DK609" s="26"/>
      <c r="DL609" s="26"/>
      <c r="DM609" s="26"/>
    </row>
    <row r="610" spans="1:117" ht="78.75" x14ac:dyDescent="0.25">
      <c r="A610" s="33"/>
      <c r="B610" s="376" t="s">
        <v>2543</v>
      </c>
      <c r="C610" s="35" t="s">
        <v>1771</v>
      </c>
      <c r="D610" s="66" t="s">
        <v>1790</v>
      </c>
      <c r="E610" s="66" t="s">
        <v>1651</v>
      </c>
      <c r="F610" s="134">
        <v>74313.34</v>
      </c>
      <c r="G610" s="134">
        <f t="shared" si="71"/>
        <v>74313.34</v>
      </c>
      <c r="H610" s="134">
        <f t="shared" si="72"/>
        <v>100</v>
      </c>
      <c r="I610" s="134">
        <v>0</v>
      </c>
      <c r="J610" s="347">
        <v>2003</v>
      </c>
      <c r="K610" s="90"/>
      <c r="L610" s="33"/>
      <c r="M610" s="33"/>
      <c r="N610" s="33"/>
      <c r="O610" s="33"/>
      <c r="P610" s="33"/>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c r="BZ610" s="26"/>
      <c r="CA610" s="26"/>
      <c r="CB610" s="26"/>
      <c r="CC610" s="26"/>
      <c r="CD610" s="26"/>
      <c r="CE610" s="26"/>
      <c r="CF610" s="26"/>
      <c r="CG610" s="26"/>
      <c r="CH610" s="26"/>
      <c r="CI610" s="26"/>
      <c r="CJ610" s="26"/>
      <c r="CK610" s="26"/>
      <c r="CL610" s="26"/>
      <c r="CM610" s="26"/>
      <c r="CN610" s="26"/>
      <c r="CO610" s="26"/>
      <c r="CP610" s="26"/>
      <c r="CQ610" s="26"/>
      <c r="CR610" s="26"/>
      <c r="CS610" s="26"/>
      <c r="CT610" s="26"/>
      <c r="CU610" s="26"/>
      <c r="CV610" s="26"/>
      <c r="CW610" s="26"/>
      <c r="CX610" s="26"/>
      <c r="CY610" s="26"/>
      <c r="CZ610" s="26"/>
      <c r="DA610" s="26"/>
      <c r="DB610" s="26"/>
      <c r="DC610" s="26"/>
      <c r="DD610" s="26"/>
      <c r="DE610" s="26"/>
      <c r="DF610" s="26"/>
      <c r="DG610" s="26"/>
      <c r="DH610" s="26"/>
      <c r="DI610" s="26"/>
      <c r="DJ610" s="26"/>
      <c r="DK610" s="26"/>
      <c r="DL610" s="26"/>
      <c r="DM610" s="26"/>
    </row>
    <row r="611" spans="1:117" ht="78.75" x14ac:dyDescent="0.25">
      <c r="A611" s="33"/>
      <c r="B611" s="376" t="s">
        <v>2544</v>
      </c>
      <c r="C611" s="35" t="s">
        <v>1681</v>
      </c>
      <c r="D611" s="66" t="s">
        <v>1790</v>
      </c>
      <c r="E611" s="66" t="s">
        <v>1651</v>
      </c>
      <c r="F611" s="134">
        <v>2627</v>
      </c>
      <c r="G611" s="134">
        <f t="shared" si="71"/>
        <v>2627</v>
      </c>
      <c r="H611" s="134">
        <f t="shared" si="72"/>
        <v>100</v>
      </c>
      <c r="I611" s="134">
        <v>0</v>
      </c>
      <c r="J611" s="347">
        <v>2004</v>
      </c>
      <c r="K611" s="90"/>
      <c r="L611" s="33"/>
      <c r="M611" s="33"/>
      <c r="N611" s="33"/>
      <c r="O611" s="33"/>
      <c r="P611" s="33"/>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c r="BZ611" s="26"/>
      <c r="CA611" s="26"/>
      <c r="CB611" s="26"/>
      <c r="CC611" s="26"/>
      <c r="CD611" s="26"/>
      <c r="CE611" s="26"/>
      <c r="CF611" s="26"/>
      <c r="CG611" s="26"/>
      <c r="CH611" s="26"/>
      <c r="CI611" s="26"/>
      <c r="CJ611" s="26"/>
      <c r="CK611" s="26"/>
      <c r="CL611" s="26"/>
      <c r="CM611" s="26"/>
      <c r="CN611" s="26"/>
      <c r="CO611" s="26"/>
      <c r="CP611" s="26"/>
      <c r="CQ611" s="26"/>
      <c r="CR611" s="26"/>
      <c r="CS611" s="26"/>
      <c r="CT611" s="26"/>
      <c r="CU611" s="26"/>
      <c r="CV611" s="26"/>
      <c r="CW611" s="26"/>
      <c r="CX611" s="26"/>
      <c r="CY611" s="26"/>
      <c r="CZ611" s="26"/>
      <c r="DA611" s="26"/>
      <c r="DB611" s="26"/>
      <c r="DC611" s="26"/>
      <c r="DD611" s="26"/>
      <c r="DE611" s="26"/>
      <c r="DF611" s="26"/>
      <c r="DG611" s="26"/>
      <c r="DH611" s="26"/>
      <c r="DI611" s="26"/>
      <c r="DJ611" s="26"/>
      <c r="DK611" s="26"/>
      <c r="DL611" s="26"/>
      <c r="DM611" s="26"/>
    </row>
    <row r="612" spans="1:117" ht="78.75" x14ac:dyDescent="0.25">
      <c r="A612" s="33"/>
      <c r="B612" s="376" t="s">
        <v>2545</v>
      </c>
      <c r="C612" s="35" t="s">
        <v>1681</v>
      </c>
      <c r="D612" s="66" t="s">
        <v>1790</v>
      </c>
      <c r="E612" s="66" t="s">
        <v>1651</v>
      </c>
      <c r="F612" s="134">
        <v>10508.01</v>
      </c>
      <c r="G612" s="134">
        <f t="shared" si="71"/>
        <v>10508.01</v>
      </c>
      <c r="H612" s="134">
        <f t="shared" si="72"/>
        <v>100</v>
      </c>
      <c r="I612" s="134">
        <v>0</v>
      </c>
      <c r="J612" s="347">
        <v>2004</v>
      </c>
      <c r="K612" s="90"/>
      <c r="L612" s="33"/>
      <c r="M612" s="33"/>
      <c r="N612" s="33"/>
      <c r="O612" s="33"/>
      <c r="P612" s="33"/>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26"/>
      <c r="CT612" s="26"/>
      <c r="CU612" s="26"/>
      <c r="CV612" s="26"/>
      <c r="CW612" s="26"/>
      <c r="CX612" s="26"/>
      <c r="CY612" s="26"/>
      <c r="CZ612" s="26"/>
      <c r="DA612" s="26"/>
      <c r="DB612" s="26"/>
      <c r="DC612" s="26"/>
      <c r="DD612" s="26"/>
      <c r="DE612" s="26"/>
      <c r="DF612" s="26"/>
      <c r="DG612" s="26"/>
      <c r="DH612" s="26"/>
      <c r="DI612" s="26"/>
      <c r="DJ612" s="26"/>
      <c r="DK612" s="26"/>
      <c r="DL612" s="26"/>
      <c r="DM612" s="26"/>
    </row>
    <row r="613" spans="1:117" ht="78.75" x14ac:dyDescent="0.25">
      <c r="A613" s="33"/>
      <c r="B613" s="376" t="s">
        <v>2546</v>
      </c>
      <c r="C613" s="35" t="s">
        <v>1682</v>
      </c>
      <c r="D613" s="66" t="s">
        <v>1790</v>
      </c>
      <c r="E613" s="66" t="s">
        <v>1651</v>
      </c>
      <c r="F613" s="134">
        <v>9930.6299999999992</v>
      </c>
      <c r="G613" s="134">
        <f t="shared" si="71"/>
        <v>9930.6299999999992</v>
      </c>
      <c r="H613" s="134">
        <f t="shared" si="72"/>
        <v>100</v>
      </c>
      <c r="I613" s="134">
        <v>0</v>
      </c>
      <c r="J613" s="347">
        <v>2005</v>
      </c>
      <c r="K613" s="90"/>
      <c r="L613" s="33"/>
      <c r="M613" s="33"/>
      <c r="N613" s="33"/>
      <c r="O613" s="33"/>
      <c r="P613" s="33"/>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c r="BR613" s="26"/>
      <c r="BS613" s="26"/>
      <c r="BT613" s="26"/>
      <c r="BU613" s="26"/>
      <c r="BV613" s="26"/>
      <c r="BW613" s="26"/>
      <c r="BX613" s="26"/>
      <c r="BY613" s="26"/>
      <c r="BZ613" s="26"/>
      <c r="CA613" s="26"/>
      <c r="CB613" s="26"/>
      <c r="CC613" s="26"/>
      <c r="CD613" s="26"/>
      <c r="CE613" s="26"/>
      <c r="CF613" s="26"/>
      <c r="CG613" s="26"/>
      <c r="CH613" s="26"/>
      <c r="CI613" s="26"/>
      <c r="CJ613" s="26"/>
      <c r="CK613" s="26"/>
      <c r="CL613" s="26"/>
      <c r="CM613" s="26"/>
      <c r="CN613" s="26"/>
      <c r="CO613" s="26"/>
      <c r="CP613" s="26"/>
      <c r="CQ613" s="26"/>
      <c r="CR613" s="26"/>
      <c r="CS613" s="26"/>
      <c r="CT613" s="26"/>
      <c r="CU613" s="26"/>
      <c r="CV613" s="26"/>
      <c r="CW613" s="26"/>
      <c r="CX613" s="26"/>
      <c r="CY613" s="26"/>
      <c r="CZ613" s="26"/>
      <c r="DA613" s="26"/>
      <c r="DB613" s="26"/>
      <c r="DC613" s="26"/>
      <c r="DD613" s="26"/>
      <c r="DE613" s="26"/>
      <c r="DF613" s="26"/>
      <c r="DG613" s="26"/>
      <c r="DH613" s="26"/>
      <c r="DI613" s="26"/>
      <c r="DJ613" s="26"/>
      <c r="DK613" s="26"/>
      <c r="DL613" s="26"/>
      <c r="DM613" s="26"/>
    </row>
    <row r="614" spans="1:117" ht="78.75" x14ac:dyDescent="0.25">
      <c r="A614" s="33"/>
      <c r="B614" s="376" t="s">
        <v>2547</v>
      </c>
      <c r="C614" s="35" t="s">
        <v>1682</v>
      </c>
      <c r="D614" s="66" t="s">
        <v>1790</v>
      </c>
      <c r="E614" s="66" t="s">
        <v>1651</v>
      </c>
      <c r="F614" s="134">
        <v>2541.5</v>
      </c>
      <c r="G614" s="134">
        <f t="shared" si="71"/>
        <v>2541.5</v>
      </c>
      <c r="H614" s="134">
        <f t="shared" si="72"/>
        <v>100</v>
      </c>
      <c r="I614" s="134">
        <v>0</v>
      </c>
      <c r="J614" s="347">
        <v>2005</v>
      </c>
      <c r="K614" s="90"/>
      <c r="L614" s="33"/>
      <c r="M614" s="33"/>
      <c r="N614" s="33"/>
      <c r="O614" s="33"/>
      <c r="P614" s="33"/>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26"/>
      <c r="BS614" s="26"/>
      <c r="BT614" s="26"/>
      <c r="BU614" s="26"/>
      <c r="BV614" s="26"/>
      <c r="BW614" s="26"/>
      <c r="BX614" s="26"/>
      <c r="BY614" s="26"/>
      <c r="BZ614" s="26"/>
      <c r="CA614" s="26"/>
      <c r="CB614" s="26"/>
      <c r="CC614" s="26"/>
      <c r="CD614" s="26"/>
      <c r="CE614" s="26"/>
      <c r="CF614" s="26"/>
      <c r="CG614" s="26"/>
      <c r="CH614" s="26"/>
      <c r="CI614" s="26"/>
      <c r="CJ614" s="26"/>
      <c r="CK614" s="26"/>
      <c r="CL614" s="26"/>
      <c r="CM614" s="26"/>
      <c r="CN614" s="26"/>
      <c r="CO614" s="26"/>
      <c r="CP614" s="26"/>
      <c r="CQ614" s="26"/>
      <c r="CR614" s="26"/>
      <c r="CS614" s="26"/>
      <c r="CT614" s="26"/>
      <c r="CU614" s="26"/>
      <c r="CV614" s="26"/>
      <c r="CW614" s="26"/>
      <c r="CX614" s="26"/>
      <c r="CY614" s="26"/>
      <c r="CZ614" s="26"/>
      <c r="DA614" s="26"/>
      <c r="DB614" s="26"/>
      <c r="DC614" s="26"/>
      <c r="DD614" s="26"/>
      <c r="DE614" s="26"/>
      <c r="DF614" s="26"/>
      <c r="DG614" s="26"/>
      <c r="DH614" s="26"/>
      <c r="DI614" s="26"/>
      <c r="DJ614" s="26"/>
      <c r="DK614" s="26"/>
      <c r="DL614" s="26"/>
      <c r="DM614" s="26"/>
    </row>
    <row r="615" spans="1:117" ht="78.75" x14ac:dyDescent="0.25">
      <c r="A615" s="33"/>
      <c r="B615" s="376" t="s">
        <v>2548</v>
      </c>
      <c r="C615" s="35" t="s">
        <v>1683</v>
      </c>
      <c r="D615" s="66" t="s">
        <v>1790</v>
      </c>
      <c r="E615" s="66" t="s">
        <v>1651</v>
      </c>
      <c r="F615" s="134">
        <v>2475.9299999999998</v>
      </c>
      <c r="G615" s="134">
        <f t="shared" si="71"/>
        <v>2475.9299999999998</v>
      </c>
      <c r="H615" s="134">
        <f t="shared" si="72"/>
        <v>100</v>
      </c>
      <c r="I615" s="134">
        <v>0</v>
      </c>
      <c r="J615" s="347">
        <v>2006</v>
      </c>
      <c r="K615" s="90"/>
      <c r="L615" s="33"/>
      <c r="M615" s="33"/>
      <c r="N615" s="33"/>
      <c r="O615" s="33"/>
      <c r="P615" s="33"/>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c r="BR615" s="26"/>
      <c r="BS615" s="26"/>
      <c r="BT615" s="26"/>
      <c r="BU615" s="26"/>
      <c r="BV615" s="26"/>
      <c r="BW615" s="26"/>
      <c r="BX615" s="26"/>
      <c r="BY615" s="26"/>
      <c r="BZ615" s="26"/>
      <c r="CA615" s="26"/>
      <c r="CB615" s="26"/>
      <c r="CC615" s="26"/>
      <c r="CD615" s="26"/>
      <c r="CE615" s="26"/>
      <c r="CF615" s="26"/>
      <c r="CG615" s="26"/>
      <c r="CH615" s="26"/>
      <c r="CI615" s="26"/>
      <c r="CJ615" s="26"/>
      <c r="CK615" s="26"/>
      <c r="CL615" s="26"/>
      <c r="CM615" s="26"/>
      <c r="CN615" s="26"/>
      <c r="CO615" s="26"/>
      <c r="CP615" s="26"/>
      <c r="CQ615" s="26"/>
      <c r="CR615" s="26"/>
      <c r="CS615" s="26"/>
      <c r="CT615" s="26"/>
      <c r="CU615" s="26"/>
      <c r="CV615" s="26"/>
      <c r="CW615" s="26"/>
      <c r="CX615" s="26"/>
      <c r="CY615" s="26"/>
      <c r="CZ615" s="26"/>
      <c r="DA615" s="26"/>
      <c r="DB615" s="26"/>
      <c r="DC615" s="26"/>
      <c r="DD615" s="26"/>
      <c r="DE615" s="26"/>
      <c r="DF615" s="26"/>
      <c r="DG615" s="26"/>
      <c r="DH615" s="26"/>
      <c r="DI615" s="26"/>
      <c r="DJ615" s="26"/>
      <c r="DK615" s="26"/>
      <c r="DL615" s="26"/>
      <c r="DM615" s="26"/>
    </row>
    <row r="616" spans="1:117" ht="78.75" x14ac:dyDescent="0.25">
      <c r="A616" s="33"/>
      <c r="B616" s="376" t="s">
        <v>2549</v>
      </c>
      <c r="C616" s="66" t="s">
        <v>1683</v>
      </c>
      <c r="D616" s="66" t="s">
        <v>1790</v>
      </c>
      <c r="E616" s="66" t="s">
        <v>1651</v>
      </c>
      <c r="F616" s="134">
        <v>14101.71</v>
      </c>
      <c r="G616" s="134">
        <f t="shared" si="71"/>
        <v>14101.71</v>
      </c>
      <c r="H616" s="134">
        <f t="shared" si="72"/>
        <v>100</v>
      </c>
      <c r="I616" s="134">
        <v>0</v>
      </c>
      <c r="J616" s="358">
        <v>39052</v>
      </c>
      <c r="K616" s="90"/>
      <c r="L616" s="33"/>
      <c r="M616" s="33"/>
      <c r="N616" s="33"/>
      <c r="O616" s="33"/>
      <c r="P616" s="33"/>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c r="BU616" s="26"/>
      <c r="BV616" s="26"/>
      <c r="BW616" s="26"/>
      <c r="BX616" s="26"/>
      <c r="BY616" s="26"/>
      <c r="BZ616" s="26"/>
      <c r="CA616" s="26"/>
      <c r="CB616" s="26"/>
      <c r="CC616" s="26"/>
      <c r="CD616" s="26"/>
      <c r="CE616" s="26"/>
      <c r="CF616" s="26"/>
      <c r="CG616" s="26"/>
      <c r="CH616" s="26"/>
      <c r="CI616" s="26"/>
      <c r="CJ616" s="26"/>
      <c r="CK616" s="26"/>
      <c r="CL616" s="26"/>
      <c r="CM616" s="26"/>
      <c r="CN616" s="26"/>
      <c r="CO616" s="26"/>
      <c r="CP616" s="26"/>
      <c r="CQ616" s="26"/>
      <c r="CR616" s="26"/>
      <c r="CS616" s="26"/>
      <c r="CT616" s="26"/>
      <c r="CU616" s="26"/>
      <c r="CV616" s="26"/>
      <c r="CW616" s="26"/>
      <c r="CX616" s="26"/>
      <c r="CY616" s="26"/>
      <c r="CZ616" s="26"/>
      <c r="DA616" s="26"/>
      <c r="DB616" s="26"/>
      <c r="DC616" s="26"/>
      <c r="DD616" s="26"/>
      <c r="DE616" s="26"/>
      <c r="DF616" s="26"/>
      <c r="DG616" s="26"/>
      <c r="DH616" s="26"/>
      <c r="DI616" s="26"/>
      <c r="DJ616" s="26"/>
      <c r="DK616" s="26"/>
      <c r="DL616" s="26"/>
      <c r="DM616" s="26"/>
    </row>
    <row r="617" spans="1:117" ht="78.75" x14ac:dyDescent="0.25">
      <c r="A617" s="33"/>
      <c r="B617" s="376" t="s">
        <v>2550</v>
      </c>
      <c r="C617" s="35" t="s">
        <v>1749</v>
      </c>
      <c r="D617" s="66" t="s">
        <v>1790</v>
      </c>
      <c r="E617" s="66" t="s">
        <v>1651</v>
      </c>
      <c r="F617" s="134">
        <v>12903.61</v>
      </c>
      <c r="G617" s="134">
        <f t="shared" si="71"/>
        <v>12903.61</v>
      </c>
      <c r="H617" s="134">
        <f t="shared" si="72"/>
        <v>100</v>
      </c>
      <c r="I617" s="134">
        <v>0</v>
      </c>
      <c r="J617" s="358">
        <v>39937</v>
      </c>
      <c r="K617" s="90"/>
      <c r="L617" s="33"/>
      <c r="M617" s="33"/>
      <c r="N617" s="33"/>
      <c r="O617" s="33"/>
      <c r="P617" s="33"/>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c r="BR617" s="26"/>
      <c r="BS617" s="26"/>
      <c r="BT617" s="26"/>
      <c r="BU617" s="26"/>
      <c r="BV617" s="26"/>
      <c r="BW617" s="26"/>
      <c r="BX617" s="26"/>
      <c r="BY617" s="26"/>
      <c r="BZ617" s="26"/>
      <c r="CA617" s="26"/>
      <c r="CB617" s="26"/>
      <c r="CC617" s="26"/>
      <c r="CD617" s="26"/>
      <c r="CE617" s="26"/>
      <c r="CF617" s="26"/>
      <c r="CG617" s="26"/>
      <c r="CH617" s="26"/>
      <c r="CI617" s="26"/>
      <c r="CJ617" s="26"/>
      <c r="CK617" s="26"/>
      <c r="CL617" s="26"/>
      <c r="CM617" s="26"/>
      <c r="CN617" s="26"/>
      <c r="CO617" s="26"/>
      <c r="CP617" s="26"/>
      <c r="CQ617" s="26"/>
      <c r="CR617" s="26"/>
      <c r="CS617" s="26"/>
      <c r="CT617" s="26"/>
      <c r="CU617" s="26"/>
      <c r="CV617" s="26"/>
      <c r="CW617" s="26"/>
      <c r="CX617" s="26"/>
      <c r="CY617" s="26"/>
      <c r="CZ617" s="26"/>
      <c r="DA617" s="26"/>
      <c r="DB617" s="26"/>
      <c r="DC617" s="26"/>
      <c r="DD617" s="26"/>
      <c r="DE617" s="26"/>
      <c r="DF617" s="26"/>
      <c r="DG617" s="26"/>
      <c r="DH617" s="26"/>
      <c r="DI617" s="26"/>
      <c r="DJ617" s="26"/>
      <c r="DK617" s="26"/>
      <c r="DL617" s="26"/>
      <c r="DM617" s="26"/>
    </row>
    <row r="618" spans="1:117" ht="78.75" x14ac:dyDescent="0.25">
      <c r="A618" s="33"/>
      <c r="B618" s="376" t="s">
        <v>2551</v>
      </c>
      <c r="C618" s="35" t="s">
        <v>1695</v>
      </c>
      <c r="D618" s="66" t="s">
        <v>1790</v>
      </c>
      <c r="E618" s="66" t="s">
        <v>1651</v>
      </c>
      <c r="F618" s="134">
        <v>120</v>
      </c>
      <c r="G618" s="134">
        <f t="shared" si="71"/>
        <v>120</v>
      </c>
      <c r="H618" s="134">
        <f t="shared" si="72"/>
        <v>100</v>
      </c>
      <c r="I618" s="134">
        <v>0</v>
      </c>
      <c r="J618" s="358">
        <v>39990</v>
      </c>
      <c r="K618" s="90"/>
      <c r="L618" s="33"/>
      <c r="M618" s="33"/>
      <c r="N618" s="33"/>
      <c r="O618" s="33"/>
      <c r="P618" s="33"/>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c r="BU618" s="26"/>
      <c r="BV618" s="26"/>
      <c r="BW618" s="26"/>
      <c r="BX618" s="26"/>
      <c r="BY618" s="26"/>
      <c r="BZ618" s="26"/>
      <c r="CA618" s="26"/>
      <c r="CB618" s="26"/>
      <c r="CC618" s="26"/>
      <c r="CD618" s="26"/>
      <c r="CE618" s="26"/>
      <c r="CF618" s="26"/>
      <c r="CG618" s="26"/>
      <c r="CH618" s="26"/>
      <c r="CI618" s="26"/>
      <c r="CJ618" s="26"/>
      <c r="CK618" s="26"/>
      <c r="CL618" s="26"/>
      <c r="CM618" s="26"/>
      <c r="CN618" s="26"/>
      <c r="CO618" s="26"/>
      <c r="CP618" s="26"/>
      <c r="CQ618" s="26"/>
      <c r="CR618" s="26"/>
      <c r="CS618" s="26"/>
      <c r="CT618" s="26"/>
      <c r="CU618" s="26"/>
      <c r="CV618" s="26"/>
      <c r="CW618" s="26"/>
      <c r="CX618" s="26"/>
      <c r="CY618" s="26"/>
      <c r="CZ618" s="26"/>
      <c r="DA618" s="26"/>
      <c r="DB618" s="26"/>
      <c r="DC618" s="26"/>
      <c r="DD618" s="26"/>
      <c r="DE618" s="26"/>
      <c r="DF618" s="26"/>
      <c r="DG618" s="26"/>
      <c r="DH618" s="26"/>
      <c r="DI618" s="26"/>
      <c r="DJ618" s="26"/>
      <c r="DK618" s="26"/>
      <c r="DL618" s="26"/>
      <c r="DM618" s="26"/>
    </row>
    <row r="619" spans="1:117" ht="78.75" x14ac:dyDescent="0.25">
      <c r="A619" s="33"/>
      <c r="B619" s="376" t="s">
        <v>2552</v>
      </c>
      <c r="C619" s="35" t="s">
        <v>1695</v>
      </c>
      <c r="D619" s="66" t="s">
        <v>1790</v>
      </c>
      <c r="E619" s="66" t="s">
        <v>1651</v>
      </c>
      <c r="F619" s="134">
        <v>1345.77</v>
      </c>
      <c r="G619" s="134">
        <f t="shared" si="71"/>
        <v>1345.77</v>
      </c>
      <c r="H619" s="134">
        <f t="shared" si="72"/>
        <v>100</v>
      </c>
      <c r="I619" s="134">
        <v>0</v>
      </c>
      <c r="J619" s="358">
        <v>39990</v>
      </c>
      <c r="K619" s="90"/>
      <c r="L619" s="33"/>
      <c r="M619" s="33"/>
      <c r="N619" s="33"/>
      <c r="O619" s="33"/>
      <c r="P619" s="33"/>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c r="BZ619" s="26"/>
      <c r="CA619" s="26"/>
      <c r="CB619" s="26"/>
      <c r="CC619" s="26"/>
      <c r="CD619" s="26"/>
      <c r="CE619" s="26"/>
      <c r="CF619" s="26"/>
      <c r="CG619" s="26"/>
      <c r="CH619" s="26"/>
      <c r="CI619" s="26"/>
      <c r="CJ619" s="26"/>
      <c r="CK619" s="26"/>
      <c r="CL619" s="26"/>
      <c r="CM619" s="26"/>
      <c r="CN619" s="26"/>
      <c r="CO619" s="26"/>
      <c r="CP619" s="26"/>
      <c r="CQ619" s="26"/>
      <c r="CR619" s="26"/>
      <c r="CS619" s="26"/>
      <c r="CT619" s="26"/>
      <c r="CU619" s="26"/>
      <c r="CV619" s="26"/>
      <c r="CW619" s="26"/>
      <c r="CX619" s="26"/>
      <c r="CY619" s="26"/>
      <c r="CZ619" s="26"/>
      <c r="DA619" s="26"/>
      <c r="DB619" s="26"/>
      <c r="DC619" s="26"/>
      <c r="DD619" s="26"/>
      <c r="DE619" s="26"/>
      <c r="DF619" s="26"/>
      <c r="DG619" s="26"/>
      <c r="DH619" s="26"/>
      <c r="DI619" s="26"/>
      <c r="DJ619" s="26"/>
      <c r="DK619" s="26"/>
      <c r="DL619" s="26"/>
      <c r="DM619" s="26"/>
    </row>
    <row r="620" spans="1:117" ht="78.75" x14ac:dyDescent="0.25">
      <c r="A620" s="33"/>
      <c r="B620" s="376" t="s">
        <v>2553</v>
      </c>
      <c r="C620" s="35" t="s">
        <v>1772</v>
      </c>
      <c r="D620" s="66" t="s">
        <v>1790</v>
      </c>
      <c r="E620" s="66" t="s">
        <v>1651</v>
      </c>
      <c r="F620" s="134">
        <v>4948</v>
      </c>
      <c r="G620" s="134">
        <f t="shared" si="71"/>
        <v>4948</v>
      </c>
      <c r="H620" s="134">
        <f t="shared" si="72"/>
        <v>100</v>
      </c>
      <c r="I620" s="134">
        <v>0</v>
      </c>
      <c r="J620" s="358">
        <v>40162</v>
      </c>
      <c r="K620" s="90"/>
      <c r="L620" s="33"/>
      <c r="M620" s="33"/>
      <c r="N620" s="33"/>
      <c r="O620" s="33"/>
      <c r="P620" s="33"/>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c r="BZ620" s="26"/>
      <c r="CA620" s="26"/>
      <c r="CB620" s="26"/>
      <c r="CC620" s="26"/>
      <c r="CD620" s="26"/>
      <c r="CE620" s="26"/>
      <c r="CF620" s="26"/>
      <c r="CG620" s="26"/>
      <c r="CH620" s="26"/>
      <c r="CI620" s="26"/>
      <c r="CJ620" s="26"/>
      <c r="CK620" s="26"/>
      <c r="CL620" s="26"/>
      <c r="CM620" s="26"/>
      <c r="CN620" s="26"/>
      <c r="CO620" s="26"/>
      <c r="CP620" s="26"/>
      <c r="CQ620" s="26"/>
      <c r="CR620" s="26"/>
      <c r="CS620" s="26"/>
      <c r="CT620" s="26"/>
      <c r="CU620" s="26"/>
      <c r="CV620" s="26"/>
      <c r="CW620" s="26"/>
      <c r="CX620" s="26"/>
      <c r="CY620" s="26"/>
      <c r="CZ620" s="26"/>
      <c r="DA620" s="26"/>
      <c r="DB620" s="26"/>
      <c r="DC620" s="26"/>
      <c r="DD620" s="26"/>
      <c r="DE620" s="26"/>
      <c r="DF620" s="26"/>
      <c r="DG620" s="26"/>
      <c r="DH620" s="26"/>
      <c r="DI620" s="26"/>
      <c r="DJ620" s="26"/>
      <c r="DK620" s="26"/>
      <c r="DL620" s="26"/>
      <c r="DM620" s="26"/>
    </row>
    <row r="621" spans="1:117" ht="78.75" x14ac:dyDescent="0.25">
      <c r="A621" s="33"/>
      <c r="B621" s="376" t="s">
        <v>2554</v>
      </c>
      <c r="C621" s="35" t="s">
        <v>1774</v>
      </c>
      <c r="D621" s="66" t="s">
        <v>1790</v>
      </c>
      <c r="E621" s="66" t="s">
        <v>1651</v>
      </c>
      <c r="F621" s="134">
        <v>320</v>
      </c>
      <c r="G621" s="134">
        <f t="shared" si="71"/>
        <v>320</v>
      </c>
      <c r="H621" s="134">
        <f t="shared" si="72"/>
        <v>100</v>
      </c>
      <c r="I621" s="134">
        <v>0</v>
      </c>
      <c r="J621" s="357">
        <v>40431</v>
      </c>
      <c r="K621" s="90"/>
      <c r="L621" s="33"/>
      <c r="M621" s="33"/>
      <c r="N621" s="33"/>
      <c r="O621" s="33"/>
      <c r="P621" s="33"/>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c r="BZ621" s="26"/>
      <c r="CA621" s="26"/>
      <c r="CB621" s="26"/>
      <c r="CC621" s="26"/>
      <c r="CD621" s="26"/>
      <c r="CE621" s="26"/>
      <c r="CF621" s="26"/>
      <c r="CG621" s="26"/>
      <c r="CH621" s="26"/>
      <c r="CI621" s="26"/>
      <c r="CJ621" s="26"/>
      <c r="CK621" s="26"/>
      <c r="CL621" s="26"/>
      <c r="CM621" s="26"/>
      <c r="CN621" s="26"/>
      <c r="CO621" s="26"/>
      <c r="CP621" s="26"/>
      <c r="CQ621" s="26"/>
      <c r="CR621" s="26"/>
      <c r="CS621" s="26"/>
      <c r="CT621" s="26"/>
      <c r="CU621" s="26"/>
      <c r="CV621" s="26"/>
      <c r="CW621" s="26"/>
      <c r="CX621" s="26"/>
      <c r="CY621" s="26"/>
      <c r="CZ621" s="26"/>
      <c r="DA621" s="26"/>
      <c r="DB621" s="26"/>
      <c r="DC621" s="26"/>
      <c r="DD621" s="26"/>
      <c r="DE621" s="26"/>
      <c r="DF621" s="26"/>
      <c r="DG621" s="26"/>
      <c r="DH621" s="26"/>
      <c r="DI621" s="26"/>
      <c r="DJ621" s="26"/>
      <c r="DK621" s="26"/>
      <c r="DL621" s="26"/>
      <c r="DM621" s="26"/>
    </row>
    <row r="622" spans="1:117" ht="78.75" x14ac:dyDescent="0.25">
      <c r="A622" s="33"/>
      <c r="B622" s="376" t="s">
        <v>2555</v>
      </c>
      <c r="C622" s="35" t="s">
        <v>1774</v>
      </c>
      <c r="D622" s="66" t="s">
        <v>1790</v>
      </c>
      <c r="E622" s="66" t="s">
        <v>1651</v>
      </c>
      <c r="F622" s="134">
        <v>574</v>
      </c>
      <c r="G622" s="134">
        <f t="shared" si="71"/>
        <v>574</v>
      </c>
      <c r="H622" s="134">
        <f t="shared" si="72"/>
        <v>100</v>
      </c>
      <c r="I622" s="134">
        <v>0</v>
      </c>
      <c r="J622" s="357">
        <v>40494</v>
      </c>
      <c r="K622" s="90"/>
      <c r="L622" s="33"/>
      <c r="M622" s="33"/>
      <c r="N622" s="33"/>
      <c r="O622" s="33"/>
      <c r="P622" s="33"/>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c r="BZ622" s="26"/>
      <c r="CA622" s="26"/>
      <c r="CB622" s="26"/>
      <c r="CC622" s="26"/>
      <c r="CD622" s="26"/>
      <c r="CE622" s="26"/>
      <c r="CF622" s="26"/>
      <c r="CG622" s="26"/>
      <c r="CH622" s="26"/>
      <c r="CI622" s="26"/>
      <c r="CJ622" s="26"/>
      <c r="CK622" s="26"/>
      <c r="CL622" s="26"/>
      <c r="CM622" s="26"/>
      <c r="CN622" s="26"/>
      <c r="CO622" s="26"/>
      <c r="CP622" s="26"/>
      <c r="CQ622" s="26"/>
      <c r="CR622" s="26"/>
      <c r="CS622" s="26"/>
      <c r="CT622" s="26"/>
      <c r="CU622" s="26"/>
      <c r="CV622" s="26"/>
      <c r="CW622" s="26"/>
      <c r="CX622" s="26"/>
      <c r="CY622" s="26"/>
      <c r="CZ622" s="26"/>
      <c r="DA622" s="26"/>
      <c r="DB622" s="26"/>
      <c r="DC622" s="26"/>
      <c r="DD622" s="26"/>
      <c r="DE622" s="26"/>
      <c r="DF622" s="26"/>
      <c r="DG622" s="26"/>
      <c r="DH622" s="26"/>
      <c r="DI622" s="26"/>
      <c r="DJ622" s="26"/>
      <c r="DK622" s="26"/>
      <c r="DL622" s="26"/>
      <c r="DM622" s="26"/>
    </row>
    <row r="623" spans="1:117" ht="78.75" x14ac:dyDescent="0.25">
      <c r="A623" s="33"/>
      <c r="B623" s="376" t="s">
        <v>2556</v>
      </c>
      <c r="C623" s="35" t="s">
        <v>1774</v>
      </c>
      <c r="D623" s="66" t="s">
        <v>1790</v>
      </c>
      <c r="E623" s="66" t="s">
        <v>1651</v>
      </c>
      <c r="F623" s="134">
        <v>664</v>
      </c>
      <c r="G623" s="134">
        <f t="shared" si="71"/>
        <v>664</v>
      </c>
      <c r="H623" s="134">
        <f t="shared" si="72"/>
        <v>100</v>
      </c>
      <c r="I623" s="134">
        <v>0</v>
      </c>
      <c r="J623" s="357">
        <v>40532</v>
      </c>
      <c r="K623" s="90"/>
      <c r="L623" s="33"/>
      <c r="M623" s="33"/>
      <c r="N623" s="33"/>
      <c r="O623" s="33"/>
      <c r="P623" s="33"/>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c r="CW623" s="26"/>
      <c r="CX623" s="26"/>
      <c r="CY623" s="26"/>
      <c r="CZ623" s="26"/>
      <c r="DA623" s="26"/>
      <c r="DB623" s="26"/>
      <c r="DC623" s="26"/>
      <c r="DD623" s="26"/>
      <c r="DE623" s="26"/>
      <c r="DF623" s="26"/>
      <c r="DG623" s="26"/>
      <c r="DH623" s="26"/>
      <c r="DI623" s="26"/>
      <c r="DJ623" s="26"/>
      <c r="DK623" s="26"/>
      <c r="DL623" s="26"/>
      <c r="DM623" s="26"/>
    </row>
    <row r="624" spans="1:117" ht="78.75" x14ac:dyDescent="0.25">
      <c r="A624" s="33"/>
      <c r="B624" s="376" t="s">
        <v>2558</v>
      </c>
      <c r="C624" s="35" t="s">
        <v>1752</v>
      </c>
      <c r="D624" s="66" t="s">
        <v>1790</v>
      </c>
      <c r="E624" s="66" t="s">
        <v>1651</v>
      </c>
      <c r="F624" s="134">
        <v>3360</v>
      </c>
      <c r="G624" s="134">
        <f t="shared" si="71"/>
        <v>3360</v>
      </c>
      <c r="H624" s="134">
        <f t="shared" si="72"/>
        <v>100</v>
      </c>
      <c r="I624" s="134">
        <v>0</v>
      </c>
      <c r="J624" s="356">
        <v>2004</v>
      </c>
      <c r="K624" s="90"/>
      <c r="L624" s="33"/>
      <c r="M624" s="33"/>
      <c r="N624" s="33"/>
      <c r="O624" s="33"/>
      <c r="P624" s="33"/>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c r="BZ624" s="26"/>
      <c r="CA624" s="26"/>
      <c r="CB624" s="26"/>
      <c r="CC624" s="26"/>
      <c r="CD624" s="26"/>
      <c r="CE624" s="26"/>
      <c r="CF624" s="26"/>
      <c r="CG624" s="26"/>
      <c r="CH624" s="26"/>
      <c r="CI624" s="26"/>
      <c r="CJ624" s="26"/>
      <c r="CK624" s="26"/>
      <c r="CL624" s="26"/>
      <c r="CM624" s="26"/>
      <c r="CN624" s="26"/>
      <c r="CO624" s="26"/>
      <c r="CP624" s="26"/>
      <c r="CQ624" s="26"/>
      <c r="CR624" s="26"/>
      <c r="CS624" s="26"/>
      <c r="CT624" s="26"/>
      <c r="CU624" s="26"/>
      <c r="CV624" s="26"/>
      <c r="CW624" s="26"/>
      <c r="CX624" s="26"/>
      <c r="CY624" s="26"/>
      <c r="CZ624" s="26"/>
      <c r="DA624" s="26"/>
      <c r="DB624" s="26"/>
      <c r="DC624" s="26"/>
      <c r="DD624" s="26"/>
      <c r="DE624" s="26"/>
      <c r="DF624" s="26"/>
      <c r="DG624" s="26"/>
      <c r="DH624" s="26"/>
      <c r="DI624" s="26"/>
      <c r="DJ624" s="26"/>
      <c r="DK624" s="26"/>
      <c r="DL624" s="26"/>
      <c r="DM624" s="26"/>
    </row>
    <row r="625" spans="1:117" ht="78.75" x14ac:dyDescent="0.25">
      <c r="A625" s="33"/>
      <c r="B625" s="376" t="s">
        <v>2557</v>
      </c>
      <c r="C625" s="35" t="s">
        <v>1755</v>
      </c>
      <c r="D625" s="66" t="s">
        <v>1790</v>
      </c>
      <c r="E625" s="66" t="s">
        <v>1651</v>
      </c>
      <c r="F625" s="134">
        <v>8440</v>
      </c>
      <c r="G625" s="134">
        <f t="shared" si="71"/>
        <v>8440</v>
      </c>
      <c r="H625" s="134">
        <f t="shared" si="72"/>
        <v>100</v>
      </c>
      <c r="I625" s="134">
        <v>0</v>
      </c>
      <c r="J625" s="357">
        <v>41003</v>
      </c>
      <c r="K625" s="90"/>
      <c r="L625" s="33"/>
      <c r="M625" s="33"/>
      <c r="N625" s="33"/>
      <c r="O625" s="33"/>
      <c r="P625" s="33"/>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c r="BZ625" s="26"/>
      <c r="CA625" s="26"/>
      <c r="CB625" s="26"/>
      <c r="CC625" s="26"/>
      <c r="CD625" s="26"/>
      <c r="CE625" s="26"/>
      <c r="CF625" s="26"/>
      <c r="CG625" s="26"/>
      <c r="CH625" s="26"/>
      <c r="CI625" s="26"/>
      <c r="CJ625" s="26"/>
      <c r="CK625" s="26"/>
      <c r="CL625" s="26"/>
      <c r="CM625" s="26"/>
      <c r="CN625" s="26"/>
      <c r="CO625" s="26"/>
      <c r="CP625" s="26"/>
      <c r="CQ625" s="26"/>
      <c r="CR625" s="26"/>
      <c r="CS625" s="26"/>
      <c r="CT625" s="26"/>
      <c r="CU625" s="26"/>
      <c r="CV625" s="26"/>
      <c r="CW625" s="26"/>
      <c r="CX625" s="26"/>
      <c r="CY625" s="26"/>
      <c r="CZ625" s="26"/>
      <c r="DA625" s="26"/>
      <c r="DB625" s="26"/>
      <c r="DC625" s="26"/>
      <c r="DD625" s="26"/>
      <c r="DE625" s="26"/>
      <c r="DF625" s="26"/>
      <c r="DG625" s="26"/>
      <c r="DH625" s="26"/>
      <c r="DI625" s="26"/>
      <c r="DJ625" s="26"/>
      <c r="DK625" s="26"/>
      <c r="DL625" s="26"/>
      <c r="DM625" s="26"/>
    </row>
    <row r="626" spans="1:117" ht="78.75" x14ac:dyDescent="0.25">
      <c r="A626" s="33"/>
      <c r="B626" s="376" t="s">
        <v>2559</v>
      </c>
      <c r="C626" s="35" t="s">
        <v>1773</v>
      </c>
      <c r="D626" s="66" t="s">
        <v>1790</v>
      </c>
      <c r="E626" s="66" t="s">
        <v>1651</v>
      </c>
      <c r="F626" s="134">
        <v>9902</v>
      </c>
      <c r="G626" s="134">
        <f t="shared" si="71"/>
        <v>9902</v>
      </c>
      <c r="H626" s="134">
        <f t="shared" si="72"/>
        <v>100</v>
      </c>
      <c r="I626" s="134">
        <v>0</v>
      </c>
      <c r="J626" s="357">
        <v>41234</v>
      </c>
      <c r="K626" s="90"/>
      <c r="L626" s="33"/>
      <c r="M626" s="33"/>
      <c r="N626" s="33"/>
      <c r="O626" s="33"/>
      <c r="P626" s="33"/>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26"/>
      <c r="CT626" s="26"/>
      <c r="CU626" s="26"/>
      <c r="CV626" s="26"/>
      <c r="CW626" s="26"/>
      <c r="CX626" s="26"/>
      <c r="CY626" s="26"/>
      <c r="CZ626" s="26"/>
      <c r="DA626" s="26"/>
      <c r="DB626" s="26"/>
      <c r="DC626" s="26"/>
      <c r="DD626" s="26"/>
      <c r="DE626" s="26"/>
      <c r="DF626" s="26"/>
      <c r="DG626" s="26"/>
      <c r="DH626" s="26"/>
      <c r="DI626" s="26"/>
      <c r="DJ626" s="26"/>
      <c r="DK626" s="26"/>
      <c r="DL626" s="26"/>
      <c r="DM626" s="26"/>
    </row>
    <row r="627" spans="1:117" ht="78.75" x14ac:dyDescent="0.25">
      <c r="A627" s="33"/>
      <c r="B627" s="376" t="s">
        <v>2560</v>
      </c>
      <c r="C627" s="35" t="s">
        <v>1755</v>
      </c>
      <c r="D627" s="66" t="s">
        <v>1790</v>
      </c>
      <c r="E627" s="66" t="s">
        <v>1651</v>
      </c>
      <c r="F627" s="134">
        <v>1234.53</v>
      </c>
      <c r="G627" s="134">
        <f t="shared" si="71"/>
        <v>1234.53</v>
      </c>
      <c r="H627" s="134">
        <f t="shared" si="72"/>
        <v>100</v>
      </c>
      <c r="I627" s="134">
        <v>0</v>
      </c>
      <c r="J627" s="357">
        <v>42948</v>
      </c>
      <c r="K627" s="90"/>
      <c r="L627" s="33"/>
      <c r="M627" s="33"/>
      <c r="N627" s="33"/>
      <c r="O627" s="33"/>
      <c r="P627" s="33"/>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c r="BQ627" s="26"/>
      <c r="BR627" s="26"/>
      <c r="BS627" s="26"/>
      <c r="BT627" s="26"/>
      <c r="BU627" s="26"/>
      <c r="BV627" s="26"/>
      <c r="BW627" s="26"/>
      <c r="BX627" s="26"/>
      <c r="BY627" s="26"/>
      <c r="BZ627" s="26"/>
      <c r="CA627" s="26"/>
      <c r="CB627" s="26"/>
      <c r="CC627" s="26"/>
      <c r="CD627" s="26"/>
      <c r="CE627" s="26"/>
      <c r="CF627" s="26"/>
      <c r="CG627" s="26"/>
      <c r="CH627" s="26"/>
      <c r="CI627" s="26"/>
      <c r="CJ627" s="26"/>
      <c r="CK627" s="26"/>
      <c r="CL627" s="26"/>
      <c r="CM627" s="26"/>
      <c r="CN627" s="26"/>
      <c r="CO627" s="26"/>
      <c r="CP627" s="26"/>
      <c r="CQ627" s="26"/>
      <c r="CR627" s="26"/>
      <c r="CS627" s="26"/>
      <c r="CT627" s="26"/>
      <c r="CU627" s="26"/>
      <c r="CV627" s="26"/>
      <c r="CW627" s="26"/>
      <c r="CX627" s="26"/>
      <c r="CY627" s="26"/>
      <c r="CZ627" s="26"/>
      <c r="DA627" s="26"/>
      <c r="DB627" s="26"/>
      <c r="DC627" s="26"/>
      <c r="DD627" s="26"/>
      <c r="DE627" s="26"/>
      <c r="DF627" s="26"/>
      <c r="DG627" s="26"/>
      <c r="DH627" s="26"/>
      <c r="DI627" s="26"/>
      <c r="DJ627" s="26"/>
      <c r="DK627" s="26"/>
      <c r="DL627" s="26"/>
      <c r="DM627" s="26"/>
    </row>
    <row r="628" spans="1:117" ht="78.75" x14ac:dyDescent="0.25">
      <c r="A628" s="33"/>
      <c r="B628" s="376" t="s">
        <v>2561</v>
      </c>
      <c r="C628" s="35" t="s">
        <v>1755</v>
      </c>
      <c r="D628" s="66" t="s">
        <v>1790</v>
      </c>
      <c r="E628" s="66" t="s">
        <v>1651</v>
      </c>
      <c r="F628" s="134">
        <v>10039.74</v>
      </c>
      <c r="G628" s="134">
        <f t="shared" si="71"/>
        <v>10039.74</v>
      </c>
      <c r="H628" s="134">
        <f t="shared" si="72"/>
        <v>100</v>
      </c>
      <c r="I628" s="134">
        <v>0</v>
      </c>
      <c r="J628" s="357">
        <v>41003</v>
      </c>
      <c r="K628" s="90"/>
      <c r="L628" s="33"/>
      <c r="M628" s="33"/>
      <c r="N628" s="33"/>
      <c r="O628" s="33"/>
      <c r="P628" s="33"/>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c r="BR628" s="26"/>
      <c r="BS628" s="26"/>
      <c r="BT628" s="26"/>
      <c r="BU628" s="26"/>
      <c r="BV628" s="26"/>
      <c r="BW628" s="26"/>
      <c r="BX628" s="26"/>
      <c r="BY628" s="26"/>
      <c r="BZ628" s="26"/>
      <c r="CA628" s="26"/>
      <c r="CB628" s="26"/>
      <c r="CC628" s="26"/>
      <c r="CD628" s="26"/>
      <c r="CE628" s="26"/>
      <c r="CF628" s="26"/>
      <c r="CG628" s="26"/>
      <c r="CH628" s="26"/>
      <c r="CI628" s="26"/>
      <c r="CJ628" s="26"/>
      <c r="CK628" s="26"/>
      <c r="CL628" s="26"/>
      <c r="CM628" s="26"/>
      <c r="CN628" s="26"/>
      <c r="CO628" s="26"/>
      <c r="CP628" s="26"/>
      <c r="CQ628" s="26"/>
      <c r="CR628" s="26"/>
      <c r="CS628" s="26"/>
      <c r="CT628" s="26"/>
      <c r="CU628" s="26"/>
      <c r="CV628" s="26"/>
      <c r="CW628" s="26"/>
      <c r="CX628" s="26"/>
      <c r="CY628" s="26"/>
      <c r="CZ628" s="26"/>
      <c r="DA628" s="26"/>
      <c r="DB628" s="26"/>
      <c r="DC628" s="26"/>
      <c r="DD628" s="26"/>
      <c r="DE628" s="26"/>
      <c r="DF628" s="26"/>
      <c r="DG628" s="26"/>
      <c r="DH628" s="26"/>
      <c r="DI628" s="26"/>
      <c r="DJ628" s="26"/>
      <c r="DK628" s="26"/>
      <c r="DL628" s="26"/>
      <c r="DM628" s="26"/>
    </row>
    <row r="629" spans="1:117" ht="78.75" x14ac:dyDescent="0.25">
      <c r="A629" s="33"/>
      <c r="B629" s="376" t="s">
        <v>2563</v>
      </c>
      <c r="C629" s="35" t="s">
        <v>1775</v>
      </c>
      <c r="D629" s="66" t="s">
        <v>1790</v>
      </c>
      <c r="E629" s="66" t="s">
        <v>1651</v>
      </c>
      <c r="F629" s="134">
        <v>21500</v>
      </c>
      <c r="G629" s="134">
        <f t="shared" si="71"/>
        <v>21500</v>
      </c>
      <c r="H629" s="134">
        <f t="shared" si="72"/>
        <v>100</v>
      </c>
      <c r="I629" s="134">
        <v>0</v>
      </c>
      <c r="J629" s="357">
        <v>41627</v>
      </c>
      <c r="K629" s="90"/>
      <c r="L629" s="33"/>
      <c r="M629" s="33"/>
      <c r="N629" s="33"/>
      <c r="O629" s="33"/>
      <c r="P629" s="33"/>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26"/>
      <c r="BS629" s="26"/>
      <c r="BT629" s="26"/>
      <c r="BU629" s="26"/>
      <c r="BV629" s="26"/>
      <c r="BW629" s="26"/>
      <c r="BX629" s="26"/>
      <c r="BY629" s="26"/>
      <c r="BZ629" s="26"/>
      <c r="CA629" s="26"/>
      <c r="CB629" s="26"/>
      <c r="CC629" s="26"/>
      <c r="CD629" s="26"/>
      <c r="CE629" s="26"/>
      <c r="CF629" s="26"/>
      <c r="CG629" s="26"/>
      <c r="CH629" s="26"/>
      <c r="CI629" s="26"/>
      <c r="CJ629" s="26"/>
      <c r="CK629" s="26"/>
      <c r="CL629" s="26"/>
      <c r="CM629" s="26"/>
      <c r="CN629" s="26"/>
      <c r="CO629" s="26"/>
      <c r="CP629" s="26"/>
      <c r="CQ629" s="26"/>
      <c r="CR629" s="26"/>
      <c r="CS629" s="26"/>
      <c r="CT629" s="26"/>
      <c r="CU629" s="26"/>
      <c r="CV629" s="26"/>
      <c r="CW629" s="26"/>
      <c r="CX629" s="26"/>
      <c r="CY629" s="26"/>
      <c r="CZ629" s="26"/>
      <c r="DA629" s="26"/>
      <c r="DB629" s="26"/>
      <c r="DC629" s="26"/>
      <c r="DD629" s="26"/>
      <c r="DE629" s="26"/>
      <c r="DF629" s="26"/>
      <c r="DG629" s="26"/>
      <c r="DH629" s="26"/>
      <c r="DI629" s="26"/>
      <c r="DJ629" s="26"/>
      <c r="DK629" s="26"/>
      <c r="DL629" s="26"/>
      <c r="DM629" s="26"/>
    </row>
    <row r="630" spans="1:117" ht="78.75" x14ac:dyDescent="0.25">
      <c r="A630" s="33"/>
      <c r="B630" s="376" t="s">
        <v>2564</v>
      </c>
      <c r="C630" s="35" t="s">
        <v>1776</v>
      </c>
      <c r="D630" s="66" t="s">
        <v>1790</v>
      </c>
      <c r="E630" s="66" t="s">
        <v>1651</v>
      </c>
      <c r="F630" s="134">
        <v>4499.8999999999996</v>
      </c>
      <c r="G630" s="134">
        <f t="shared" si="71"/>
        <v>4499.8999999999996</v>
      </c>
      <c r="H630" s="134">
        <f t="shared" si="72"/>
        <v>100</v>
      </c>
      <c r="I630" s="134">
        <v>0</v>
      </c>
      <c r="J630" s="357">
        <v>41890</v>
      </c>
      <c r="K630" s="90"/>
      <c r="L630" s="33"/>
      <c r="M630" s="33"/>
      <c r="N630" s="33"/>
      <c r="O630" s="33"/>
      <c r="P630" s="33"/>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26"/>
      <c r="BS630" s="26"/>
      <c r="BT630" s="26"/>
      <c r="BU630" s="26"/>
      <c r="BV630" s="26"/>
      <c r="BW630" s="26"/>
      <c r="BX630" s="26"/>
      <c r="BY630" s="26"/>
      <c r="BZ630" s="26"/>
      <c r="CA630" s="26"/>
      <c r="CB630" s="26"/>
      <c r="CC630" s="26"/>
      <c r="CD630" s="26"/>
      <c r="CE630" s="26"/>
      <c r="CF630" s="26"/>
      <c r="CG630" s="26"/>
      <c r="CH630" s="26"/>
      <c r="CI630" s="26"/>
      <c r="CJ630" s="26"/>
      <c r="CK630" s="26"/>
      <c r="CL630" s="26"/>
      <c r="CM630" s="26"/>
      <c r="CN630" s="26"/>
      <c r="CO630" s="26"/>
      <c r="CP630" s="26"/>
      <c r="CQ630" s="26"/>
      <c r="CR630" s="26"/>
      <c r="CS630" s="26"/>
      <c r="CT630" s="26"/>
      <c r="CU630" s="26"/>
      <c r="CV630" s="26"/>
      <c r="CW630" s="26"/>
      <c r="CX630" s="26"/>
      <c r="CY630" s="26"/>
      <c r="CZ630" s="26"/>
      <c r="DA630" s="26"/>
      <c r="DB630" s="26"/>
      <c r="DC630" s="26"/>
      <c r="DD630" s="26"/>
      <c r="DE630" s="26"/>
      <c r="DF630" s="26"/>
      <c r="DG630" s="26"/>
      <c r="DH630" s="26"/>
      <c r="DI630" s="26"/>
      <c r="DJ630" s="26"/>
      <c r="DK630" s="26"/>
      <c r="DL630" s="26"/>
      <c r="DM630" s="26"/>
    </row>
    <row r="631" spans="1:117" ht="78.75" x14ac:dyDescent="0.25">
      <c r="A631" s="33"/>
      <c r="B631" s="376" t="s">
        <v>2562</v>
      </c>
      <c r="C631" s="35" t="s">
        <v>1777</v>
      </c>
      <c r="D631" s="66" t="s">
        <v>1790</v>
      </c>
      <c r="E631" s="66" t="s">
        <v>1651</v>
      </c>
      <c r="F631" s="134">
        <v>29867.4</v>
      </c>
      <c r="G631" s="134">
        <f t="shared" si="71"/>
        <v>29867.4</v>
      </c>
      <c r="H631" s="134">
        <f t="shared" si="72"/>
        <v>100</v>
      </c>
      <c r="I631" s="134">
        <v>0</v>
      </c>
      <c r="J631" s="358">
        <v>42948</v>
      </c>
      <c r="K631" s="90"/>
      <c r="L631" s="33"/>
      <c r="M631" s="33"/>
      <c r="N631" s="33"/>
      <c r="O631" s="33"/>
      <c r="P631" s="33"/>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26"/>
      <c r="BS631" s="26"/>
      <c r="BT631" s="26"/>
      <c r="BU631" s="26"/>
      <c r="BV631" s="26"/>
      <c r="BW631" s="26"/>
      <c r="BX631" s="26"/>
      <c r="BY631" s="26"/>
      <c r="BZ631" s="26"/>
      <c r="CA631" s="26"/>
      <c r="CB631" s="26"/>
      <c r="CC631" s="26"/>
      <c r="CD631" s="26"/>
      <c r="CE631" s="26"/>
      <c r="CF631" s="26"/>
      <c r="CG631" s="26"/>
      <c r="CH631" s="26"/>
      <c r="CI631" s="26"/>
      <c r="CJ631" s="26"/>
      <c r="CK631" s="26"/>
      <c r="CL631" s="26"/>
      <c r="CM631" s="26"/>
      <c r="CN631" s="26"/>
      <c r="CO631" s="26"/>
      <c r="CP631" s="26"/>
      <c r="CQ631" s="26"/>
      <c r="CR631" s="26"/>
      <c r="CS631" s="26"/>
      <c r="CT631" s="26"/>
      <c r="CU631" s="26"/>
      <c r="CV631" s="26"/>
      <c r="CW631" s="26"/>
      <c r="CX631" s="26"/>
      <c r="CY631" s="26"/>
      <c r="CZ631" s="26"/>
      <c r="DA631" s="26"/>
      <c r="DB631" s="26"/>
      <c r="DC631" s="26"/>
      <c r="DD631" s="26"/>
      <c r="DE631" s="26"/>
      <c r="DF631" s="26"/>
      <c r="DG631" s="26"/>
      <c r="DH631" s="26"/>
      <c r="DI631" s="26"/>
      <c r="DJ631" s="26"/>
      <c r="DK631" s="26"/>
      <c r="DL631" s="26"/>
      <c r="DM631" s="26"/>
    </row>
    <row r="632" spans="1:117" ht="78.75" x14ac:dyDescent="0.25">
      <c r="A632" s="33"/>
      <c r="B632" s="376" t="s">
        <v>2565</v>
      </c>
      <c r="C632" s="35" t="s">
        <v>1778</v>
      </c>
      <c r="D632" s="66" t="s">
        <v>1790</v>
      </c>
      <c r="E632" s="66" t="s">
        <v>1651</v>
      </c>
      <c r="F632" s="134">
        <v>30000</v>
      </c>
      <c r="G632" s="134">
        <f t="shared" si="71"/>
        <v>30000</v>
      </c>
      <c r="H632" s="134">
        <f t="shared" si="72"/>
        <v>100</v>
      </c>
      <c r="I632" s="134">
        <v>0</v>
      </c>
      <c r="J632" s="357">
        <v>42364</v>
      </c>
      <c r="K632" s="90"/>
      <c r="L632" s="33"/>
      <c r="M632" s="33"/>
      <c r="N632" s="33"/>
      <c r="O632" s="33"/>
      <c r="P632" s="33"/>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26"/>
      <c r="BS632" s="26"/>
      <c r="BT632" s="26"/>
      <c r="BU632" s="26"/>
      <c r="BV632" s="26"/>
      <c r="BW632" s="26"/>
      <c r="BX632" s="26"/>
      <c r="BY632" s="26"/>
      <c r="BZ632" s="26"/>
      <c r="CA632" s="26"/>
      <c r="CB632" s="26"/>
      <c r="CC632" s="26"/>
      <c r="CD632" s="26"/>
      <c r="CE632" s="26"/>
      <c r="CF632" s="26"/>
      <c r="CG632" s="26"/>
      <c r="CH632" s="26"/>
      <c r="CI632" s="26"/>
      <c r="CJ632" s="26"/>
      <c r="CK632" s="26"/>
      <c r="CL632" s="26"/>
      <c r="CM632" s="26"/>
      <c r="CN632" s="26"/>
      <c r="CO632" s="26"/>
      <c r="CP632" s="26"/>
      <c r="CQ632" s="26"/>
      <c r="CR632" s="26"/>
      <c r="CS632" s="26"/>
      <c r="CT632" s="26"/>
      <c r="CU632" s="26"/>
      <c r="CV632" s="26"/>
      <c r="CW632" s="26"/>
      <c r="CX632" s="26"/>
      <c r="CY632" s="26"/>
      <c r="CZ632" s="26"/>
      <c r="DA632" s="26"/>
      <c r="DB632" s="26"/>
      <c r="DC632" s="26"/>
      <c r="DD632" s="26"/>
      <c r="DE632" s="26"/>
      <c r="DF632" s="26"/>
      <c r="DG632" s="26"/>
      <c r="DH632" s="26"/>
      <c r="DI632" s="26"/>
      <c r="DJ632" s="26"/>
      <c r="DK632" s="26"/>
      <c r="DL632" s="26"/>
      <c r="DM632" s="26"/>
    </row>
    <row r="633" spans="1:117" ht="78.75" x14ac:dyDescent="0.25">
      <c r="A633" s="33"/>
      <c r="B633" s="376" t="s">
        <v>2566</v>
      </c>
      <c r="C633" s="35" t="s">
        <v>1779</v>
      </c>
      <c r="D633" s="66" t="s">
        <v>1790</v>
      </c>
      <c r="E633" s="66" t="s">
        <v>1651</v>
      </c>
      <c r="F633" s="134">
        <v>25000</v>
      </c>
      <c r="G633" s="134">
        <f t="shared" si="71"/>
        <v>25000</v>
      </c>
      <c r="H633" s="134">
        <f t="shared" si="72"/>
        <v>100</v>
      </c>
      <c r="I633" s="134">
        <v>0</v>
      </c>
      <c r="J633" s="357">
        <v>42364</v>
      </c>
      <c r="K633" s="90"/>
      <c r="L633" s="33"/>
      <c r="M633" s="33"/>
      <c r="N633" s="33"/>
      <c r="O633" s="33"/>
      <c r="P633" s="33"/>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26"/>
      <c r="BS633" s="26"/>
      <c r="BT633" s="26"/>
      <c r="BU633" s="26"/>
      <c r="BV633" s="26"/>
      <c r="BW633" s="26"/>
      <c r="BX633" s="26"/>
      <c r="BY633" s="26"/>
      <c r="BZ633" s="26"/>
      <c r="CA633" s="26"/>
      <c r="CB633" s="26"/>
      <c r="CC633" s="26"/>
      <c r="CD633" s="26"/>
      <c r="CE633" s="26"/>
      <c r="CF633" s="26"/>
      <c r="CG633" s="26"/>
      <c r="CH633" s="26"/>
      <c r="CI633" s="26"/>
      <c r="CJ633" s="26"/>
      <c r="CK633" s="26"/>
      <c r="CL633" s="26"/>
      <c r="CM633" s="26"/>
      <c r="CN633" s="26"/>
      <c r="CO633" s="26"/>
      <c r="CP633" s="26"/>
      <c r="CQ633" s="26"/>
      <c r="CR633" s="26"/>
      <c r="CS633" s="26"/>
      <c r="CT633" s="26"/>
      <c r="CU633" s="26"/>
      <c r="CV633" s="26"/>
      <c r="CW633" s="26"/>
      <c r="CX633" s="26"/>
      <c r="CY633" s="26"/>
      <c r="CZ633" s="26"/>
      <c r="DA633" s="26"/>
      <c r="DB633" s="26"/>
      <c r="DC633" s="26"/>
      <c r="DD633" s="26"/>
      <c r="DE633" s="26"/>
      <c r="DF633" s="26"/>
      <c r="DG633" s="26"/>
      <c r="DH633" s="26"/>
      <c r="DI633" s="26"/>
      <c r="DJ633" s="26"/>
      <c r="DK633" s="26"/>
      <c r="DL633" s="26"/>
      <c r="DM633" s="26"/>
    </row>
    <row r="634" spans="1:117" ht="78.75" x14ac:dyDescent="0.25">
      <c r="A634" s="33"/>
      <c r="B634" s="376" t="s">
        <v>2567</v>
      </c>
      <c r="C634" s="35" t="s">
        <v>1780</v>
      </c>
      <c r="D634" s="66" t="s">
        <v>1790</v>
      </c>
      <c r="E634" s="66" t="s">
        <v>1651</v>
      </c>
      <c r="F634" s="134">
        <v>5200</v>
      </c>
      <c r="G634" s="134">
        <f t="shared" si="71"/>
        <v>5200</v>
      </c>
      <c r="H634" s="134">
        <f t="shared" si="72"/>
        <v>100</v>
      </c>
      <c r="I634" s="134">
        <v>0</v>
      </c>
      <c r="J634" s="357">
        <v>42364</v>
      </c>
      <c r="K634" s="90"/>
      <c r="L634" s="33"/>
      <c r="M634" s="33"/>
      <c r="N634" s="33"/>
      <c r="O634" s="33"/>
      <c r="P634" s="33"/>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26"/>
      <c r="BS634" s="26"/>
      <c r="BT634" s="26"/>
      <c r="BU634" s="26"/>
      <c r="BV634" s="26"/>
      <c r="BW634" s="26"/>
      <c r="BX634" s="26"/>
      <c r="BY634" s="26"/>
      <c r="BZ634" s="26"/>
      <c r="CA634" s="26"/>
      <c r="CB634" s="26"/>
      <c r="CC634" s="26"/>
      <c r="CD634" s="26"/>
      <c r="CE634" s="26"/>
      <c r="CF634" s="26"/>
      <c r="CG634" s="26"/>
      <c r="CH634" s="26"/>
      <c r="CI634" s="26"/>
      <c r="CJ634" s="26"/>
      <c r="CK634" s="26"/>
      <c r="CL634" s="26"/>
      <c r="CM634" s="26"/>
      <c r="CN634" s="26"/>
      <c r="CO634" s="26"/>
      <c r="CP634" s="26"/>
      <c r="CQ634" s="26"/>
      <c r="CR634" s="26"/>
      <c r="CS634" s="26"/>
      <c r="CT634" s="26"/>
      <c r="CU634" s="26"/>
      <c r="CV634" s="26"/>
      <c r="CW634" s="26"/>
      <c r="CX634" s="26"/>
      <c r="CY634" s="26"/>
      <c r="CZ634" s="26"/>
      <c r="DA634" s="26"/>
      <c r="DB634" s="26"/>
      <c r="DC634" s="26"/>
      <c r="DD634" s="26"/>
      <c r="DE634" s="26"/>
      <c r="DF634" s="26"/>
      <c r="DG634" s="26"/>
      <c r="DH634" s="26"/>
      <c r="DI634" s="26"/>
      <c r="DJ634" s="26"/>
      <c r="DK634" s="26"/>
      <c r="DL634" s="26"/>
      <c r="DM634" s="26"/>
    </row>
    <row r="635" spans="1:117" ht="78.75" x14ac:dyDescent="0.25">
      <c r="A635" s="33"/>
      <c r="B635" s="376" t="s">
        <v>2568</v>
      </c>
      <c r="C635" s="120" t="s">
        <v>1780</v>
      </c>
      <c r="D635" s="66" t="s">
        <v>1790</v>
      </c>
      <c r="E635" s="66" t="s">
        <v>1651</v>
      </c>
      <c r="F635" s="364">
        <v>5200</v>
      </c>
      <c r="G635" s="364">
        <f t="shared" si="71"/>
        <v>5200</v>
      </c>
      <c r="H635" s="364">
        <f t="shared" si="72"/>
        <v>100</v>
      </c>
      <c r="I635" s="134">
        <v>0</v>
      </c>
      <c r="J635" s="357">
        <v>42364</v>
      </c>
      <c r="K635" s="158"/>
      <c r="L635" s="33"/>
      <c r="M635" s="33"/>
      <c r="N635" s="33"/>
      <c r="O635" s="33"/>
      <c r="P635" s="33"/>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c r="CW635" s="26"/>
      <c r="CX635" s="26"/>
      <c r="CY635" s="26"/>
      <c r="CZ635" s="26"/>
      <c r="DA635" s="26"/>
      <c r="DB635" s="26"/>
      <c r="DC635" s="26"/>
      <c r="DD635" s="26"/>
      <c r="DE635" s="26"/>
      <c r="DF635" s="26"/>
      <c r="DG635" s="26"/>
      <c r="DH635" s="26"/>
      <c r="DI635" s="26"/>
      <c r="DJ635" s="26"/>
      <c r="DK635" s="26"/>
      <c r="DL635" s="26"/>
      <c r="DM635" s="26"/>
    </row>
    <row r="636" spans="1:117" ht="78.75" x14ac:dyDescent="0.25">
      <c r="A636" s="33"/>
      <c r="B636" s="376" t="s">
        <v>2569</v>
      </c>
      <c r="C636" s="35" t="s">
        <v>1780</v>
      </c>
      <c r="D636" s="66" t="s">
        <v>1790</v>
      </c>
      <c r="E636" s="66" t="s">
        <v>1651</v>
      </c>
      <c r="F636" s="134">
        <v>5200</v>
      </c>
      <c r="G636" s="134">
        <f t="shared" si="71"/>
        <v>5200</v>
      </c>
      <c r="H636" s="134">
        <f t="shared" si="72"/>
        <v>100</v>
      </c>
      <c r="I636" s="134">
        <v>0</v>
      </c>
      <c r="J636" s="357">
        <v>42364</v>
      </c>
      <c r="K636" s="90"/>
      <c r="L636" s="33"/>
      <c r="M636" s="33"/>
      <c r="N636" s="33"/>
      <c r="O636" s="33"/>
      <c r="P636" s="33"/>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c r="CW636" s="26"/>
      <c r="CX636" s="26"/>
      <c r="CY636" s="26"/>
      <c r="CZ636" s="26"/>
      <c r="DA636" s="26"/>
      <c r="DB636" s="26"/>
      <c r="DC636" s="26"/>
      <c r="DD636" s="26"/>
      <c r="DE636" s="26"/>
      <c r="DF636" s="26"/>
      <c r="DG636" s="26"/>
      <c r="DH636" s="26"/>
      <c r="DI636" s="26"/>
      <c r="DJ636" s="26"/>
      <c r="DK636" s="26"/>
      <c r="DL636" s="26"/>
      <c r="DM636" s="26"/>
    </row>
    <row r="637" spans="1:117" ht="78.75" x14ac:dyDescent="0.25">
      <c r="A637" s="33"/>
      <c r="B637" s="376" t="s">
        <v>2570</v>
      </c>
      <c r="C637" s="35" t="s">
        <v>1781</v>
      </c>
      <c r="D637" s="66" t="s">
        <v>1790</v>
      </c>
      <c r="E637" s="66" t="s">
        <v>1651</v>
      </c>
      <c r="F637" s="134">
        <v>3600</v>
      </c>
      <c r="G637" s="134">
        <f t="shared" si="71"/>
        <v>3600</v>
      </c>
      <c r="H637" s="134">
        <f t="shared" si="72"/>
        <v>100</v>
      </c>
      <c r="I637" s="134">
        <v>0</v>
      </c>
      <c r="J637" s="357">
        <v>42364</v>
      </c>
      <c r="K637" s="90"/>
      <c r="L637" s="33"/>
      <c r="M637" s="33"/>
      <c r="N637" s="33"/>
      <c r="O637" s="33"/>
      <c r="P637" s="33"/>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26"/>
      <c r="DL637" s="26"/>
      <c r="DM637" s="26"/>
    </row>
    <row r="638" spans="1:117" ht="78.75" x14ac:dyDescent="0.25">
      <c r="A638" s="33"/>
      <c r="B638" s="376" t="s">
        <v>2571</v>
      </c>
      <c r="C638" s="35" t="s">
        <v>1782</v>
      </c>
      <c r="D638" s="66" t="s">
        <v>1790</v>
      </c>
      <c r="E638" s="66" t="s">
        <v>1651</v>
      </c>
      <c r="F638" s="134">
        <v>3790</v>
      </c>
      <c r="G638" s="134">
        <f t="shared" si="71"/>
        <v>3790</v>
      </c>
      <c r="H638" s="134">
        <f t="shared" si="72"/>
        <v>100</v>
      </c>
      <c r="I638" s="134">
        <v>0</v>
      </c>
      <c r="J638" s="357">
        <v>42364</v>
      </c>
      <c r="K638" s="90"/>
      <c r="L638" s="33"/>
      <c r="M638" s="33"/>
      <c r="N638" s="33"/>
      <c r="O638" s="33"/>
      <c r="P638" s="33"/>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26"/>
      <c r="DL638" s="26"/>
      <c r="DM638" s="26"/>
    </row>
    <row r="639" spans="1:117" ht="78.75" x14ac:dyDescent="0.25">
      <c r="A639" s="33"/>
      <c r="B639" s="376" t="s">
        <v>2572</v>
      </c>
      <c r="C639" s="35" t="s">
        <v>1782</v>
      </c>
      <c r="D639" s="66" t="s">
        <v>1790</v>
      </c>
      <c r="E639" s="66" t="s">
        <v>1651</v>
      </c>
      <c r="F639" s="134">
        <v>3790</v>
      </c>
      <c r="G639" s="134">
        <f t="shared" si="71"/>
        <v>3790</v>
      </c>
      <c r="H639" s="134">
        <f t="shared" si="72"/>
        <v>100</v>
      </c>
      <c r="I639" s="134">
        <v>0</v>
      </c>
      <c r="J639" s="357">
        <v>42364</v>
      </c>
      <c r="K639" s="90"/>
      <c r="L639" s="33"/>
      <c r="M639" s="33"/>
      <c r="N639" s="33"/>
      <c r="O639" s="33"/>
      <c r="P639" s="33"/>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c r="CW639" s="26"/>
      <c r="CX639" s="26"/>
      <c r="CY639" s="26"/>
      <c r="CZ639" s="26"/>
      <c r="DA639" s="26"/>
      <c r="DB639" s="26"/>
      <c r="DC639" s="26"/>
      <c r="DD639" s="26"/>
      <c r="DE639" s="26"/>
      <c r="DF639" s="26"/>
      <c r="DG639" s="26"/>
      <c r="DH639" s="26"/>
      <c r="DI639" s="26"/>
      <c r="DJ639" s="26"/>
      <c r="DK639" s="26"/>
      <c r="DL639" s="26"/>
      <c r="DM639" s="26"/>
    </row>
    <row r="640" spans="1:117" ht="78.75" x14ac:dyDescent="0.25">
      <c r="A640" s="33"/>
      <c r="B640" s="376" t="s">
        <v>2573</v>
      </c>
      <c r="C640" s="35" t="s">
        <v>1698</v>
      </c>
      <c r="D640" s="66" t="s">
        <v>1790</v>
      </c>
      <c r="E640" s="66" t="s">
        <v>1651</v>
      </c>
      <c r="F640" s="134">
        <v>61855</v>
      </c>
      <c r="G640" s="134">
        <f t="shared" si="71"/>
        <v>61855</v>
      </c>
      <c r="H640" s="134">
        <f t="shared" si="72"/>
        <v>100</v>
      </c>
      <c r="I640" s="134">
        <v>0</v>
      </c>
      <c r="J640" s="357">
        <v>42356</v>
      </c>
      <c r="K640" s="90"/>
      <c r="L640" s="33"/>
      <c r="M640" s="33"/>
      <c r="N640" s="33"/>
      <c r="O640" s="33"/>
      <c r="P640" s="33"/>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c r="BU640" s="26"/>
      <c r="BV640" s="26"/>
      <c r="BW640" s="26"/>
      <c r="BX640" s="26"/>
      <c r="BY640" s="26"/>
      <c r="BZ640" s="26"/>
      <c r="CA640" s="26"/>
      <c r="CB640" s="26"/>
      <c r="CC640" s="26"/>
      <c r="CD640" s="26"/>
      <c r="CE640" s="26"/>
      <c r="CF640" s="26"/>
      <c r="CG640" s="26"/>
      <c r="CH640" s="26"/>
      <c r="CI640" s="26"/>
      <c r="CJ640" s="26"/>
      <c r="CK640" s="26"/>
      <c r="CL640" s="26"/>
      <c r="CM640" s="26"/>
      <c r="CN640" s="26"/>
      <c r="CO640" s="26"/>
      <c r="CP640" s="26"/>
      <c r="CQ640" s="26"/>
      <c r="CR640" s="26"/>
      <c r="CS640" s="26"/>
      <c r="CT640" s="26"/>
      <c r="CU640" s="26"/>
      <c r="CV640" s="26"/>
      <c r="CW640" s="26"/>
      <c r="CX640" s="26"/>
      <c r="CY640" s="26"/>
      <c r="CZ640" s="26"/>
      <c r="DA640" s="26"/>
      <c r="DB640" s="26"/>
      <c r="DC640" s="26"/>
      <c r="DD640" s="26"/>
      <c r="DE640" s="26"/>
      <c r="DF640" s="26"/>
      <c r="DG640" s="26"/>
      <c r="DH640" s="26"/>
      <c r="DI640" s="26"/>
      <c r="DJ640" s="26"/>
      <c r="DK640" s="26"/>
      <c r="DL640" s="26"/>
      <c r="DM640" s="26"/>
    </row>
    <row r="641" spans="1:117" ht="78.75" x14ac:dyDescent="0.25">
      <c r="A641" s="33"/>
      <c r="B641" s="376" t="s">
        <v>2574</v>
      </c>
      <c r="C641" s="35" t="s">
        <v>1758</v>
      </c>
      <c r="D641" s="66" t="s">
        <v>1790</v>
      </c>
      <c r="E641" s="66" t="s">
        <v>1651</v>
      </c>
      <c r="F641" s="134">
        <v>29218.23</v>
      </c>
      <c r="G641" s="134">
        <f t="shared" si="71"/>
        <v>29218.23</v>
      </c>
      <c r="H641" s="134">
        <f t="shared" si="72"/>
        <v>100</v>
      </c>
      <c r="I641" s="134">
        <v>0</v>
      </c>
      <c r="J641" s="357">
        <v>42356</v>
      </c>
      <c r="K641" s="90"/>
      <c r="L641" s="33"/>
      <c r="M641" s="33"/>
      <c r="N641" s="33"/>
      <c r="O641" s="33"/>
      <c r="P641" s="33"/>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26"/>
      <c r="BS641" s="26"/>
      <c r="BT641" s="26"/>
      <c r="BU641" s="26"/>
      <c r="BV641" s="26"/>
      <c r="BW641" s="26"/>
      <c r="BX641" s="26"/>
      <c r="BY641" s="26"/>
      <c r="BZ641" s="26"/>
      <c r="CA641" s="26"/>
      <c r="CB641" s="26"/>
      <c r="CC641" s="26"/>
      <c r="CD641" s="26"/>
      <c r="CE641" s="26"/>
      <c r="CF641" s="26"/>
      <c r="CG641" s="26"/>
      <c r="CH641" s="26"/>
      <c r="CI641" s="26"/>
      <c r="CJ641" s="26"/>
      <c r="CK641" s="26"/>
      <c r="CL641" s="26"/>
      <c r="CM641" s="26"/>
      <c r="CN641" s="26"/>
      <c r="CO641" s="26"/>
      <c r="CP641" s="26"/>
      <c r="CQ641" s="26"/>
      <c r="CR641" s="26"/>
      <c r="CS641" s="26"/>
      <c r="CT641" s="26"/>
      <c r="CU641" s="26"/>
      <c r="CV641" s="26"/>
      <c r="CW641" s="26"/>
      <c r="CX641" s="26"/>
      <c r="CY641" s="26"/>
      <c r="CZ641" s="26"/>
      <c r="DA641" s="26"/>
      <c r="DB641" s="26"/>
      <c r="DC641" s="26"/>
      <c r="DD641" s="26"/>
      <c r="DE641" s="26"/>
      <c r="DF641" s="26"/>
      <c r="DG641" s="26"/>
      <c r="DH641" s="26"/>
      <c r="DI641" s="26"/>
      <c r="DJ641" s="26"/>
      <c r="DK641" s="26"/>
      <c r="DL641" s="26"/>
      <c r="DM641" s="26"/>
    </row>
    <row r="642" spans="1:117" s="119" customFormat="1" ht="78.75" x14ac:dyDescent="0.25">
      <c r="A642" s="33"/>
      <c r="B642" s="376" t="s">
        <v>2575</v>
      </c>
      <c r="C642" s="35" t="s">
        <v>1783</v>
      </c>
      <c r="D642" s="66" t="s">
        <v>1790</v>
      </c>
      <c r="E642" s="66" t="s">
        <v>1651</v>
      </c>
      <c r="F642" s="134">
        <v>833.67</v>
      </c>
      <c r="G642" s="134">
        <f t="shared" si="71"/>
        <v>833.67</v>
      </c>
      <c r="H642" s="134">
        <f t="shared" si="72"/>
        <v>100</v>
      </c>
      <c r="I642" s="134">
        <v>0</v>
      </c>
      <c r="J642" s="357">
        <v>42356</v>
      </c>
      <c r="K642" s="90"/>
      <c r="L642" s="33"/>
      <c r="M642" s="33"/>
      <c r="N642" s="33"/>
      <c r="O642" s="33"/>
      <c r="P642" s="33"/>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26"/>
      <c r="BS642" s="26"/>
      <c r="BT642" s="26"/>
      <c r="BU642" s="26"/>
      <c r="BV642" s="26"/>
      <c r="BW642" s="26"/>
      <c r="BX642" s="26"/>
      <c r="BY642" s="26"/>
      <c r="BZ642" s="26"/>
      <c r="CA642" s="26"/>
      <c r="CB642" s="26"/>
      <c r="CC642" s="26"/>
      <c r="CD642" s="26"/>
      <c r="CE642" s="26"/>
      <c r="CF642" s="26"/>
      <c r="CG642" s="26"/>
      <c r="CH642" s="26"/>
      <c r="CI642" s="26"/>
      <c r="CJ642" s="26"/>
      <c r="CK642" s="26"/>
      <c r="CL642" s="26"/>
      <c r="CM642" s="26"/>
      <c r="CN642" s="26"/>
      <c r="CO642" s="26"/>
      <c r="CP642" s="26"/>
      <c r="CQ642" s="26"/>
      <c r="CR642" s="26"/>
      <c r="CS642" s="26"/>
      <c r="CT642" s="26"/>
      <c r="CU642" s="26"/>
      <c r="CV642" s="26"/>
      <c r="CW642" s="26"/>
      <c r="CX642" s="26"/>
      <c r="CY642" s="26"/>
      <c r="CZ642" s="26"/>
      <c r="DA642" s="26"/>
      <c r="DB642" s="26"/>
      <c r="DC642" s="26"/>
      <c r="DD642" s="26"/>
      <c r="DE642" s="26"/>
      <c r="DF642" s="26"/>
      <c r="DG642" s="26"/>
      <c r="DH642" s="26"/>
      <c r="DI642" s="26"/>
      <c r="DJ642" s="26"/>
      <c r="DK642" s="26"/>
      <c r="DL642" s="26"/>
      <c r="DM642" s="26"/>
    </row>
    <row r="643" spans="1:117" s="119" customFormat="1" ht="78.75" x14ac:dyDescent="0.25">
      <c r="A643" s="33"/>
      <c r="B643" s="376" t="s">
        <v>2576</v>
      </c>
      <c r="C643" s="35" t="s">
        <v>1757</v>
      </c>
      <c r="D643" s="66" t="s">
        <v>1790</v>
      </c>
      <c r="E643" s="66" t="s">
        <v>1651</v>
      </c>
      <c r="F643" s="134">
        <v>889.38</v>
      </c>
      <c r="G643" s="134">
        <f t="shared" si="71"/>
        <v>889.38</v>
      </c>
      <c r="H643" s="134">
        <f t="shared" si="72"/>
        <v>100</v>
      </c>
      <c r="I643" s="134">
        <v>0</v>
      </c>
      <c r="J643" s="358">
        <v>42573</v>
      </c>
      <c r="K643" s="90"/>
      <c r="L643" s="33"/>
      <c r="M643" s="33"/>
      <c r="N643" s="33"/>
      <c r="O643" s="33"/>
      <c r="P643" s="33"/>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26"/>
      <c r="BS643" s="26"/>
      <c r="BT643" s="26"/>
      <c r="BU643" s="26"/>
      <c r="BV643" s="26"/>
      <c r="BW643" s="26"/>
      <c r="BX643" s="26"/>
      <c r="BY643" s="26"/>
      <c r="BZ643" s="26"/>
      <c r="CA643" s="26"/>
      <c r="CB643" s="26"/>
      <c r="CC643" s="26"/>
      <c r="CD643" s="26"/>
      <c r="CE643" s="26"/>
      <c r="CF643" s="26"/>
      <c r="CG643" s="26"/>
      <c r="CH643" s="26"/>
      <c r="CI643" s="26"/>
      <c r="CJ643" s="26"/>
      <c r="CK643" s="26"/>
      <c r="CL643" s="26"/>
      <c r="CM643" s="26"/>
      <c r="CN643" s="26"/>
      <c r="CO643" s="26"/>
      <c r="CP643" s="26"/>
      <c r="CQ643" s="26"/>
      <c r="CR643" s="26"/>
      <c r="CS643" s="26"/>
      <c r="CT643" s="26"/>
      <c r="CU643" s="26"/>
      <c r="CV643" s="26"/>
      <c r="CW643" s="26"/>
      <c r="CX643" s="26"/>
      <c r="CY643" s="26"/>
      <c r="CZ643" s="26"/>
      <c r="DA643" s="26"/>
      <c r="DB643" s="26"/>
      <c r="DC643" s="26"/>
      <c r="DD643" s="26"/>
      <c r="DE643" s="26"/>
      <c r="DF643" s="26"/>
      <c r="DG643" s="26"/>
      <c r="DH643" s="26"/>
      <c r="DI643" s="26"/>
      <c r="DJ643" s="26"/>
      <c r="DK643" s="26"/>
      <c r="DL643" s="26"/>
      <c r="DM643" s="26"/>
    </row>
    <row r="644" spans="1:117" s="47" customFormat="1" ht="78.75" x14ac:dyDescent="0.25">
      <c r="A644" s="33"/>
      <c r="B644" s="376" t="s">
        <v>2577</v>
      </c>
      <c r="C644" s="35" t="s">
        <v>1784</v>
      </c>
      <c r="D644" s="66" t="s">
        <v>1790</v>
      </c>
      <c r="E644" s="66" t="s">
        <v>1651</v>
      </c>
      <c r="F644" s="134">
        <v>2672</v>
      </c>
      <c r="G644" s="134">
        <f t="shared" ref="G644:G656" si="73">F644-I644</f>
        <v>2672</v>
      </c>
      <c r="H644" s="134">
        <f t="shared" ref="H644:H656" si="74">G644/F644*100</f>
        <v>100</v>
      </c>
      <c r="I644" s="134">
        <v>0</v>
      </c>
      <c r="J644" s="357">
        <v>42356</v>
      </c>
      <c r="K644" s="66"/>
      <c r="L644" s="33"/>
      <c r="M644" s="33"/>
      <c r="N644" s="33"/>
      <c r="O644" s="33"/>
      <c r="P644" s="33"/>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26"/>
      <c r="BS644" s="26"/>
      <c r="BT644" s="26"/>
      <c r="BU644" s="26"/>
      <c r="BV644" s="26"/>
      <c r="BW644" s="26"/>
      <c r="BX644" s="26"/>
      <c r="BY644" s="26"/>
      <c r="BZ644" s="26"/>
      <c r="CA644" s="26"/>
      <c r="CB644" s="26"/>
      <c r="CC644" s="26"/>
      <c r="CD644" s="26"/>
      <c r="CE644" s="26"/>
      <c r="CF644" s="26"/>
      <c r="CG644" s="26"/>
      <c r="CH644" s="26"/>
      <c r="CI644" s="26"/>
      <c r="CJ644" s="26"/>
      <c r="CK644" s="26"/>
      <c r="CL644" s="26"/>
      <c r="CM644" s="26"/>
      <c r="CN644" s="26"/>
      <c r="CO644" s="26"/>
      <c r="CP644" s="26"/>
      <c r="CQ644" s="26"/>
      <c r="CR644" s="26"/>
      <c r="CS644" s="26"/>
      <c r="CT644" s="26"/>
      <c r="CU644" s="26"/>
      <c r="CV644" s="26"/>
      <c r="CW644" s="26"/>
      <c r="CX644" s="26"/>
      <c r="CY644" s="26"/>
      <c r="CZ644" s="26"/>
      <c r="DA644" s="26"/>
      <c r="DB644" s="26"/>
      <c r="DC644" s="26"/>
      <c r="DD644" s="26"/>
      <c r="DE644" s="26"/>
      <c r="DF644" s="26"/>
      <c r="DG644" s="26"/>
      <c r="DH644" s="26"/>
      <c r="DI644" s="26"/>
      <c r="DJ644" s="26"/>
      <c r="DK644" s="26"/>
      <c r="DL644" s="26"/>
      <c r="DM644" s="26"/>
    </row>
    <row r="645" spans="1:117" s="47" customFormat="1" ht="78.75" x14ac:dyDescent="0.25">
      <c r="A645" s="33"/>
      <c r="B645" s="376" t="s">
        <v>2578</v>
      </c>
      <c r="C645" s="35" t="s">
        <v>1758</v>
      </c>
      <c r="D645" s="66" t="s">
        <v>1790</v>
      </c>
      <c r="E645" s="66" t="s">
        <v>1651</v>
      </c>
      <c r="F645" s="134">
        <v>1550.91</v>
      </c>
      <c r="G645" s="134">
        <f t="shared" si="73"/>
        <v>1550.91</v>
      </c>
      <c r="H645" s="134">
        <f t="shared" si="74"/>
        <v>100</v>
      </c>
      <c r="I645" s="134">
        <v>0</v>
      </c>
      <c r="J645" s="358">
        <v>42948</v>
      </c>
      <c r="K645" s="66"/>
      <c r="L645" s="33"/>
      <c r="M645" s="33"/>
      <c r="N645" s="33"/>
      <c r="O645" s="33"/>
      <c r="P645" s="33"/>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26"/>
      <c r="CT645" s="26"/>
      <c r="CU645" s="26"/>
      <c r="CV645" s="26"/>
      <c r="CW645" s="26"/>
      <c r="CX645" s="26"/>
      <c r="CY645" s="26"/>
      <c r="CZ645" s="26"/>
      <c r="DA645" s="26"/>
      <c r="DB645" s="26"/>
      <c r="DC645" s="26"/>
      <c r="DD645" s="26"/>
      <c r="DE645" s="26"/>
      <c r="DF645" s="26"/>
      <c r="DG645" s="26"/>
      <c r="DH645" s="26"/>
      <c r="DI645" s="26"/>
      <c r="DJ645" s="26"/>
      <c r="DK645" s="26"/>
      <c r="DL645" s="26"/>
      <c r="DM645" s="26"/>
    </row>
    <row r="646" spans="1:117" s="47" customFormat="1" ht="78.75" x14ac:dyDescent="0.25">
      <c r="A646" s="33"/>
      <c r="B646" s="376" t="s">
        <v>2579</v>
      </c>
      <c r="C646" s="35" t="s">
        <v>1785</v>
      </c>
      <c r="D646" s="66" t="s">
        <v>1790</v>
      </c>
      <c r="E646" s="66" t="s">
        <v>1651</v>
      </c>
      <c r="F646" s="134">
        <v>945</v>
      </c>
      <c r="G646" s="134">
        <f t="shared" si="73"/>
        <v>945</v>
      </c>
      <c r="H646" s="134">
        <f t="shared" si="74"/>
        <v>100</v>
      </c>
      <c r="I646" s="134">
        <v>0</v>
      </c>
      <c r="J646" s="357">
        <v>42284</v>
      </c>
      <c r="K646" s="66"/>
      <c r="L646" s="33"/>
      <c r="M646" s="33"/>
      <c r="N646" s="33"/>
      <c r="O646" s="33"/>
      <c r="P646" s="33"/>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c r="CR646" s="26"/>
      <c r="CS646" s="26"/>
      <c r="CT646" s="26"/>
      <c r="CU646" s="26"/>
      <c r="CV646" s="26"/>
      <c r="CW646" s="26"/>
      <c r="CX646" s="26"/>
      <c r="CY646" s="26"/>
      <c r="CZ646" s="26"/>
      <c r="DA646" s="26"/>
      <c r="DB646" s="26"/>
      <c r="DC646" s="26"/>
      <c r="DD646" s="26"/>
      <c r="DE646" s="26"/>
      <c r="DF646" s="26"/>
      <c r="DG646" s="26"/>
      <c r="DH646" s="26"/>
      <c r="DI646" s="26"/>
      <c r="DJ646" s="26"/>
      <c r="DK646" s="26"/>
      <c r="DL646" s="26"/>
      <c r="DM646" s="26"/>
    </row>
    <row r="647" spans="1:117" s="47" customFormat="1" ht="78.75" x14ac:dyDescent="0.25">
      <c r="A647" s="33"/>
      <c r="B647" s="376" t="s">
        <v>2580</v>
      </c>
      <c r="C647" s="35" t="s">
        <v>1785</v>
      </c>
      <c r="D647" s="66" t="s">
        <v>1790</v>
      </c>
      <c r="E647" s="66" t="s">
        <v>1651</v>
      </c>
      <c r="F647" s="134">
        <v>945</v>
      </c>
      <c r="G647" s="134">
        <f t="shared" si="73"/>
        <v>945</v>
      </c>
      <c r="H647" s="134">
        <f t="shared" si="74"/>
        <v>100</v>
      </c>
      <c r="I647" s="134">
        <v>0</v>
      </c>
      <c r="J647" s="357">
        <v>42284</v>
      </c>
      <c r="K647" s="66"/>
      <c r="L647" s="33"/>
      <c r="M647" s="33"/>
      <c r="N647" s="33"/>
      <c r="O647" s="33"/>
      <c r="P647" s="33"/>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26"/>
      <c r="BS647" s="26"/>
      <c r="BT647" s="26"/>
      <c r="BU647" s="26"/>
      <c r="BV647" s="26"/>
      <c r="BW647" s="26"/>
      <c r="BX647" s="26"/>
      <c r="BY647" s="26"/>
      <c r="BZ647" s="26"/>
      <c r="CA647" s="26"/>
      <c r="CB647" s="26"/>
      <c r="CC647" s="26"/>
      <c r="CD647" s="26"/>
      <c r="CE647" s="26"/>
      <c r="CF647" s="26"/>
      <c r="CG647" s="26"/>
      <c r="CH647" s="26"/>
      <c r="CI647" s="26"/>
      <c r="CJ647" s="26"/>
      <c r="CK647" s="26"/>
      <c r="CL647" s="26"/>
      <c r="CM647" s="26"/>
      <c r="CN647" s="26"/>
      <c r="CO647" s="26"/>
      <c r="CP647" s="26"/>
      <c r="CQ647" s="26"/>
      <c r="CR647" s="26"/>
      <c r="CS647" s="26"/>
      <c r="CT647" s="26"/>
      <c r="CU647" s="26"/>
      <c r="CV647" s="26"/>
      <c r="CW647" s="26"/>
      <c r="CX647" s="26"/>
      <c r="CY647" s="26"/>
      <c r="CZ647" s="26"/>
      <c r="DA647" s="26"/>
      <c r="DB647" s="26"/>
      <c r="DC647" s="26"/>
      <c r="DD647" s="26"/>
      <c r="DE647" s="26"/>
      <c r="DF647" s="26"/>
      <c r="DG647" s="26"/>
      <c r="DH647" s="26"/>
      <c r="DI647" s="26"/>
      <c r="DJ647" s="26"/>
      <c r="DK647" s="26"/>
      <c r="DL647" s="26"/>
      <c r="DM647" s="26"/>
    </row>
    <row r="648" spans="1:117" s="47" customFormat="1" ht="78.75" x14ac:dyDescent="0.25">
      <c r="A648" s="33"/>
      <c r="B648" s="376" t="s">
        <v>2581</v>
      </c>
      <c r="C648" s="35" t="s">
        <v>1785</v>
      </c>
      <c r="D648" s="66" t="s">
        <v>1790</v>
      </c>
      <c r="E648" s="66" t="s">
        <v>1651</v>
      </c>
      <c r="F648" s="134">
        <v>945</v>
      </c>
      <c r="G648" s="134">
        <f t="shared" si="73"/>
        <v>945</v>
      </c>
      <c r="H648" s="134">
        <f t="shared" si="74"/>
        <v>100</v>
      </c>
      <c r="I648" s="134">
        <v>0</v>
      </c>
      <c r="J648" s="357">
        <v>42284</v>
      </c>
      <c r="K648" s="66"/>
      <c r="L648" s="33"/>
      <c r="M648" s="33"/>
      <c r="N648" s="33"/>
      <c r="O648" s="33"/>
      <c r="P648" s="33"/>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26"/>
      <c r="BS648" s="26"/>
      <c r="BT648" s="26"/>
      <c r="BU648" s="26"/>
      <c r="BV648" s="26"/>
      <c r="BW648" s="26"/>
      <c r="BX648" s="26"/>
      <c r="BY648" s="26"/>
      <c r="BZ648" s="26"/>
      <c r="CA648" s="26"/>
      <c r="CB648" s="26"/>
      <c r="CC648" s="26"/>
      <c r="CD648" s="26"/>
      <c r="CE648" s="26"/>
      <c r="CF648" s="26"/>
      <c r="CG648" s="26"/>
      <c r="CH648" s="26"/>
      <c r="CI648" s="26"/>
      <c r="CJ648" s="26"/>
      <c r="CK648" s="26"/>
      <c r="CL648" s="26"/>
      <c r="CM648" s="26"/>
      <c r="CN648" s="26"/>
      <c r="CO648" s="26"/>
      <c r="CP648" s="26"/>
      <c r="CQ648" s="26"/>
      <c r="CR648" s="26"/>
      <c r="CS648" s="26"/>
      <c r="CT648" s="26"/>
      <c r="CU648" s="26"/>
      <c r="CV648" s="26"/>
      <c r="CW648" s="26"/>
      <c r="CX648" s="26"/>
      <c r="CY648" s="26"/>
      <c r="CZ648" s="26"/>
      <c r="DA648" s="26"/>
      <c r="DB648" s="26"/>
      <c r="DC648" s="26"/>
      <c r="DD648" s="26"/>
      <c r="DE648" s="26"/>
      <c r="DF648" s="26"/>
      <c r="DG648" s="26"/>
      <c r="DH648" s="26"/>
      <c r="DI648" s="26"/>
      <c r="DJ648" s="26"/>
      <c r="DK648" s="26"/>
      <c r="DL648" s="26"/>
      <c r="DM648" s="26"/>
    </row>
    <row r="649" spans="1:117" s="47" customFormat="1" ht="78.75" x14ac:dyDescent="0.25">
      <c r="A649" s="33"/>
      <c r="B649" s="376" t="s">
        <v>2582</v>
      </c>
      <c r="C649" s="35" t="s">
        <v>1785</v>
      </c>
      <c r="D649" s="66" t="s">
        <v>1790</v>
      </c>
      <c r="E649" s="66" t="s">
        <v>1651</v>
      </c>
      <c r="F649" s="134">
        <v>945</v>
      </c>
      <c r="G649" s="134">
        <f t="shared" si="73"/>
        <v>945</v>
      </c>
      <c r="H649" s="134">
        <f t="shared" si="74"/>
        <v>100</v>
      </c>
      <c r="I649" s="134">
        <v>0</v>
      </c>
      <c r="J649" s="357">
        <v>42284</v>
      </c>
      <c r="K649" s="66"/>
      <c r="L649" s="33"/>
      <c r="M649" s="33"/>
      <c r="N649" s="33"/>
      <c r="O649" s="33"/>
      <c r="P649" s="33"/>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c r="BU649" s="26"/>
      <c r="BV649" s="26"/>
      <c r="BW649" s="26"/>
      <c r="BX649" s="26"/>
      <c r="BY649" s="26"/>
      <c r="BZ649" s="26"/>
      <c r="CA649" s="26"/>
      <c r="CB649" s="26"/>
      <c r="CC649" s="26"/>
      <c r="CD649" s="26"/>
      <c r="CE649" s="26"/>
      <c r="CF649" s="26"/>
      <c r="CG649" s="26"/>
      <c r="CH649" s="26"/>
      <c r="CI649" s="26"/>
      <c r="CJ649" s="26"/>
      <c r="CK649" s="26"/>
      <c r="CL649" s="26"/>
      <c r="CM649" s="26"/>
      <c r="CN649" s="26"/>
      <c r="CO649" s="26"/>
      <c r="CP649" s="26"/>
      <c r="CQ649" s="26"/>
      <c r="CR649" s="26"/>
      <c r="CS649" s="26"/>
      <c r="CT649" s="26"/>
      <c r="CU649" s="26"/>
      <c r="CV649" s="26"/>
      <c r="CW649" s="26"/>
      <c r="CX649" s="26"/>
      <c r="CY649" s="26"/>
      <c r="CZ649" s="26"/>
      <c r="DA649" s="26"/>
      <c r="DB649" s="26"/>
      <c r="DC649" s="26"/>
      <c r="DD649" s="26"/>
      <c r="DE649" s="26"/>
      <c r="DF649" s="26"/>
      <c r="DG649" s="26"/>
      <c r="DH649" s="26"/>
      <c r="DI649" s="26"/>
      <c r="DJ649" s="26"/>
      <c r="DK649" s="26"/>
      <c r="DL649" s="26"/>
      <c r="DM649" s="26"/>
    </row>
    <row r="650" spans="1:117" s="47" customFormat="1" ht="78.75" x14ac:dyDescent="0.25">
      <c r="A650" s="33"/>
      <c r="B650" s="376" t="s">
        <v>2583</v>
      </c>
      <c r="C650" s="35" t="s">
        <v>1785</v>
      </c>
      <c r="D650" s="66" t="s">
        <v>1790</v>
      </c>
      <c r="E650" s="66" t="s">
        <v>1651</v>
      </c>
      <c r="F650" s="134">
        <v>945</v>
      </c>
      <c r="G650" s="134">
        <f t="shared" si="73"/>
        <v>945</v>
      </c>
      <c r="H650" s="134">
        <f t="shared" si="74"/>
        <v>100</v>
      </c>
      <c r="I650" s="134">
        <v>0</v>
      </c>
      <c r="J650" s="357">
        <v>42284</v>
      </c>
      <c r="K650" s="66"/>
      <c r="L650" s="33"/>
      <c r="M650" s="33"/>
      <c r="N650" s="33"/>
      <c r="O650" s="33"/>
      <c r="P650" s="33"/>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c r="BU650" s="26"/>
      <c r="BV650" s="26"/>
      <c r="BW650" s="26"/>
      <c r="BX650" s="26"/>
      <c r="BY650" s="26"/>
      <c r="BZ650" s="26"/>
      <c r="CA650" s="26"/>
      <c r="CB650" s="26"/>
      <c r="CC650" s="26"/>
      <c r="CD650" s="26"/>
      <c r="CE650" s="26"/>
      <c r="CF650" s="26"/>
      <c r="CG650" s="26"/>
      <c r="CH650" s="26"/>
      <c r="CI650" s="26"/>
      <c r="CJ650" s="26"/>
      <c r="CK650" s="26"/>
      <c r="CL650" s="26"/>
      <c r="CM650" s="26"/>
      <c r="CN650" s="26"/>
      <c r="CO650" s="26"/>
      <c r="CP650" s="26"/>
      <c r="CQ650" s="26"/>
      <c r="CR650" s="26"/>
      <c r="CS650" s="26"/>
      <c r="CT650" s="26"/>
      <c r="CU650" s="26"/>
      <c r="CV650" s="26"/>
      <c r="CW650" s="26"/>
      <c r="CX650" s="26"/>
      <c r="CY650" s="26"/>
      <c r="CZ650" s="26"/>
      <c r="DA650" s="26"/>
      <c r="DB650" s="26"/>
      <c r="DC650" s="26"/>
      <c r="DD650" s="26"/>
      <c r="DE650" s="26"/>
      <c r="DF650" s="26"/>
      <c r="DG650" s="26"/>
      <c r="DH650" s="26"/>
      <c r="DI650" s="26"/>
      <c r="DJ650" s="26"/>
      <c r="DK650" s="26"/>
      <c r="DL650" s="26"/>
      <c r="DM650" s="26"/>
    </row>
    <row r="651" spans="1:117" s="47" customFormat="1" ht="78.75" x14ac:dyDescent="0.25">
      <c r="A651" s="33"/>
      <c r="B651" s="376" t="s">
        <v>2584</v>
      </c>
      <c r="C651" s="35" t="s">
        <v>1785</v>
      </c>
      <c r="D651" s="66" t="s">
        <v>1790</v>
      </c>
      <c r="E651" s="66" t="s">
        <v>1651</v>
      </c>
      <c r="F651" s="134">
        <v>945</v>
      </c>
      <c r="G651" s="134">
        <f t="shared" si="73"/>
        <v>945</v>
      </c>
      <c r="H651" s="134">
        <f t="shared" si="74"/>
        <v>100</v>
      </c>
      <c r="I651" s="134">
        <v>0</v>
      </c>
      <c r="J651" s="357">
        <v>42284</v>
      </c>
      <c r="K651" s="66"/>
      <c r="L651" s="33"/>
      <c r="M651" s="33"/>
      <c r="N651" s="33"/>
      <c r="O651" s="33"/>
      <c r="P651" s="33"/>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26"/>
      <c r="BS651" s="26"/>
      <c r="BT651" s="26"/>
      <c r="BU651" s="26"/>
      <c r="BV651" s="26"/>
      <c r="BW651" s="26"/>
      <c r="BX651" s="26"/>
      <c r="BY651" s="26"/>
      <c r="BZ651" s="26"/>
      <c r="CA651" s="26"/>
      <c r="CB651" s="26"/>
      <c r="CC651" s="26"/>
      <c r="CD651" s="26"/>
      <c r="CE651" s="26"/>
      <c r="CF651" s="26"/>
      <c r="CG651" s="26"/>
      <c r="CH651" s="26"/>
      <c r="CI651" s="26"/>
      <c r="CJ651" s="26"/>
      <c r="CK651" s="26"/>
      <c r="CL651" s="26"/>
      <c r="CM651" s="26"/>
      <c r="CN651" s="26"/>
      <c r="CO651" s="26"/>
      <c r="CP651" s="26"/>
      <c r="CQ651" s="26"/>
      <c r="CR651" s="26"/>
      <c r="CS651" s="26"/>
      <c r="CT651" s="26"/>
      <c r="CU651" s="26"/>
      <c r="CV651" s="26"/>
      <c r="CW651" s="26"/>
      <c r="CX651" s="26"/>
      <c r="CY651" s="26"/>
      <c r="CZ651" s="26"/>
      <c r="DA651" s="26"/>
      <c r="DB651" s="26"/>
      <c r="DC651" s="26"/>
      <c r="DD651" s="26"/>
      <c r="DE651" s="26"/>
      <c r="DF651" s="26"/>
      <c r="DG651" s="26"/>
      <c r="DH651" s="26"/>
      <c r="DI651" s="26"/>
      <c r="DJ651" s="26"/>
      <c r="DK651" s="26"/>
      <c r="DL651" s="26"/>
      <c r="DM651" s="26"/>
    </row>
    <row r="652" spans="1:117" s="47" customFormat="1" ht="78.75" x14ac:dyDescent="0.25">
      <c r="A652" s="33"/>
      <c r="B652" s="376" t="s">
        <v>2585</v>
      </c>
      <c r="C652" s="35" t="s">
        <v>1785</v>
      </c>
      <c r="D652" s="66" t="s">
        <v>1790</v>
      </c>
      <c r="E652" s="66" t="s">
        <v>1651</v>
      </c>
      <c r="F652" s="134">
        <v>945</v>
      </c>
      <c r="G652" s="134">
        <f t="shared" si="73"/>
        <v>945</v>
      </c>
      <c r="H652" s="134">
        <f t="shared" si="74"/>
        <v>100</v>
      </c>
      <c r="I652" s="134">
        <v>0</v>
      </c>
      <c r="J652" s="357">
        <v>42284</v>
      </c>
      <c r="K652" s="66"/>
      <c r="L652" s="33"/>
      <c r="M652" s="33"/>
      <c r="N652" s="33"/>
      <c r="O652" s="33"/>
      <c r="P652" s="33"/>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26"/>
      <c r="CT652" s="26"/>
      <c r="CU652" s="26"/>
      <c r="CV652" s="26"/>
      <c r="CW652" s="26"/>
      <c r="CX652" s="26"/>
      <c r="CY652" s="26"/>
      <c r="CZ652" s="26"/>
      <c r="DA652" s="26"/>
      <c r="DB652" s="26"/>
      <c r="DC652" s="26"/>
      <c r="DD652" s="26"/>
      <c r="DE652" s="26"/>
      <c r="DF652" s="26"/>
      <c r="DG652" s="26"/>
      <c r="DH652" s="26"/>
      <c r="DI652" s="26"/>
      <c r="DJ652" s="26"/>
      <c r="DK652" s="26"/>
      <c r="DL652" s="26"/>
      <c r="DM652" s="26"/>
    </row>
    <row r="653" spans="1:117" s="47" customFormat="1" ht="78.75" x14ac:dyDescent="0.25">
      <c r="A653" s="33"/>
      <c r="B653" s="376" t="s">
        <v>2586</v>
      </c>
      <c r="C653" s="35" t="s">
        <v>1785</v>
      </c>
      <c r="D653" s="66" t="s">
        <v>1790</v>
      </c>
      <c r="E653" s="66" t="s">
        <v>1651</v>
      </c>
      <c r="F653" s="134">
        <v>945</v>
      </c>
      <c r="G653" s="134">
        <f t="shared" si="73"/>
        <v>945</v>
      </c>
      <c r="H653" s="134">
        <f t="shared" si="74"/>
        <v>100</v>
      </c>
      <c r="I653" s="134">
        <v>0</v>
      </c>
      <c r="J653" s="357">
        <v>42284</v>
      </c>
      <c r="K653" s="66"/>
      <c r="L653" s="33"/>
      <c r="M653" s="33"/>
      <c r="N653" s="33"/>
      <c r="O653" s="33"/>
      <c r="P653" s="33"/>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26"/>
      <c r="BS653" s="26"/>
      <c r="BT653" s="26"/>
      <c r="BU653" s="26"/>
      <c r="BV653" s="26"/>
      <c r="BW653" s="26"/>
      <c r="BX653" s="26"/>
      <c r="BY653" s="26"/>
      <c r="BZ653" s="26"/>
      <c r="CA653" s="26"/>
      <c r="CB653" s="26"/>
      <c r="CC653" s="26"/>
      <c r="CD653" s="26"/>
      <c r="CE653" s="26"/>
      <c r="CF653" s="26"/>
      <c r="CG653" s="26"/>
      <c r="CH653" s="26"/>
      <c r="CI653" s="26"/>
      <c r="CJ653" s="26"/>
      <c r="CK653" s="26"/>
      <c r="CL653" s="26"/>
      <c r="CM653" s="26"/>
      <c r="CN653" s="26"/>
      <c r="CO653" s="26"/>
      <c r="CP653" s="26"/>
      <c r="CQ653" s="26"/>
      <c r="CR653" s="26"/>
      <c r="CS653" s="26"/>
      <c r="CT653" s="26"/>
      <c r="CU653" s="26"/>
      <c r="CV653" s="26"/>
      <c r="CW653" s="26"/>
      <c r="CX653" s="26"/>
      <c r="CY653" s="26"/>
      <c r="CZ653" s="26"/>
      <c r="DA653" s="26"/>
      <c r="DB653" s="26"/>
      <c r="DC653" s="26"/>
      <c r="DD653" s="26"/>
      <c r="DE653" s="26"/>
      <c r="DF653" s="26"/>
      <c r="DG653" s="26"/>
      <c r="DH653" s="26"/>
      <c r="DI653" s="26"/>
      <c r="DJ653" s="26"/>
      <c r="DK653" s="26"/>
      <c r="DL653" s="26"/>
      <c r="DM653" s="26"/>
    </row>
    <row r="654" spans="1:117" s="47" customFormat="1" ht="78.75" x14ac:dyDescent="0.25">
      <c r="A654" s="33"/>
      <c r="B654" s="376" t="s">
        <v>2587</v>
      </c>
      <c r="C654" s="35" t="s">
        <v>1785</v>
      </c>
      <c r="D654" s="66" t="s">
        <v>1790</v>
      </c>
      <c r="E654" s="66" t="s">
        <v>1651</v>
      </c>
      <c r="F654" s="134">
        <v>945</v>
      </c>
      <c r="G654" s="134">
        <f t="shared" si="73"/>
        <v>945</v>
      </c>
      <c r="H654" s="134">
        <f t="shared" si="74"/>
        <v>100</v>
      </c>
      <c r="I654" s="134">
        <v>0</v>
      </c>
      <c r="J654" s="357">
        <v>42284</v>
      </c>
      <c r="K654" s="66"/>
      <c r="L654" s="33"/>
      <c r="M654" s="33"/>
      <c r="N654" s="33"/>
      <c r="O654" s="33"/>
      <c r="P654" s="33"/>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26"/>
      <c r="BS654" s="26"/>
      <c r="BT654" s="26"/>
      <c r="BU654" s="26"/>
      <c r="BV654" s="26"/>
      <c r="BW654" s="26"/>
      <c r="BX654" s="26"/>
      <c r="BY654" s="26"/>
      <c r="BZ654" s="26"/>
      <c r="CA654" s="26"/>
      <c r="CB654" s="26"/>
      <c r="CC654" s="26"/>
      <c r="CD654" s="26"/>
      <c r="CE654" s="26"/>
      <c r="CF654" s="26"/>
      <c r="CG654" s="26"/>
      <c r="CH654" s="26"/>
      <c r="CI654" s="26"/>
      <c r="CJ654" s="26"/>
      <c r="CK654" s="26"/>
      <c r="CL654" s="26"/>
      <c r="CM654" s="26"/>
      <c r="CN654" s="26"/>
      <c r="CO654" s="26"/>
      <c r="CP654" s="26"/>
      <c r="CQ654" s="26"/>
      <c r="CR654" s="26"/>
      <c r="CS654" s="26"/>
      <c r="CT654" s="26"/>
      <c r="CU654" s="26"/>
      <c r="CV654" s="26"/>
      <c r="CW654" s="26"/>
      <c r="CX654" s="26"/>
      <c r="CY654" s="26"/>
      <c r="CZ654" s="26"/>
      <c r="DA654" s="26"/>
      <c r="DB654" s="26"/>
      <c r="DC654" s="26"/>
      <c r="DD654" s="26"/>
      <c r="DE654" s="26"/>
      <c r="DF654" s="26"/>
      <c r="DG654" s="26"/>
      <c r="DH654" s="26"/>
      <c r="DI654" s="26"/>
      <c r="DJ654" s="26"/>
      <c r="DK654" s="26"/>
      <c r="DL654" s="26"/>
      <c r="DM654" s="26"/>
    </row>
    <row r="655" spans="1:117" s="47" customFormat="1" ht="78.75" x14ac:dyDescent="0.25">
      <c r="A655" s="33"/>
      <c r="B655" s="376" t="s">
        <v>2589</v>
      </c>
      <c r="C655" s="35" t="s">
        <v>1786</v>
      </c>
      <c r="D655" s="66" t="s">
        <v>1790</v>
      </c>
      <c r="E655" s="66" t="s">
        <v>1651</v>
      </c>
      <c r="F655" s="134">
        <v>13000</v>
      </c>
      <c r="G655" s="134">
        <f t="shared" si="73"/>
        <v>13000</v>
      </c>
      <c r="H655" s="134">
        <f t="shared" si="74"/>
        <v>100</v>
      </c>
      <c r="I655" s="134">
        <v>0</v>
      </c>
      <c r="J655" s="357">
        <v>42364</v>
      </c>
      <c r="K655" s="66"/>
      <c r="L655" s="33"/>
      <c r="M655" s="33"/>
      <c r="N655" s="33"/>
      <c r="O655" s="33"/>
      <c r="P655" s="33"/>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26"/>
      <c r="BS655" s="26"/>
      <c r="BT655" s="26"/>
      <c r="BU655" s="26"/>
      <c r="BV655" s="26"/>
      <c r="BW655" s="26"/>
      <c r="BX655" s="26"/>
      <c r="BY655" s="26"/>
      <c r="BZ655" s="26"/>
      <c r="CA655" s="26"/>
      <c r="CB655" s="26"/>
      <c r="CC655" s="26"/>
      <c r="CD655" s="26"/>
      <c r="CE655" s="26"/>
      <c r="CF655" s="26"/>
      <c r="CG655" s="26"/>
      <c r="CH655" s="26"/>
      <c r="CI655" s="26"/>
      <c r="CJ655" s="26"/>
      <c r="CK655" s="26"/>
      <c r="CL655" s="26"/>
      <c r="CM655" s="26"/>
      <c r="CN655" s="26"/>
      <c r="CO655" s="26"/>
      <c r="CP655" s="26"/>
      <c r="CQ655" s="26"/>
      <c r="CR655" s="26"/>
      <c r="CS655" s="26"/>
      <c r="CT655" s="26"/>
      <c r="CU655" s="26"/>
      <c r="CV655" s="26"/>
      <c r="CW655" s="26"/>
      <c r="CX655" s="26"/>
      <c r="CY655" s="26"/>
      <c r="CZ655" s="26"/>
      <c r="DA655" s="26"/>
      <c r="DB655" s="26"/>
      <c r="DC655" s="26"/>
      <c r="DD655" s="26"/>
      <c r="DE655" s="26"/>
      <c r="DF655" s="26"/>
      <c r="DG655" s="26"/>
      <c r="DH655" s="26"/>
      <c r="DI655" s="26"/>
      <c r="DJ655" s="26"/>
      <c r="DK655" s="26"/>
      <c r="DL655" s="26"/>
      <c r="DM655" s="26"/>
    </row>
    <row r="656" spans="1:117" s="47" customFormat="1" ht="78.75" x14ac:dyDescent="0.25">
      <c r="A656" s="33"/>
      <c r="B656" s="376" t="s">
        <v>2588</v>
      </c>
      <c r="C656" s="35" t="s">
        <v>1787</v>
      </c>
      <c r="D656" s="66" t="s">
        <v>1790</v>
      </c>
      <c r="E656" s="66" t="s">
        <v>1651</v>
      </c>
      <c r="F656" s="134">
        <v>2700</v>
      </c>
      <c r="G656" s="134">
        <f t="shared" si="73"/>
        <v>2700</v>
      </c>
      <c r="H656" s="134">
        <f t="shared" si="74"/>
        <v>100</v>
      </c>
      <c r="I656" s="134">
        <v>0</v>
      </c>
      <c r="J656" s="357">
        <v>42153</v>
      </c>
      <c r="K656" s="66"/>
      <c r="L656" s="33"/>
      <c r="M656" s="33"/>
      <c r="N656" s="33"/>
      <c r="O656" s="33"/>
      <c r="P656" s="33"/>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26"/>
      <c r="BS656" s="26"/>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26"/>
      <c r="DG656" s="26"/>
      <c r="DH656" s="26"/>
      <c r="DI656" s="26"/>
      <c r="DJ656" s="26"/>
      <c r="DK656" s="26"/>
      <c r="DL656" s="26"/>
      <c r="DM656" s="26"/>
    </row>
    <row r="657" spans="1:117" s="47" customFormat="1" ht="15.75" x14ac:dyDescent="0.25">
      <c r="A657" s="33" t="s">
        <v>70</v>
      </c>
      <c r="B657" s="62"/>
      <c r="C657" s="35"/>
      <c r="D657" s="66"/>
      <c r="E657" s="66"/>
      <c r="F657" s="134">
        <f>SUM(F459:F656)</f>
        <v>1767738.6999999993</v>
      </c>
      <c r="G657" s="134"/>
      <c r="H657" s="134"/>
      <c r="I657" s="134">
        <f t="shared" ref="I657" si="75">SUM(I459:I656)</f>
        <v>35333.599999999999</v>
      </c>
      <c r="J657" s="101"/>
      <c r="K657" s="66"/>
      <c r="L657" s="33"/>
      <c r="M657" s="33"/>
      <c r="N657" s="33"/>
      <c r="O657" s="33"/>
      <c r="P657" s="33"/>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c r="BU657" s="26"/>
      <c r="BV657" s="26"/>
      <c r="BW657" s="26"/>
      <c r="BX657" s="26"/>
      <c r="BY657" s="26"/>
      <c r="BZ657" s="26"/>
      <c r="CA657" s="26"/>
      <c r="CB657" s="26"/>
      <c r="CC657" s="26"/>
      <c r="CD657" s="26"/>
      <c r="CE657" s="26"/>
      <c r="CF657" s="26"/>
      <c r="CG657" s="26"/>
      <c r="CH657" s="26"/>
      <c r="CI657" s="26"/>
      <c r="CJ657" s="26"/>
      <c r="CK657" s="26"/>
      <c r="CL657" s="26"/>
      <c r="CM657" s="26"/>
      <c r="CN657" s="26"/>
      <c r="CO657" s="26"/>
      <c r="CP657" s="26"/>
      <c r="CQ657" s="26"/>
      <c r="CR657" s="26"/>
      <c r="CS657" s="26"/>
      <c r="CT657" s="26"/>
      <c r="CU657" s="26"/>
      <c r="CV657" s="26"/>
      <c r="CW657" s="26"/>
      <c r="CX657" s="26"/>
      <c r="CY657" s="26"/>
      <c r="CZ657" s="26"/>
      <c r="DA657" s="26"/>
      <c r="DB657" s="26"/>
      <c r="DC657" s="26"/>
      <c r="DD657" s="26"/>
      <c r="DE657" s="26"/>
      <c r="DF657" s="26"/>
      <c r="DG657" s="26"/>
      <c r="DH657" s="26"/>
      <c r="DI657" s="26"/>
      <c r="DJ657" s="26"/>
      <c r="DK657" s="26"/>
      <c r="DL657" s="26"/>
      <c r="DM657" s="26"/>
    </row>
    <row r="658" spans="1:117" s="47" customFormat="1" ht="15.75" x14ac:dyDescent="0.25">
      <c r="A658" s="33"/>
      <c r="B658" s="62"/>
      <c r="C658" s="35"/>
      <c r="D658" s="66"/>
      <c r="E658" s="66"/>
      <c r="F658" s="89"/>
      <c r="G658" s="89"/>
      <c r="H658" s="89"/>
      <c r="I658" s="87"/>
      <c r="J658" s="101"/>
      <c r="K658" s="66"/>
      <c r="L658" s="33"/>
      <c r="M658" s="33"/>
      <c r="N658" s="33"/>
      <c r="O658" s="33"/>
      <c r="P658" s="33"/>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c r="BQ658" s="26"/>
      <c r="BR658" s="26"/>
      <c r="BS658" s="26"/>
      <c r="BT658" s="26"/>
      <c r="BU658" s="26"/>
      <c r="BV658" s="26"/>
      <c r="BW658" s="26"/>
      <c r="BX658" s="26"/>
      <c r="BY658" s="26"/>
      <c r="BZ658" s="26"/>
      <c r="CA658" s="26"/>
      <c r="CB658" s="26"/>
      <c r="CC658" s="26"/>
      <c r="CD658" s="26"/>
      <c r="CE658" s="26"/>
      <c r="CF658" s="26"/>
      <c r="CG658" s="26"/>
      <c r="CH658" s="26"/>
      <c r="CI658" s="26"/>
      <c r="CJ658" s="26"/>
      <c r="CK658" s="26"/>
      <c r="CL658" s="26"/>
      <c r="CM658" s="26"/>
      <c r="CN658" s="26"/>
      <c r="CO658" s="26"/>
      <c r="CP658" s="26"/>
      <c r="CQ658" s="26"/>
      <c r="CR658" s="26"/>
      <c r="CS658" s="26"/>
      <c r="CT658" s="26"/>
      <c r="CU658" s="26"/>
      <c r="CV658" s="26"/>
      <c r="CW658" s="26"/>
      <c r="CX658" s="26"/>
      <c r="CY658" s="26"/>
      <c r="CZ658" s="26"/>
      <c r="DA658" s="26"/>
      <c r="DB658" s="26"/>
      <c r="DC658" s="26"/>
      <c r="DD658" s="26"/>
      <c r="DE658" s="26"/>
      <c r="DF658" s="26"/>
      <c r="DG658" s="26"/>
      <c r="DH658" s="26"/>
      <c r="DI658" s="26"/>
      <c r="DJ658" s="26"/>
      <c r="DK658" s="26"/>
      <c r="DL658" s="26"/>
      <c r="DM658" s="26"/>
    </row>
    <row r="659" spans="1:117" ht="63" x14ac:dyDescent="0.25">
      <c r="A659" s="33"/>
      <c r="B659" s="376" t="s">
        <v>2590</v>
      </c>
      <c r="C659" s="35" t="s">
        <v>1791</v>
      </c>
      <c r="D659" s="66" t="s">
        <v>1299</v>
      </c>
      <c r="E659" s="66" t="s">
        <v>1948</v>
      </c>
      <c r="F659" s="134">
        <v>495000</v>
      </c>
      <c r="G659" s="134">
        <f t="shared" ref="G659:G677" si="76">F659-I659</f>
        <v>495000</v>
      </c>
      <c r="H659" s="134">
        <f t="shared" ref="H659:H677" si="77">G659/F659*100</f>
        <v>100</v>
      </c>
      <c r="I659" s="134">
        <v>0</v>
      </c>
      <c r="J659" s="371"/>
      <c r="K659" s="345" t="s">
        <v>1792</v>
      </c>
      <c r="L659" s="33"/>
      <c r="M659" s="33"/>
      <c r="N659" s="33"/>
      <c r="O659" s="33"/>
      <c r="P659" s="33"/>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26"/>
      <c r="BS659" s="26"/>
      <c r="BT659" s="26"/>
      <c r="BU659" s="26"/>
      <c r="BV659" s="26"/>
      <c r="BW659" s="26"/>
      <c r="BX659" s="26"/>
      <c r="BY659" s="26"/>
      <c r="BZ659" s="26"/>
      <c r="CA659" s="26"/>
      <c r="CB659" s="26"/>
      <c r="CC659" s="26"/>
      <c r="CD659" s="26"/>
      <c r="CE659" s="26"/>
      <c r="CF659" s="26"/>
      <c r="CG659" s="26"/>
      <c r="CH659" s="26"/>
      <c r="CI659" s="26"/>
      <c r="CJ659" s="26"/>
      <c r="CK659" s="26"/>
      <c r="CL659" s="26"/>
      <c r="CM659" s="26"/>
      <c r="CN659" s="26"/>
      <c r="CO659" s="26"/>
      <c r="CP659" s="26"/>
      <c r="CQ659" s="26"/>
      <c r="CR659" s="26"/>
      <c r="CS659" s="26"/>
      <c r="CT659" s="26"/>
      <c r="CU659" s="26"/>
      <c r="CV659" s="26"/>
      <c r="CW659" s="26"/>
      <c r="CX659" s="26"/>
      <c r="CY659" s="26"/>
      <c r="CZ659" s="26"/>
      <c r="DA659" s="26"/>
      <c r="DB659" s="26"/>
      <c r="DC659" s="26"/>
      <c r="DD659" s="26"/>
      <c r="DE659" s="26"/>
      <c r="DF659" s="26"/>
      <c r="DG659" s="26"/>
      <c r="DH659" s="26"/>
      <c r="DI659" s="26"/>
      <c r="DJ659" s="26"/>
      <c r="DK659" s="26"/>
      <c r="DL659" s="26"/>
      <c r="DM659" s="26"/>
    </row>
    <row r="660" spans="1:117" ht="63" x14ac:dyDescent="0.25">
      <c r="A660" s="33"/>
      <c r="B660" s="376" t="s">
        <v>2591</v>
      </c>
      <c r="C660" s="35" t="s">
        <v>1793</v>
      </c>
      <c r="D660" s="66" t="s">
        <v>1299</v>
      </c>
      <c r="E660" s="66" t="s">
        <v>1948</v>
      </c>
      <c r="F660" s="134">
        <v>33000</v>
      </c>
      <c r="G660" s="134">
        <f t="shared" si="76"/>
        <v>33000</v>
      </c>
      <c r="H660" s="134">
        <f t="shared" si="77"/>
        <v>100</v>
      </c>
      <c r="I660" s="134">
        <v>0</v>
      </c>
      <c r="J660" s="371"/>
      <c r="K660" s="345" t="s">
        <v>1792</v>
      </c>
      <c r="L660" s="33"/>
      <c r="M660" s="33"/>
      <c r="N660" s="33"/>
      <c r="O660" s="33"/>
      <c r="P660" s="33"/>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26"/>
      <c r="BS660" s="26"/>
      <c r="BT660" s="26"/>
      <c r="BU660" s="26"/>
      <c r="BV660" s="26"/>
      <c r="BW660" s="26"/>
      <c r="BX660" s="26"/>
      <c r="BY660" s="26"/>
      <c r="BZ660" s="26"/>
      <c r="CA660" s="26"/>
      <c r="CB660" s="26"/>
      <c r="CC660" s="26"/>
      <c r="CD660" s="26"/>
      <c r="CE660" s="26"/>
      <c r="CF660" s="26"/>
      <c r="CG660" s="26"/>
      <c r="CH660" s="26"/>
      <c r="CI660" s="26"/>
      <c r="CJ660" s="26"/>
      <c r="CK660" s="26"/>
      <c r="CL660" s="26"/>
      <c r="CM660" s="26"/>
      <c r="CN660" s="26"/>
      <c r="CO660" s="26"/>
      <c r="CP660" s="26"/>
      <c r="CQ660" s="26"/>
      <c r="CR660" s="26"/>
      <c r="CS660" s="26"/>
      <c r="CT660" s="26"/>
      <c r="CU660" s="26"/>
      <c r="CV660" s="26"/>
      <c r="CW660" s="26"/>
      <c r="CX660" s="26"/>
      <c r="CY660" s="26"/>
      <c r="CZ660" s="26"/>
      <c r="DA660" s="26"/>
      <c r="DB660" s="26"/>
      <c r="DC660" s="26"/>
      <c r="DD660" s="26"/>
      <c r="DE660" s="26"/>
      <c r="DF660" s="26"/>
      <c r="DG660" s="26"/>
      <c r="DH660" s="26"/>
      <c r="DI660" s="26"/>
      <c r="DJ660" s="26"/>
      <c r="DK660" s="26"/>
      <c r="DL660" s="26"/>
      <c r="DM660" s="26"/>
    </row>
    <row r="661" spans="1:117" ht="63" x14ac:dyDescent="0.25">
      <c r="A661" s="33"/>
      <c r="B661" s="376" t="s">
        <v>2592</v>
      </c>
      <c r="C661" s="35" t="s">
        <v>1794</v>
      </c>
      <c r="D661" s="66" t="s">
        <v>1299</v>
      </c>
      <c r="E661" s="66" t="s">
        <v>1948</v>
      </c>
      <c r="F661" s="134">
        <v>90000</v>
      </c>
      <c r="G661" s="134">
        <f t="shared" si="76"/>
        <v>90000</v>
      </c>
      <c r="H661" s="134">
        <f t="shared" si="77"/>
        <v>100</v>
      </c>
      <c r="I661" s="134">
        <v>0</v>
      </c>
      <c r="J661" s="371"/>
      <c r="K661" s="345" t="s">
        <v>1792</v>
      </c>
      <c r="L661" s="33"/>
      <c r="M661" s="33"/>
      <c r="N661" s="33"/>
      <c r="O661" s="33"/>
      <c r="P661" s="33"/>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c r="BQ661" s="26"/>
      <c r="BR661" s="26"/>
      <c r="BS661" s="26"/>
      <c r="BT661" s="26"/>
      <c r="BU661" s="26"/>
      <c r="BV661" s="26"/>
      <c r="BW661" s="26"/>
      <c r="BX661" s="26"/>
      <c r="BY661" s="26"/>
      <c r="BZ661" s="26"/>
      <c r="CA661" s="26"/>
      <c r="CB661" s="26"/>
      <c r="CC661" s="26"/>
      <c r="CD661" s="26"/>
      <c r="CE661" s="26"/>
      <c r="CF661" s="26"/>
      <c r="CG661" s="26"/>
      <c r="CH661" s="26"/>
      <c r="CI661" s="26"/>
      <c r="CJ661" s="26"/>
      <c r="CK661" s="26"/>
      <c r="CL661" s="26"/>
      <c r="CM661" s="26"/>
      <c r="CN661" s="26"/>
      <c r="CO661" s="26"/>
      <c r="CP661" s="26"/>
      <c r="CQ661" s="26"/>
      <c r="CR661" s="26"/>
      <c r="CS661" s="26"/>
      <c r="CT661" s="26"/>
      <c r="CU661" s="26"/>
      <c r="CV661" s="26"/>
      <c r="CW661" s="26"/>
      <c r="CX661" s="26"/>
      <c r="CY661" s="26"/>
      <c r="CZ661" s="26"/>
      <c r="DA661" s="26"/>
      <c r="DB661" s="26"/>
      <c r="DC661" s="26"/>
      <c r="DD661" s="26"/>
      <c r="DE661" s="26"/>
      <c r="DF661" s="26"/>
      <c r="DG661" s="26"/>
      <c r="DH661" s="26"/>
      <c r="DI661" s="26"/>
      <c r="DJ661" s="26"/>
      <c r="DK661" s="26"/>
      <c r="DL661" s="26"/>
      <c r="DM661" s="26"/>
    </row>
    <row r="662" spans="1:117" ht="63" x14ac:dyDescent="0.25">
      <c r="A662" s="33"/>
      <c r="B662" s="376" t="s">
        <v>2593</v>
      </c>
      <c r="C662" s="35" t="s">
        <v>1795</v>
      </c>
      <c r="D662" s="66" t="s">
        <v>1299</v>
      </c>
      <c r="E662" s="66" t="s">
        <v>1948</v>
      </c>
      <c r="F662" s="134">
        <v>13983.05</v>
      </c>
      <c r="G662" s="134">
        <f t="shared" si="76"/>
        <v>13983.05</v>
      </c>
      <c r="H662" s="134">
        <f t="shared" si="77"/>
        <v>100</v>
      </c>
      <c r="I662" s="134">
        <v>0</v>
      </c>
      <c r="J662" s="371"/>
      <c r="K662" s="345" t="s">
        <v>1792</v>
      </c>
      <c r="L662" s="33"/>
      <c r="M662" s="33"/>
      <c r="N662" s="33"/>
      <c r="O662" s="33"/>
      <c r="P662" s="33"/>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c r="CR662" s="26"/>
      <c r="CS662" s="26"/>
      <c r="CT662" s="26"/>
      <c r="CU662" s="26"/>
      <c r="CV662" s="26"/>
      <c r="CW662" s="26"/>
      <c r="CX662" s="26"/>
      <c r="CY662" s="26"/>
      <c r="CZ662" s="26"/>
      <c r="DA662" s="26"/>
      <c r="DB662" s="26"/>
      <c r="DC662" s="26"/>
      <c r="DD662" s="26"/>
      <c r="DE662" s="26"/>
      <c r="DF662" s="26"/>
      <c r="DG662" s="26"/>
      <c r="DH662" s="26"/>
      <c r="DI662" s="26"/>
      <c r="DJ662" s="26"/>
      <c r="DK662" s="26"/>
      <c r="DL662" s="26"/>
      <c r="DM662" s="26"/>
    </row>
    <row r="663" spans="1:117" ht="63" x14ac:dyDescent="0.25">
      <c r="A663" s="33"/>
      <c r="B663" s="376" t="s">
        <v>2594</v>
      </c>
      <c r="C663" s="35" t="s">
        <v>1796</v>
      </c>
      <c r="D663" s="66" t="s">
        <v>1299</v>
      </c>
      <c r="E663" s="66" t="s">
        <v>1948</v>
      </c>
      <c r="F663" s="134">
        <v>21292.37</v>
      </c>
      <c r="G663" s="134">
        <f t="shared" si="76"/>
        <v>21292.37</v>
      </c>
      <c r="H663" s="134">
        <f t="shared" si="77"/>
        <v>100</v>
      </c>
      <c r="I663" s="134">
        <v>0</v>
      </c>
      <c r="J663" s="371">
        <v>2007</v>
      </c>
      <c r="K663" s="345" t="s">
        <v>1792</v>
      </c>
      <c r="L663" s="33"/>
      <c r="M663" s="33"/>
      <c r="N663" s="33"/>
      <c r="O663" s="33"/>
      <c r="P663" s="33"/>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c r="CB663" s="26"/>
      <c r="CC663" s="26"/>
      <c r="CD663" s="26"/>
      <c r="CE663" s="26"/>
      <c r="CF663" s="26"/>
      <c r="CG663" s="26"/>
      <c r="CH663" s="26"/>
      <c r="CI663" s="26"/>
      <c r="CJ663" s="26"/>
      <c r="CK663" s="26"/>
      <c r="CL663" s="26"/>
      <c r="CM663" s="26"/>
      <c r="CN663" s="26"/>
      <c r="CO663" s="26"/>
      <c r="CP663" s="26"/>
      <c r="CQ663" s="26"/>
      <c r="CR663" s="26"/>
      <c r="CS663" s="26"/>
      <c r="CT663" s="26"/>
      <c r="CU663" s="26"/>
      <c r="CV663" s="26"/>
      <c r="CW663" s="26"/>
      <c r="CX663" s="26"/>
      <c r="CY663" s="26"/>
      <c r="CZ663" s="26"/>
      <c r="DA663" s="26"/>
      <c r="DB663" s="26"/>
      <c r="DC663" s="26"/>
      <c r="DD663" s="26"/>
      <c r="DE663" s="26"/>
      <c r="DF663" s="26"/>
      <c r="DG663" s="26"/>
      <c r="DH663" s="26"/>
      <c r="DI663" s="26"/>
      <c r="DJ663" s="26"/>
      <c r="DK663" s="26"/>
      <c r="DL663" s="26"/>
      <c r="DM663" s="26"/>
    </row>
    <row r="664" spans="1:117" ht="47.25" x14ac:dyDescent="0.25">
      <c r="A664" s="33"/>
      <c r="B664" s="376" t="s">
        <v>2595</v>
      </c>
      <c r="C664" s="35" t="s">
        <v>1797</v>
      </c>
      <c r="D664" s="66"/>
      <c r="E664" s="66" t="s">
        <v>1948</v>
      </c>
      <c r="F664" s="134">
        <v>855000</v>
      </c>
      <c r="G664" s="134">
        <f t="shared" si="76"/>
        <v>855000</v>
      </c>
      <c r="H664" s="134">
        <f t="shared" si="77"/>
        <v>100</v>
      </c>
      <c r="I664" s="134">
        <v>0</v>
      </c>
      <c r="J664" s="371">
        <v>2008</v>
      </c>
      <c r="K664" s="345"/>
      <c r="L664" s="33"/>
      <c r="M664" s="33"/>
      <c r="N664" s="33"/>
      <c r="O664" s="33"/>
      <c r="P664" s="33"/>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c r="BQ664" s="26"/>
      <c r="BR664" s="26"/>
      <c r="BS664" s="26"/>
      <c r="BT664" s="26"/>
      <c r="BU664" s="26"/>
      <c r="BV664" s="26"/>
      <c r="BW664" s="26"/>
      <c r="BX664" s="26"/>
      <c r="BY664" s="26"/>
      <c r="BZ664" s="26"/>
      <c r="CA664" s="26"/>
      <c r="CB664" s="26"/>
      <c r="CC664" s="26"/>
      <c r="CD664" s="26"/>
      <c r="CE664" s="26"/>
      <c r="CF664" s="26"/>
      <c r="CG664" s="26"/>
      <c r="CH664" s="26"/>
      <c r="CI664" s="26"/>
      <c r="CJ664" s="26"/>
      <c r="CK664" s="26"/>
      <c r="CL664" s="26"/>
      <c r="CM664" s="26"/>
      <c r="CN664" s="26"/>
      <c r="CO664" s="26"/>
      <c r="CP664" s="26"/>
      <c r="CQ664" s="26"/>
      <c r="CR664" s="26"/>
      <c r="CS664" s="26"/>
      <c r="CT664" s="26"/>
      <c r="CU664" s="26"/>
      <c r="CV664" s="26"/>
      <c r="CW664" s="26"/>
      <c r="CX664" s="26"/>
      <c r="CY664" s="26"/>
      <c r="CZ664" s="26"/>
      <c r="DA664" s="26"/>
      <c r="DB664" s="26"/>
      <c r="DC664" s="26"/>
      <c r="DD664" s="26"/>
      <c r="DE664" s="26"/>
      <c r="DF664" s="26"/>
      <c r="DG664" s="26"/>
      <c r="DH664" s="26"/>
      <c r="DI664" s="26"/>
      <c r="DJ664" s="26"/>
      <c r="DK664" s="26"/>
      <c r="DL664" s="26"/>
      <c r="DM664" s="26"/>
    </row>
    <row r="665" spans="1:117" ht="47.25" x14ac:dyDescent="0.25">
      <c r="A665" s="33"/>
      <c r="B665" s="376" t="s">
        <v>2596</v>
      </c>
      <c r="C665" s="35" t="s">
        <v>1798</v>
      </c>
      <c r="D665" s="66"/>
      <c r="E665" s="66" t="s">
        <v>1948</v>
      </c>
      <c r="F665" s="134">
        <v>8800</v>
      </c>
      <c r="G665" s="134">
        <f t="shared" si="76"/>
        <v>8800</v>
      </c>
      <c r="H665" s="134">
        <f t="shared" si="77"/>
        <v>100</v>
      </c>
      <c r="I665" s="134">
        <v>0</v>
      </c>
      <c r="J665" s="371">
        <v>2008</v>
      </c>
      <c r="K665" s="345"/>
      <c r="L665" s="33"/>
      <c r="M665" s="33"/>
      <c r="N665" s="33"/>
      <c r="O665" s="33"/>
      <c r="P665" s="33"/>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c r="BU665" s="26"/>
      <c r="BV665" s="26"/>
      <c r="BW665" s="26"/>
      <c r="BX665" s="26"/>
      <c r="BY665" s="26"/>
      <c r="BZ665" s="26"/>
      <c r="CA665" s="26"/>
      <c r="CB665" s="26"/>
      <c r="CC665" s="26"/>
      <c r="CD665" s="26"/>
      <c r="CE665" s="26"/>
      <c r="CF665" s="26"/>
      <c r="CG665" s="26"/>
      <c r="CH665" s="26"/>
      <c r="CI665" s="26"/>
      <c r="CJ665" s="26"/>
      <c r="CK665" s="26"/>
      <c r="CL665" s="26"/>
      <c r="CM665" s="26"/>
      <c r="CN665" s="26"/>
      <c r="CO665" s="26"/>
      <c r="CP665" s="26"/>
      <c r="CQ665" s="26"/>
      <c r="CR665" s="26"/>
      <c r="CS665" s="26"/>
      <c r="CT665" s="26"/>
      <c r="CU665" s="26"/>
      <c r="CV665" s="26"/>
      <c r="CW665" s="26"/>
      <c r="CX665" s="26"/>
      <c r="CY665" s="26"/>
      <c r="CZ665" s="26"/>
      <c r="DA665" s="26"/>
      <c r="DB665" s="26"/>
      <c r="DC665" s="26"/>
      <c r="DD665" s="26"/>
      <c r="DE665" s="26"/>
      <c r="DF665" s="26"/>
      <c r="DG665" s="26"/>
      <c r="DH665" s="26"/>
      <c r="DI665" s="26"/>
      <c r="DJ665" s="26"/>
      <c r="DK665" s="26"/>
      <c r="DL665" s="26"/>
      <c r="DM665" s="26"/>
    </row>
    <row r="666" spans="1:117" ht="47.25" x14ac:dyDescent="0.25">
      <c r="A666" s="33"/>
      <c r="B666" s="376" t="s">
        <v>2597</v>
      </c>
      <c r="C666" s="35" t="s">
        <v>1798</v>
      </c>
      <c r="D666" s="66"/>
      <c r="E666" s="66" t="s">
        <v>1948</v>
      </c>
      <c r="F666" s="134">
        <v>8800</v>
      </c>
      <c r="G666" s="134">
        <f t="shared" si="76"/>
        <v>8800</v>
      </c>
      <c r="H666" s="134">
        <f t="shared" si="77"/>
        <v>100</v>
      </c>
      <c r="I666" s="134">
        <v>0</v>
      </c>
      <c r="J666" s="371">
        <v>2008</v>
      </c>
      <c r="K666" s="345"/>
      <c r="L666" s="33"/>
      <c r="M666" s="33"/>
      <c r="N666" s="33"/>
      <c r="O666" s="33"/>
      <c r="P666" s="33"/>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26"/>
      <c r="CP666" s="26"/>
      <c r="CQ666" s="26"/>
      <c r="CR666" s="26"/>
      <c r="CS666" s="26"/>
      <c r="CT666" s="26"/>
      <c r="CU666" s="26"/>
      <c r="CV666" s="26"/>
      <c r="CW666" s="26"/>
      <c r="CX666" s="26"/>
      <c r="CY666" s="26"/>
      <c r="CZ666" s="26"/>
      <c r="DA666" s="26"/>
      <c r="DB666" s="26"/>
      <c r="DC666" s="26"/>
      <c r="DD666" s="26"/>
      <c r="DE666" s="26"/>
      <c r="DF666" s="26"/>
      <c r="DG666" s="26"/>
      <c r="DH666" s="26"/>
      <c r="DI666" s="26"/>
      <c r="DJ666" s="26"/>
      <c r="DK666" s="26"/>
      <c r="DL666" s="26"/>
      <c r="DM666" s="26"/>
    </row>
    <row r="667" spans="1:117" ht="47.25" x14ac:dyDescent="0.25">
      <c r="A667" s="33"/>
      <c r="B667" s="376" t="s">
        <v>2598</v>
      </c>
      <c r="C667" s="35" t="s">
        <v>1799</v>
      </c>
      <c r="D667" s="66"/>
      <c r="E667" s="66" t="s">
        <v>1948</v>
      </c>
      <c r="F667" s="134">
        <v>9644</v>
      </c>
      <c r="G667" s="134">
        <f t="shared" si="76"/>
        <v>9644</v>
      </c>
      <c r="H667" s="134">
        <f t="shared" si="77"/>
        <v>100</v>
      </c>
      <c r="I667" s="134">
        <v>0</v>
      </c>
      <c r="J667" s="371">
        <v>2008</v>
      </c>
      <c r="K667" s="345"/>
      <c r="L667" s="33"/>
      <c r="M667" s="33"/>
      <c r="N667" s="33"/>
      <c r="O667" s="33"/>
      <c r="P667" s="33"/>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c r="CR667" s="26"/>
      <c r="CS667" s="26"/>
      <c r="CT667" s="26"/>
      <c r="CU667" s="26"/>
      <c r="CV667" s="26"/>
      <c r="CW667" s="26"/>
      <c r="CX667" s="26"/>
      <c r="CY667" s="26"/>
      <c r="CZ667" s="26"/>
      <c r="DA667" s="26"/>
      <c r="DB667" s="26"/>
      <c r="DC667" s="26"/>
      <c r="DD667" s="26"/>
      <c r="DE667" s="26"/>
      <c r="DF667" s="26"/>
      <c r="DG667" s="26"/>
      <c r="DH667" s="26"/>
      <c r="DI667" s="26"/>
      <c r="DJ667" s="26"/>
      <c r="DK667" s="26"/>
      <c r="DL667" s="26"/>
      <c r="DM667" s="26"/>
    </row>
    <row r="668" spans="1:117" ht="47.25" x14ac:dyDescent="0.25">
      <c r="A668" s="33"/>
      <c r="B668" s="376" t="s">
        <v>2599</v>
      </c>
      <c r="C668" s="35" t="s">
        <v>1799</v>
      </c>
      <c r="D668" s="66"/>
      <c r="E668" s="66" t="s">
        <v>1948</v>
      </c>
      <c r="F668" s="134">
        <v>9644</v>
      </c>
      <c r="G668" s="134">
        <f t="shared" si="76"/>
        <v>9644</v>
      </c>
      <c r="H668" s="134">
        <f t="shared" si="77"/>
        <v>100</v>
      </c>
      <c r="I668" s="134">
        <v>0</v>
      </c>
      <c r="J668" s="371">
        <v>2008</v>
      </c>
      <c r="K668" s="345"/>
      <c r="L668" s="33"/>
      <c r="M668" s="33"/>
      <c r="N668" s="33"/>
      <c r="O668" s="33"/>
      <c r="P668" s="33"/>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c r="BU668" s="26"/>
      <c r="BV668" s="26"/>
      <c r="BW668" s="26"/>
      <c r="BX668" s="26"/>
      <c r="BY668" s="26"/>
      <c r="BZ668" s="26"/>
      <c r="CA668" s="26"/>
      <c r="CB668" s="26"/>
      <c r="CC668" s="26"/>
      <c r="CD668" s="26"/>
      <c r="CE668" s="26"/>
      <c r="CF668" s="26"/>
      <c r="CG668" s="26"/>
      <c r="CH668" s="26"/>
      <c r="CI668" s="26"/>
      <c r="CJ668" s="26"/>
      <c r="CK668" s="26"/>
      <c r="CL668" s="26"/>
      <c r="CM668" s="26"/>
      <c r="CN668" s="26"/>
      <c r="CO668" s="26"/>
      <c r="CP668" s="26"/>
      <c r="CQ668" s="26"/>
      <c r="CR668" s="26"/>
      <c r="CS668" s="26"/>
      <c r="CT668" s="26"/>
      <c r="CU668" s="26"/>
      <c r="CV668" s="26"/>
      <c r="CW668" s="26"/>
      <c r="CX668" s="26"/>
      <c r="CY668" s="26"/>
      <c r="CZ668" s="26"/>
      <c r="DA668" s="26"/>
      <c r="DB668" s="26"/>
      <c r="DC668" s="26"/>
      <c r="DD668" s="26"/>
      <c r="DE668" s="26"/>
      <c r="DF668" s="26"/>
      <c r="DG668" s="26"/>
      <c r="DH668" s="26"/>
      <c r="DI668" s="26"/>
      <c r="DJ668" s="26"/>
      <c r="DK668" s="26"/>
      <c r="DL668" s="26"/>
      <c r="DM668" s="26"/>
    </row>
    <row r="669" spans="1:117" ht="47.25" x14ac:dyDescent="0.25">
      <c r="A669" s="33"/>
      <c r="B669" s="376" t="s">
        <v>2600</v>
      </c>
      <c r="C669" s="35" t="s">
        <v>1949</v>
      </c>
      <c r="D669" s="66"/>
      <c r="E669" s="66" t="s">
        <v>1948</v>
      </c>
      <c r="F669" s="134">
        <v>200</v>
      </c>
      <c r="G669" s="134">
        <f t="shared" si="76"/>
        <v>173.68</v>
      </c>
      <c r="H669" s="134">
        <f t="shared" si="77"/>
        <v>86.84</v>
      </c>
      <c r="I669" s="134">
        <v>26.319999999999993</v>
      </c>
      <c r="J669" s="371"/>
      <c r="K669" s="345"/>
      <c r="L669" s="33"/>
      <c r="M669" s="33"/>
      <c r="N669" s="33"/>
      <c r="O669" s="33"/>
      <c r="P669" s="33"/>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26"/>
      <c r="BS669" s="26"/>
      <c r="BT669" s="26"/>
      <c r="BU669" s="26"/>
      <c r="BV669" s="26"/>
      <c r="BW669" s="26"/>
      <c r="BX669" s="26"/>
      <c r="BY669" s="26"/>
      <c r="BZ669" s="26"/>
      <c r="CA669" s="26"/>
      <c r="CB669" s="26"/>
      <c r="CC669" s="26"/>
      <c r="CD669" s="26"/>
      <c r="CE669" s="26"/>
      <c r="CF669" s="26"/>
      <c r="CG669" s="26"/>
      <c r="CH669" s="26"/>
      <c r="CI669" s="26"/>
      <c r="CJ669" s="26"/>
      <c r="CK669" s="26"/>
      <c r="CL669" s="26"/>
      <c r="CM669" s="26"/>
      <c r="CN669" s="26"/>
      <c r="CO669" s="26"/>
      <c r="CP669" s="26"/>
      <c r="CQ669" s="26"/>
      <c r="CR669" s="26"/>
      <c r="CS669" s="26"/>
      <c r="CT669" s="26"/>
      <c r="CU669" s="26"/>
      <c r="CV669" s="26"/>
      <c r="CW669" s="26"/>
      <c r="CX669" s="26"/>
      <c r="CY669" s="26"/>
      <c r="CZ669" s="26"/>
      <c r="DA669" s="26"/>
      <c r="DB669" s="26"/>
      <c r="DC669" s="26"/>
      <c r="DD669" s="26"/>
      <c r="DE669" s="26"/>
      <c r="DF669" s="26"/>
      <c r="DG669" s="26"/>
      <c r="DH669" s="26"/>
      <c r="DI669" s="26"/>
      <c r="DJ669" s="26"/>
      <c r="DK669" s="26"/>
      <c r="DL669" s="26"/>
      <c r="DM669" s="26"/>
    </row>
    <row r="670" spans="1:117" ht="64.5" customHeight="1" x14ac:dyDescent="0.25">
      <c r="A670" s="33"/>
      <c r="B670" s="376" t="s">
        <v>2601</v>
      </c>
      <c r="C670" s="35" t="s">
        <v>1800</v>
      </c>
      <c r="D670" s="66"/>
      <c r="E670" s="66" t="s">
        <v>1948</v>
      </c>
      <c r="F670" s="134">
        <v>600</v>
      </c>
      <c r="G670" s="134">
        <f t="shared" si="76"/>
        <v>600</v>
      </c>
      <c r="H670" s="134">
        <f t="shared" si="77"/>
        <v>100</v>
      </c>
      <c r="I670" s="134">
        <v>0</v>
      </c>
      <c r="J670" s="371"/>
      <c r="K670" s="66"/>
      <c r="L670" s="33"/>
      <c r="M670" s="33"/>
      <c r="N670" s="33"/>
      <c r="O670" s="33"/>
      <c r="P670" s="33"/>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26"/>
      <c r="BS670" s="26"/>
      <c r="BT670" s="26"/>
      <c r="BU670" s="26"/>
      <c r="BV670" s="26"/>
      <c r="BW670" s="26"/>
      <c r="BX670" s="26"/>
      <c r="BY670" s="26"/>
      <c r="BZ670" s="26"/>
      <c r="CA670" s="26"/>
      <c r="CB670" s="26"/>
      <c r="CC670" s="26"/>
      <c r="CD670" s="26"/>
      <c r="CE670" s="26"/>
      <c r="CF670" s="26"/>
      <c r="CG670" s="26"/>
      <c r="CH670" s="26"/>
      <c r="CI670" s="26"/>
      <c r="CJ670" s="26"/>
      <c r="CK670" s="26"/>
      <c r="CL670" s="26"/>
      <c r="CM670" s="26"/>
      <c r="CN670" s="26"/>
      <c r="CO670" s="26"/>
      <c r="CP670" s="26"/>
      <c r="CQ670" s="26"/>
      <c r="CR670" s="26"/>
      <c r="CS670" s="26"/>
      <c r="CT670" s="26"/>
      <c r="CU670" s="26"/>
      <c r="CV670" s="26"/>
      <c r="CW670" s="26"/>
      <c r="CX670" s="26"/>
      <c r="CY670" s="26"/>
      <c r="CZ670" s="26"/>
      <c r="DA670" s="26"/>
      <c r="DB670" s="26"/>
      <c r="DC670" s="26"/>
      <c r="DD670" s="26"/>
      <c r="DE670" s="26"/>
      <c r="DF670" s="26"/>
      <c r="DG670" s="26"/>
      <c r="DH670" s="26"/>
      <c r="DI670" s="26"/>
      <c r="DJ670" s="26"/>
      <c r="DK670" s="26"/>
      <c r="DL670" s="26"/>
      <c r="DM670" s="26"/>
    </row>
    <row r="671" spans="1:117" ht="47.25" x14ac:dyDescent="0.25">
      <c r="A671" s="33"/>
      <c r="B671" s="376" t="s">
        <v>2602</v>
      </c>
      <c r="C671" s="35" t="s">
        <v>1801</v>
      </c>
      <c r="D671" s="66"/>
      <c r="E671" s="66" t="s">
        <v>1948</v>
      </c>
      <c r="F671" s="134">
        <v>500</v>
      </c>
      <c r="G671" s="134">
        <f t="shared" si="76"/>
        <v>500</v>
      </c>
      <c r="H671" s="134">
        <f t="shared" si="77"/>
        <v>100</v>
      </c>
      <c r="I671" s="134">
        <v>0</v>
      </c>
      <c r="J671" s="371"/>
      <c r="K671" s="66"/>
      <c r="L671" s="33"/>
      <c r="M671" s="33"/>
      <c r="N671" s="33"/>
      <c r="O671" s="33"/>
      <c r="P671" s="33"/>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c r="BQ671" s="26"/>
      <c r="BR671" s="26"/>
      <c r="BS671" s="26"/>
      <c r="BT671" s="26"/>
      <c r="BU671" s="26"/>
      <c r="BV671" s="26"/>
      <c r="BW671" s="26"/>
      <c r="BX671" s="26"/>
      <c r="BY671" s="26"/>
      <c r="BZ671" s="26"/>
      <c r="CA671" s="26"/>
      <c r="CB671" s="26"/>
      <c r="CC671" s="26"/>
      <c r="CD671" s="26"/>
      <c r="CE671" s="26"/>
      <c r="CF671" s="26"/>
      <c r="CG671" s="26"/>
      <c r="CH671" s="26"/>
      <c r="CI671" s="26"/>
      <c r="CJ671" s="26"/>
      <c r="CK671" s="26"/>
      <c r="CL671" s="26"/>
      <c r="CM671" s="26"/>
      <c r="CN671" s="26"/>
      <c r="CO671" s="26"/>
      <c r="CP671" s="26"/>
      <c r="CQ671" s="26"/>
      <c r="CR671" s="26"/>
      <c r="CS671" s="26"/>
      <c r="CT671" s="26"/>
      <c r="CU671" s="26"/>
      <c r="CV671" s="26"/>
      <c r="CW671" s="26"/>
      <c r="CX671" s="26"/>
      <c r="CY671" s="26"/>
      <c r="CZ671" s="26"/>
      <c r="DA671" s="26"/>
      <c r="DB671" s="26"/>
      <c r="DC671" s="26"/>
      <c r="DD671" s="26"/>
      <c r="DE671" s="26"/>
      <c r="DF671" s="26"/>
      <c r="DG671" s="26"/>
      <c r="DH671" s="26"/>
      <c r="DI671" s="26"/>
      <c r="DJ671" s="26"/>
      <c r="DK671" s="26"/>
      <c r="DL671" s="26"/>
      <c r="DM671" s="26"/>
    </row>
    <row r="672" spans="1:117" ht="47.25" x14ac:dyDescent="0.25">
      <c r="A672" s="33"/>
      <c r="B672" s="376" t="s">
        <v>2603</v>
      </c>
      <c r="C672" s="35" t="s">
        <v>1802</v>
      </c>
      <c r="D672" s="66"/>
      <c r="E672" s="66" t="s">
        <v>1948</v>
      </c>
      <c r="F672" s="134">
        <v>600</v>
      </c>
      <c r="G672" s="134">
        <f t="shared" si="76"/>
        <v>600</v>
      </c>
      <c r="H672" s="134">
        <f t="shared" si="77"/>
        <v>100</v>
      </c>
      <c r="I672" s="134">
        <v>0</v>
      </c>
      <c r="J672" s="371"/>
      <c r="K672" s="66"/>
      <c r="L672" s="33"/>
      <c r="M672" s="33"/>
      <c r="N672" s="33"/>
      <c r="O672" s="33"/>
      <c r="P672" s="33"/>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c r="BQ672" s="26"/>
      <c r="BR672" s="26"/>
      <c r="BS672" s="26"/>
      <c r="BT672" s="26"/>
      <c r="BU672" s="26"/>
      <c r="BV672" s="26"/>
      <c r="BW672" s="26"/>
      <c r="BX672" s="26"/>
      <c r="BY672" s="26"/>
      <c r="BZ672" s="26"/>
      <c r="CA672" s="26"/>
      <c r="CB672" s="26"/>
      <c r="CC672" s="26"/>
      <c r="CD672" s="26"/>
      <c r="CE672" s="26"/>
      <c r="CF672" s="26"/>
      <c r="CG672" s="26"/>
      <c r="CH672" s="26"/>
      <c r="CI672" s="26"/>
      <c r="CJ672" s="26"/>
      <c r="CK672" s="26"/>
      <c r="CL672" s="26"/>
      <c r="CM672" s="26"/>
      <c r="CN672" s="26"/>
      <c r="CO672" s="26"/>
      <c r="CP672" s="26"/>
      <c r="CQ672" s="26"/>
      <c r="CR672" s="26"/>
      <c r="CS672" s="26"/>
      <c r="CT672" s="26"/>
      <c r="CU672" s="26"/>
      <c r="CV672" s="26"/>
      <c r="CW672" s="26"/>
      <c r="CX672" s="26"/>
      <c r="CY672" s="26"/>
      <c r="CZ672" s="26"/>
      <c r="DA672" s="26"/>
      <c r="DB672" s="26"/>
      <c r="DC672" s="26"/>
      <c r="DD672" s="26"/>
      <c r="DE672" s="26"/>
      <c r="DF672" s="26"/>
      <c r="DG672" s="26"/>
      <c r="DH672" s="26"/>
      <c r="DI672" s="26"/>
      <c r="DJ672" s="26"/>
      <c r="DK672" s="26"/>
      <c r="DL672" s="26"/>
      <c r="DM672" s="26"/>
    </row>
    <row r="673" spans="1:117" ht="47.25" x14ac:dyDescent="0.25">
      <c r="A673" s="33"/>
      <c r="B673" s="376" t="s">
        <v>2604</v>
      </c>
      <c r="C673" s="35" t="s">
        <v>1803</v>
      </c>
      <c r="D673" s="66"/>
      <c r="E673" s="66" t="s">
        <v>1948</v>
      </c>
      <c r="F673" s="134">
        <v>87000</v>
      </c>
      <c r="G673" s="134">
        <f t="shared" si="76"/>
        <v>50266.32</v>
      </c>
      <c r="H673" s="134">
        <f t="shared" si="77"/>
        <v>57.77737931034482</v>
      </c>
      <c r="I673" s="134">
        <v>36733.68</v>
      </c>
      <c r="J673" s="371"/>
      <c r="K673" s="66"/>
      <c r="L673" s="33"/>
      <c r="M673" s="33"/>
      <c r="N673" s="33"/>
      <c r="O673" s="33"/>
      <c r="P673" s="33"/>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26"/>
      <c r="CT673" s="26"/>
      <c r="CU673" s="26"/>
      <c r="CV673" s="26"/>
      <c r="CW673" s="26"/>
      <c r="CX673" s="26"/>
      <c r="CY673" s="26"/>
      <c r="CZ673" s="26"/>
      <c r="DA673" s="26"/>
      <c r="DB673" s="26"/>
      <c r="DC673" s="26"/>
      <c r="DD673" s="26"/>
      <c r="DE673" s="26"/>
      <c r="DF673" s="26"/>
      <c r="DG673" s="26"/>
      <c r="DH673" s="26"/>
      <c r="DI673" s="26"/>
      <c r="DJ673" s="26"/>
      <c r="DK673" s="26"/>
      <c r="DL673" s="26"/>
      <c r="DM673" s="26"/>
    </row>
    <row r="674" spans="1:117" ht="63" x14ac:dyDescent="0.25">
      <c r="A674" s="33"/>
      <c r="B674" s="376" t="s">
        <v>2605</v>
      </c>
      <c r="C674" s="35" t="s">
        <v>1804</v>
      </c>
      <c r="D674" s="66"/>
      <c r="E674" s="66" t="s">
        <v>1948</v>
      </c>
      <c r="F674" s="134">
        <v>87500</v>
      </c>
      <c r="G674" s="134">
        <f t="shared" si="76"/>
        <v>50555.44</v>
      </c>
      <c r="H674" s="134">
        <f t="shared" si="77"/>
        <v>57.777645714285718</v>
      </c>
      <c r="I674" s="134">
        <v>36944.559999999998</v>
      </c>
      <c r="J674" s="371"/>
      <c r="K674" s="66"/>
      <c r="L674" s="33"/>
      <c r="M674" s="33"/>
      <c r="N674" s="33"/>
      <c r="O674" s="33"/>
      <c r="P674" s="33"/>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c r="BQ674" s="26"/>
      <c r="BR674" s="26"/>
      <c r="BS674" s="26"/>
      <c r="BT674" s="26"/>
      <c r="BU674" s="26"/>
      <c r="BV674" s="26"/>
      <c r="BW674" s="26"/>
      <c r="BX674" s="26"/>
      <c r="BY674" s="26"/>
      <c r="BZ674" s="26"/>
      <c r="CA674" s="26"/>
      <c r="CB674" s="26"/>
      <c r="CC674" s="26"/>
      <c r="CD674" s="26"/>
      <c r="CE674" s="26"/>
      <c r="CF674" s="26"/>
      <c r="CG674" s="26"/>
      <c r="CH674" s="26"/>
      <c r="CI674" s="26"/>
      <c r="CJ674" s="26"/>
      <c r="CK674" s="26"/>
      <c r="CL674" s="26"/>
      <c r="CM674" s="26"/>
      <c r="CN674" s="26"/>
      <c r="CO674" s="26"/>
      <c r="CP674" s="26"/>
      <c r="CQ674" s="26"/>
      <c r="CR674" s="26"/>
      <c r="CS674" s="26"/>
      <c r="CT674" s="26"/>
      <c r="CU674" s="26"/>
      <c r="CV674" s="26"/>
      <c r="CW674" s="26"/>
      <c r="CX674" s="26"/>
      <c r="CY674" s="26"/>
      <c r="CZ674" s="26"/>
      <c r="DA674" s="26"/>
      <c r="DB674" s="26"/>
      <c r="DC674" s="26"/>
      <c r="DD674" s="26"/>
      <c r="DE674" s="26"/>
      <c r="DF674" s="26"/>
      <c r="DG674" s="26"/>
      <c r="DH674" s="26"/>
      <c r="DI674" s="26"/>
      <c r="DJ674" s="26"/>
      <c r="DK674" s="26"/>
      <c r="DL674" s="26"/>
      <c r="DM674" s="26"/>
    </row>
    <row r="675" spans="1:117" ht="49.5" customHeight="1" x14ac:dyDescent="0.25">
      <c r="A675" s="33"/>
      <c r="B675" s="376" t="s">
        <v>2606</v>
      </c>
      <c r="C675" s="35" t="s">
        <v>1805</v>
      </c>
      <c r="D675" s="66"/>
      <c r="E675" s="66" t="s">
        <v>1948</v>
      </c>
      <c r="F675" s="134">
        <v>20000</v>
      </c>
      <c r="G675" s="134">
        <f t="shared" si="76"/>
        <v>20000</v>
      </c>
      <c r="H675" s="134">
        <f t="shared" si="77"/>
        <v>100</v>
      </c>
      <c r="I675" s="134">
        <v>0</v>
      </c>
      <c r="J675" s="371"/>
      <c r="K675" s="66"/>
      <c r="L675" s="33"/>
      <c r="M675" s="33"/>
      <c r="N675" s="33"/>
      <c r="O675" s="33"/>
      <c r="P675" s="33"/>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6"/>
      <c r="CO675" s="26"/>
      <c r="CP675" s="26"/>
      <c r="CQ675" s="26"/>
      <c r="CR675" s="26"/>
      <c r="CS675" s="26"/>
      <c r="CT675" s="26"/>
      <c r="CU675" s="26"/>
      <c r="CV675" s="26"/>
      <c r="CW675" s="26"/>
      <c r="CX675" s="26"/>
      <c r="CY675" s="26"/>
      <c r="CZ675" s="26"/>
      <c r="DA675" s="26"/>
      <c r="DB675" s="26"/>
      <c r="DC675" s="26"/>
      <c r="DD675" s="26"/>
      <c r="DE675" s="26"/>
      <c r="DF675" s="26"/>
      <c r="DG675" s="26"/>
      <c r="DH675" s="26"/>
      <c r="DI675" s="26"/>
      <c r="DJ675" s="26"/>
      <c r="DK675" s="26"/>
      <c r="DL675" s="26"/>
      <c r="DM675" s="26"/>
    </row>
    <row r="676" spans="1:117" ht="47.25" x14ac:dyDescent="0.25">
      <c r="A676" s="33"/>
      <c r="B676" s="376" t="s">
        <v>2607</v>
      </c>
      <c r="C676" s="35" t="s">
        <v>1806</v>
      </c>
      <c r="D676" s="66"/>
      <c r="E676" s="66" t="s">
        <v>1948</v>
      </c>
      <c r="F676" s="134">
        <v>5500</v>
      </c>
      <c r="G676" s="134">
        <f t="shared" si="76"/>
        <v>5500</v>
      </c>
      <c r="H676" s="134">
        <f t="shared" si="77"/>
        <v>100</v>
      </c>
      <c r="I676" s="134">
        <v>0</v>
      </c>
      <c r="J676" s="370">
        <v>39807</v>
      </c>
      <c r="K676" s="66"/>
      <c r="L676" s="33"/>
      <c r="M676" s="33"/>
      <c r="N676" s="33"/>
      <c r="O676" s="33"/>
      <c r="P676" s="33"/>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c r="BQ676" s="26"/>
      <c r="BR676" s="26"/>
      <c r="BS676" s="26"/>
      <c r="BT676" s="26"/>
      <c r="BU676" s="26"/>
      <c r="BV676" s="26"/>
      <c r="BW676" s="26"/>
      <c r="BX676" s="26"/>
      <c r="BY676" s="26"/>
      <c r="BZ676" s="26"/>
      <c r="CA676" s="26"/>
      <c r="CB676" s="26"/>
      <c r="CC676" s="26"/>
      <c r="CD676" s="26"/>
      <c r="CE676" s="26"/>
      <c r="CF676" s="26"/>
      <c r="CG676" s="26"/>
      <c r="CH676" s="26"/>
      <c r="CI676" s="26"/>
      <c r="CJ676" s="26"/>
      <c r="CK676" s="26"/>
      <c r="CL676" s="26"/>
      <c r="CM676" s="26"/>
      <c r="CN676" s="26"/>
      <c r="CO676" s="26"/>
      <c r="CP676" s="26"/>
      <c r="CQ676" s="26"/>
      <c r="CR676" s="26"/>
      <c r="CS676" s="26"/>
      <c r="CT676" s="26"/>
      <c r="CU676" s="26"/>
      <c r="CV676" s="26"/>
      <c r="CW676" s="26"/>
      <c r="CX676" s="26"/>
      <c r="CY676" s="26"/>
      <c r="CZ676" s="26"/>
      <c r="DA676" s="26"/>
      <c r="DB676" s="26"/>
      <c r="DC676" s="26"/>
      <c r="DD676" s="26"/>
      <c r="DE676" s="26"/>
      <c r="DF676" s="26"/>
      <c r="DG676" s="26"/>
      <c r="DH676" s="26"/>
      <c r="DI676" s="26"/>
      <c r="DJ676" s="26"/>
      <c r="DK676" s="26"/>
      <c r="DL676" s="26"/>
      <c r="DM676" s="26"/>
    </row>
    <row r="677" spans="1:117" ht="47.25" x14ac:dyDescent="0.25">
      <c r="A677" s="33"/>
      <c r="B677" s="376" t="s">
        <v>2608</v>
      </c>
      <c r="C677" s="35" t="s">
        <v>1807</v>
      </c>
      <c r="D677" s="66"/>
      <c r="E677" s="66" t="s">
        <v>1948</v>
      </c>
      <c r="F677" s="134">
        <v>2550</v>
      </c>
      <c r="G677" s="134">
        <f t="shared" si="76"/>
        <v>2550</v>
      </c>
      <c r="H677" s="134">
        <f t="shared" si="77"/>
        <v>100</v>
      </c>
      <c r="I677" s="134">
        <v>0</v>
      </c>
      <c r="J677" s="370">
        <v>39885</v>
      </c>
      <c r="K677" s="66"/>
      <c r="L677" s="33"/>
      <c r="M677" s="33"/>
      <c r="N677" s="33"/>
      <c r="O677" s="33"/>
      <c r="P677" s="33"/>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row>
    <row r="678" spans="1:117" ht="47.25" x14ac:dyDescent="0.25">
      <c r="A678" s="33"/>
      <c r="B678" s="376" t="s">
        <v>2609</v>
      </c>
      <c r="C678" s="35" t="s">
        <v>1808</v>
      </c>
      <c r="D678" s="66"/>
      <c r="E678" s="66" t="s">
        <v>1948</v>
      </c>
      <c r="F678" s="134">
        <v>763</v>
      </c>
      <c r="G678" s="134">
        <f t="shared" ref="G678:G695" si="78">F678-I678</f>
        <v>763</v>
      </c>
      <c r="H678" s="134">
        <f t="shared" ref="H678:H695" si="79">G678/F678*100</f>
        <v>100</v>
      </c>
      <c r="I678" s="134">
        <v>0</v>
      </c>
      <c r="J678" s="370">
        <v>39885</v>
      </c>
      <c r="K678" s="66"/>
      <c r="L678" s="33"/>
      <c r="M678" s="33"/>
      <c r="N678" s="33"/>
      <c r="O678" s="33"/>
      <c r="P678" s="33"/>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c r="CR678" s="26"/>
      <c r="CS678" s="26"/>
      <c r="CT678" s="26"/>
      <c r="CU678" s="26"/>
      <c r="CV678" s="26"/>
      <c r="CW678" s="26"/>
      <c r="CX678" s="26"/>
      <c r="CY678" s="26"/>
      <c r="CZ678" s="26"/>
      <c r="DA678" s="26"/>
      <c r="DB678" s="26"/>
      <c r="DC678" s="26"/>
      <c r="DD678" s="26"/>
      <c r="DE678" s="26"/>
      <c r="DF678" s="26"/>
      <c r="DG678" s="26"/>
      <c r="DH678" s="26"/>
      <c r="DI678" s="26"/>
      <c r="DJ678" s="26"/>
      <c r="DK678" s="26"/>
      <c r="DL678" s="26"/>
      <c r="DM678" s="26"/>
    </row>
    <row r="679" spans="1:117" ht="47.25" x14ac:dyDescent="0.25">
      <c r="A679" s="33"/>
      <c r="B679" s="376" t="s">
        <v>2610</v>
      </c>
      <c r="C679" s="35" t="s">
        <v>1809</v>
      </c>
      <c r="D679" s="66" t="s">
        <v>1810</v>
      </c>
      <c r="E679" s="66" t="s">
        <v>1948</v>
      </c>
      <c r="F679" s="134">
        <v>2700</v>
      </c>
      <c r="G679" s="134">
        <f t="shared" si="78"/>
        <v>2700</v>
      </c>
      <c r="H679" s="134">
        <f t="shared" si="79"/>
        <v>100</v>
      </c>
      <c r="I679" s="134">
        <v>0</v>
      </c>
      <c r="J679" s="371"/>
      <c r="K679" s="66"/>
      <c r="L679" s="33"/>
      <c r="M679" s="33"/>
      <c r="N679" s="33"/>
      <c r="O679" s="33"/>
      <c r="P679" s="33"/>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c r="CW679" s="26"/>
      <c r="CX679" s="26"/>
      <c r="CY679" s="26"/>
      <c r="CZ679" s="26"/>
      <c r="DA679" s="26"/>
      <c r="DB679" s="26"/>
      <c r="DC679" s="26"/>
      <c r="DD679" s="26"/>
      <c r="DE679" s="26"/>
      <c r="DF679" s="26"/>
      <c r="DG679" s="26"/>
      <c r="DH679" s="26"/>
      <c r="DI679" s="26"/>
      <c r="DJ679" s="26"/>
      <c r="DK679" s="26"/>
      <c r="DL679" s="26"/>
      <c r="DM679" s="26"/>
    </row>
    <row r="680" spans="1:117" ht="47.25" x14ac:dyDescent="0.25">
      <c r="A680" s="33"/>
      <c r="B680" s="376" t="s">
        <v>2611</v>
      </c>
      <c r="C680" s="35" t="s">
        <v>1811</v>
      </c>
      <c r="D680" s="66" t="s">
        <v>1812</v>
      </c>
      <c r="E680" s="66" t="s">
        <v>1948</v>
      </c>
      <c r="F680" s="134">
        <v>1800</v>
      </c>
      <c r="G680" s="134">
        <f t="shared" si="78"/>
        <v>1800</v>
      </c>
      <c r="H680" s="134">
        <f t="shared" si="79"/>
        <v>100</v>
      </c>
      <c r="I680" s="134">
        <v>0</v>
      </c>
      <c r="J680" s="371"/>
      <c r="K680" s="66"/>
      <c r="L680" s="33"/>
      <c r="M680" s="33"/>
      <c r="N680" s="33"/>
      <c r="O680" s="33"/>
      <c r="P680" s="33"/>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c r="CR680" s="26"/>
      <c r="CS680" s="26"/>
      <c r="CT680" s="26"/>
      <c r="CU680" s="26"/>
      <c r="CV680" s="26"/>
      <c r="CW680" s="26"/>
      <c r="CX680" s="26"/>
      <c r="CY680" s="26"/>
      <c r="CZ680" s="26"/>
      <c r="DA680" s="26"/>
      <c r="DB680" s="26"/>
      <c r="DC680" s="26"/>
      <c r="DD680" s="26"/>
      <c r="DE680" s="26"/>
      <c r="DF680" s="26"/>
      <c r="DG680" s="26"/>
      <c r="DH680" s="26"/>
      <c r="DI680" s="26"/>
      <c r="DJ680" s="26"/>
      <c r="DK680" s="26"/>
      <c r="DL680" s="26"/>
      <c r="DM680" s="26"/>
    </row>
    <row r="681" spans="1:117" ht="47.25" x14ac:dyDescent="0.25">
      <c r="A681" s="33"/>
      <c r="B681" s="376" t="s">
        <v>2612</v>
      </c>
      <c r="C681" s="35" t="s">
        <v>1314</v>
      </c>
      <c r="D681" s="66" t="s">
        <v>1813</v>
      </c>
      <c r="E681" s="66" t="s">
        <v>1948</v>
      </c>
      <c r="F681" s="134">
        <v>200</v>
      </c>
      <c r="G681" s="134">
        <f t="shared" si="78"/>
        <v>200</v>
      </c>
      <c r="H681" s="134">
        <f t="shared" si="79"/>
        <v>100</v>
      </c>
      <c r="I681" s="134">
        <v>0</v>
      </c>
      <c r="J681" s="371"/>
      <c r="K681" s="66"/>
      <c r="L681" s="33"/>
      <c r="M681" s="33"/>
      <c r="N681" s="33"/>
      <c r="O681" s="33"/>
      <c r="P681" s="33"/>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c r="BQ681" s="26"/>
      <c r="BR681" s="26"/>
      <c r="BS681" s="26"/>
      <c r="BT681" s="26"/>
      <c r="BU681" s="26"/>
      <c r="BV681" s="26"/>
      <c r="BW681" s="26"/>
      <c r="BX681" s="26"/>
      <c r="BY681" s="26"/>
      <c r="BZ681" s="26"/>
      <c r="CA681" s="26"/>
      <c r="CB681" s="26"/>
      <c r="CC681" s="26"/>
      <c r="CD681" s="26"/>
      <c r="CE681" s="26"/>
      <c r="CF681" s="26"/>
      <c r="CG681" s="26"/>
      <c r="CH681" s="26"/>
      <c r="CI681" s="26"/>
      <c r="CJ681" s="26"/>
      <c r="CK681" s="26"/>
      <c r="CL681" s="26"/>
      <c r="CM681" s="26"/>
      <c r="CN681" s="26"/>
      <c r="CO681" s="26"/>
      <c r="CP681" s="26"/>
      <c r="CQ681" s="26"/>
      <c r="CR681" s="26"/>
      <c r="CS681" s="26"/>
      <c r="CT681" s="26"/>
      <c r="CU681" s="26"/>
      <c r="CV681" s="26"/>
      <c r="CW681" s="26"/>
      <c r="CX681" s="26"/>
      <c r="CY681" s="26"/>
      <c r="CZ681" s="26"/>
      <c r="DA681" s="26"/>
      <c r="DB681" s="26"/>
      <c r="DC681" s="26"/>
      <c r="DD681" s="26"/>
      <c r="DE681" s="26"/>
      <c r="DF681" s="26"/>
      <c r="DG681" s="26"/>
      <c r="DH681" s="26"/>
      <c r="DI681" s="26"/>
      <c r="DJ681" s="26"/>
      <c r="DK681" s="26"/>
      <c r="DL681" s="26"/>
      <c r="DM681" s="26"/>
    </row>
    <row r="682" spans="1:117" ht="47.25" x14ac:dyDescent="0.25">
      <c r="A682" s="33"/>
      <c r="B682" s="376" t="s">
        <v>2613</v>
      </c>
      <c r="C682" s="35" t="s">
        <v>1814</v>
      </c>
      <c r="D682" s="66"/>
      <c r="E682" s="66" t="s">
        <v>1948</v>
      </c>
      <c r="F682" s="134">
        <v>200</v>
      </c>
      <c r="G682" s="134">
        <f t="shared" si="78"/>
        <v>200</v>
      </c>
      <c r="H682" s="134">
        <f t="shared" si="79"/>
        <v>100</v>
      </c>
      <c r="I682" s="134">
        <v>0</v>
      </c>
      <c r="J682" s="371"/>
      <c r="K682" s="66"/>
      <c r="L682" s="33"/>
      <c r="M682" s="33"/>
      <c r="N682" s="33"/>
      <c r="O682" s="33"/>
      <c r="P682" s="33"/>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26"/>
      <c r="BR682" s="26"/>
      <c r="BS682" s="26"/>
      <c r="BT682" s="26"/>
      <c r="BU682" s="26"/>
      <c r="BV682" s="26"/>
      <c r="BW682" s="26"/>
      <c r="BX682" s="26"/>
      <c r="BY682" s="26"/>
      <c r="BZ682" s="26"/>
      <c r="CA682" s="26"/>
      <c r="CB682" s="26"/>
      <c r="CC682" s="26"/>
      <c r="CD682" s="26"/>
      <c r="CE682" s="26"/>
      <c r="CF682" s="26"/>
      <c r="CG682" s="26"/>
      <c r="CH682" s="26"/>
      <c r="CI682" s="26"/>
      <c r="CJ682" s="26"/>
      <c r="CK682" s="26"/>
      <c r="CL682" s="26"/>
      <c r="CM682" s="26"/>
      <c r="CN682" s="26"/>
      <c r="CO682" s="26"/>
      <c r="CP682" s="26"/>
      <c r="CQ682" s="26"/>
      <c r="CR682" s="26"/>
      <c r="CS682" s="26"/>
      <c r="CT682" s="26"/>
      <c r="CU682" s="26"/>
      <c r="CV682" s="26"/>
      <c r="CW682" s="26"/>
      <c r="CX682" s="26"/>
      <c r="CY682" s="26"/>
      <c r="CZ682" s="26"/>
      <c r="DA682" s="26"/>
      <c r="DB682" s="26"/>
      <c r="DC682" s="26"/>
      <c r="DD682" s="26"/>
      <c r="DE682" s="26"/>
      <c r="DF682" s="26"/>
      <c r="DG682" s="26"/>
      <c r="DH682" s="26"/>
      <c r="DI682" s="26"/>
      <c r="DJ682" s="26"/>
      <c r="DK682" s="26"/>
      <c r="DL682" s="26"/>
      <c r="DM682" s="26"/>
    </row>
    <row r="683" spans="1:117" ht="47.25" x14ac:dyDescent="0.25">
      <c r="A683" s="33"/>
      <c r="B683" s="376" t="s">
        <v>2614</v>
      </c>
      <c r="C683" s="35" t="s">
        <v>1815</v>
      </c>
      <c r="D683" s="66" t="s">
        <v>1813</v>
      </c>
      <c r="E683" s="66" t="s">
        <v>1948</v>
      </c>
      <c r="F683" s="134">
        <v>200</v>
      </c>
      <c r="G683" s="134">
        <f t="shared" si="78"/>
        <v>200</v>
      </c>
      <c r="H683" s="134">
        <f t="shared" si="79"/>
        <v>100</v>
      </c>
      <c r="I683" s="134">
        <v>0</v>
      </c>
      <c r="J683" s="371"/>
      <c r="K683" s="66"/>
      <c r="L683" s="33"/>
      <c r="M683" s="33"/>
      <c r="N683" s="33"/>
      <c r="O683" s="33"/>
      <c r="P683" s="33"/>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c r="BQ683" s="26"/>
      <c r="BR683" s="26"/>
      <c r="BS683" s="26"/>
      <c r="BT683" s="26"/>
      <c r="BU683" s="26"/>
      <c r="BV683" s="26"/>
      <c r="BW683" s="26"/>
      <c r="BX683" s="26"/>
      <c r="BY683" s="26"/>
      <c r="BZ683" s="26"/>
      <c r="CA683" s="26"/>
      <c r="CB683" s="26"/>
      <c r="CC683" s="26"/>
      <c r="CD683" s="26"/>
      <c r="CE683" s="26"/>
      <c r="CF683" s="26"/>
      <c r="CG683" s="26"/>
      <c r="CH683" s="26"/>
      <c r="CI683" s="26"/>
      <c r="CJ683" s="26"/>
      <c r="CK683" s="26"/>
      <c r="CL683" s="26"/>
      <c r="CM683" s="26"/>
      <c r="CN683" s="26"/>
      <c r="CO683" s="26"/>
      <c r="CP683" s="26"/>
      <c r="CQ683" s="26"/>
      <c r="CR683" s="26"/>
      <c r="CS683" s="26"/>
      <c r="CT683" s="26"/>
      <c r="CU683" s="26"/>
      <c r="CV683" s="26"/>
      <c r="CW683" s="26"/>
      <c r="CX683" s="26"/>
      <c r="CY683" s="26"/>
      <c r="CZ683" s="26"/>
      <c r="DA683" s="26"/>
      <c r="DB683" s="26"/>
      <c r="DC683" s="26"/>
      <c r="DD683" s="26"/>
      <c r="DE683" s="26"/>
      <c r="DF683" s="26"/>
      <c r="DG683" s="26"/>
      <c r="DH683" s="26"/>
      <c r="DI683" s="26"/>
      <c r="DJ683" s="26"/>
      <c r="DK683" s="26"/>
      <c r="DL683" s="26"/>
      <c r="DM683" s="26"/>
    </row>
    <row r="684" spans="1:117" ht="47.25" x14ac:dyDescent="0.25">
      <c r="A684" s="33"/>
      <c r="B684" s="376" t="s">
        <v>2615</v>
      </c>
      <c r="C684" s="35" t="s">
        <v>1816</v>
      </c>
      <c r="D684" s="66"/>
      <c r="E684" s="66" t="s">
        <v>1948</v>
      </c>
      <c r="F684" s="134">
        <v>3200</v>
      </c>
      <c r="G684" s="134">
        <f t="shared" si="78"/>
        <v>3200</v>
      </c>
      <c r="H684" s="134">
        <f t="shared" si="79"/>
        <v>100</v>
      </c>
      <c r="I684" s="134">
        <v>0</v>
      </c>
      <c r="J684" s="371"/>
      <c r="K684" s="66"/>
      <c r="L684" s="33"/>
      <c r="M684" s="33"/>
      <c r="N684" s="33"/>
      <c r="O684" s="33"/>
      <c r="P684" s="33"/>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c r="BQ684" s="26"/>
      <c r="BR684" s="26"/>
      <c r="BS684" s="26"/>
      <c r="BT684" s="26"/>
      <c r="BU684" s="26"/>
      <c r="BV684" s="26"/>
      <c r="BW684" s="26"/>
      <c r="BX684" s="26"/>
      <c r="BY684" s="26"/>
      <c r="BZ684" s="26"/>
      <c r="CA684" s="26"/>
      <c r="CB684" s="26"/>
      <c r="CC684" s="26"/>
      <c r="CD684" s="26"/>
      <c r="CE684" s="26"/>
      <c r="CF684" s="26"/>
      <c r="CG684" s="26"/>
      <c r="CH684" s="26"/>
      <c r="CI684" s="26"/>
      <c r="CJ684" s="26"/>
      <c r="CK684" s="26"/>
      <c r="CL684" s="26"/>
      <c r="CM684" s="26"/>
      <c r="CN684" s="26"/>
      <c r="CO684" s="26"/>
      <c r="CP684" s="26"/>
      <c r="CQ684" s="26"/>
      <c r="CR684" s="26"/>
      <c r="CS684" s="26"/>
      <c r="CT684" s="26"/>
      <c r="CU684" s="26"/>
      <c r="CV684" s="26"/>
      <c r="CW684" s="26"/>
      <c r="CX684" s="26"/>
      <c r="CY684" s="26"/>
      <c r="CZ684" s="26"/>
      <c r="DA684" s="26"/>
      <c r="DB684" s="26"/>
      <c r="DC684" s="26"/>
      <c r="DD684" s="26"/>
      <c r="DE684" s="26"/>
      <c r="DF684" s="26"/>
      <c r="DG684" s="26"/>
      <c r="DH684" s="26"/>
      <c r="DI684" s="26"/>
      <c r="DJ684" s="26"/>
      <c r="DK684" s="26"/>
      <c r="DL684" s="26"/>
      <c r="DM684" s="26"/>
    </row>
    <row r="685" spans="1:117" ht="47.25" x14ac:dyDescent="0.25">
      <c r="A685" s="33"/>
      <c r="B685" s="376" t="s">
        <v>2616</v>
      </c>
      <c r="C685" s="35" t="s">
        <v>1817</v>
      </c>
      <c r="D685" s="66"/>
      <c r="E685" s="66" t="s">
        <v>1948</v>
      </c>
      <c r="F685" s="134">
        <v>5612</v>
      </c>
      <c r="G685" s="134">
        <f t="shared" si="78"/>
        <v>5612</v>
      </c>
      <c r="H685" s="134">
        <f t="shared" si="79"/>
        <v>100</v>
      </c>
      <c r="I685" s="134">
        <v>0</v>
      </c>
      <c r="J685" s="371"/>
      <c r="K685" s="66"/>
      <c r="L685" s="33"/>
      <c r="M685" s="33"/>
      <c r="N685" s="33"/>
      <c r="O685" s="33"/>
      <c r="P685" s="33"/>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c r="CR685" s="26"/>
      <c r="CS685" s="26"/>
      <c r="CT685" s="26"/>
      <c r="CU685" s="26"/>
      <c r="CV685" s="26"/>
      <c r="CW685" s="26"/>
      <c r="CX685" s="26"/>
      <c r="CY685" s="26"/>
      <c r="CZ685" s="26"/>
      <c r="DA685" s="26"/>
      <c r="DB685" s="26"/>
      <c r="DC685" s="26"/>
      <c r="DD685" s="26"/>
      <c r="DE685" s="26"/>
      <c r="DF685" s="26"/>
      <c r="DG685" s="26"/>
      <c r="DH685" s="26"/>
      <c r="DI685" s="26"/>
      <c r="DJ685" s="26"/>
      <c r="DK685" s="26"/>
      <c r="DL685" s="26"/>
      <c r="DM685" s="26"/>
    </row>
    <row r="686" spans="1:117" ht="47.25" x14ac:dyDescent="0.25">
      <c r="A686" s="33"/>
      <c r="B686" s="376" t="s">
        <v>2617</v>
      </c>
      <c r="C686" s="35" t="s">
        <v>1390</v>
      </c>
      <c r="D686" s="66"/>
      <c r="E686" s="66" t="s">
        <v>1948</v>
      </c>
      <c r="F686" s="134">
        <v>8799</v>
      </c>
      <c r="G686" s="134">
        <f t="shared" si="78"/>
        <v>8799</v>
      </c>
      <c r="H686" s="134">
        <f t="shared" si="79"/>
        <v>100</v>
      </c>
      <c r="I686" s="134">
        <v>0</v>
      </c>
      <c r="J686" s="371"/>
      <c r="K686" s="66"/>
      <c r="L686" s="33"/>
      <c r="M686" s="33"/>
      <c r="N686" s="33"/>
      <c r="O686" s="33"/>
      <c r="P686" s="33"/>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c r="CR686" s="26"/>
      <c r="CS686" s="26"/>
      <c r="CT686" s="26"/>
      <c r="CU686" s="26"/>
      <c r="CV686" s="26"/>
      <c r="CW686" s="26"/>
      <c r="CX686" s="26"/>
      <c r="CY686" s="26"/>
      <c r="CZ686" s="26"/>
      <c r="DA686" s="26"/>
      <c r="DB686" s="26"/>
      <c r="DC686" s="26"/>
      <c r="DD686" s="26"/>
      <c r="DE686" s="26"/>
      <c r="DF686" s="26"/>
      <c r="DG686" s="26"/>
      <c r="DH686" s="26"/>
      <c r="DI686" s="26"/>
      <c r="DJ686" s="26"/>
      <c r="DK686" s="26"/>
      <c r="DL686" s="26"/>
      <c r="DM686" s="26"/>
    </row>
    <row r="687" spans="1:117" ht="47.25" x14ac:dyDescent="0.25">
      <c r="A687" s="33"/>
      <c r="B687" s="376" t="s">
        <v>2618</v>
      </c>
      <c r="C687" s="35" t="s">
        <v>1818</v>
      </c>
      <c r="D687" s="66"/>
      <c r="E687" s="66" t="s">
        <v>1948</v>
      </c>
      <c r="F687" s="134">
        <v>800</v>
      </c>
      <c r="G687" s="134">
        <f t="shared" si="78"/>
        <v>800</v>
      </c>
      <c r="H687" s="134">
        <f t="shared" si="79"/>
        <v>100</v>
      </c>
      <c r="I687" s="134">
        <v>0</v>
      </c>
      <c r="J687" s="371"/>
      <c r="K687" s="66"/>
      <c r="L687" s="33"/>
      <c r="M687" s="33"/>
      <c r="N687" s="33"/>
      <c r="O687" s="33"/>
      <c r="P687" s="33"/>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c r="BQ687" s="26"/>
      <c r="BR687" s="26"/>
      <c r="BS687" s="26"/>
      <c r="BT687" s="26"/>
      <c r="BU687" s="26"/>
      <c r="BV687" s="26"/>
      <c r="BW687" s="26"/>
      <c r="BX687" s="26"/>
      <c r="BY687" s="26"/>
      <c r="BZ687" s="26"/>
      <c r="CA687" s="26"/>
      <c r="CB687" s="26"/>
      <c r="CC687" s="26"/>
      <c r="CD687" s="26"/>
      <c r="CE687" s="26"/>
      <c r="CF687" s="26"/>
      <c r="CG687" s="26"/>
      <c r="CH687" s="26"/>
      <c r="CI687" s="26"/>
      <c r="CJ687" s="26"/>
      <c r="CK687" s="26"/>
      <c r="CL687" s="26"/>
      <c r="CM687" s="26"/>
      <c r="CN687" s="26"/>
      <c r="CO687" s="26"/>
      <c r="CP687" s="26"/>
      <c r="CQ687" s="26"/>
      <c r="CR687" s="26"/>
      <c r="CS687" s="26"/>
      <c r="CT687" s="26"/>
      <c r="CU687" s="26"/>
      <c r="CV687" s="26"/>
      <c r="CW687" s="26"/>
      <c r="CX687" s="26"/>
      <c r="CY687" s="26"/>
      <c r="CZ687" s="26"/>
      <c r="DA687" s="26"/>
      <c r="DB687" s="26"/>
      <c r="DC687" s="26"/>
      <c r="DD687" s="26"/>
      <c r="DE687" s="26"/>
      <c r="DF687" s="26"/>
      <c r="DG687" s="26"/>
      <c r="DH687" s="26"/>
      <c r="DI687" s="26"/>
      <c r="DJ687" s="26"/>
      <c r="DK687" s="26"/>
      <c r="DL687" s="26"/>
      <c r="DM687" s="26"/>
    </row>
    <row r="688" spans="1:117" ht="47.25" x14ac:dyDescent="0.25">
      <c r="A688" s="33"/>
      <c r="B688" s="376" t="s">
        <v>2619</v>
      </c>
      <c r="C688" s="35" t="s">
        <v>1819</v>
      </c>
      <c r="D688" s="66" t="s">
        <v>1813</v>
      </c>
      <c r="E688" s="66" t="s">
        <v>1948</v>
      </c>
      <c r="F688" s="134">
        <v>200</v>
      </c>
      <c r="G688" s="134">
        <f t="shared" si="78"/>
        <v>200</v>
      </c>
      <c r="H688" s="134">
        <f t="shared" si="79"/>
        <v>100</v>
      </c>
      <c r="I688" s="134">
        <v>0</v>
      </c>
      <c r="J688" s="371"/>
      <c r="K688" s="66"/>
      <c r="L688" s="33"/>
      <c r="M688" s="33"/>
      <c r="N688" s="33"/>
      <c r="O688" s="33"/>
      <c r="P688" s="33"/>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26"/>
      <c r="CA688" s="26"/>
      <c r="CB688" s="26"/>
      <c r="CC688" s="26"/>
      <c r="CD688" s="26"/>
      <c r="CE688" s="26"/>
      <c r="CF688" s="26"/>
      <c r="CG688" s="26"/>
      <c r="CH688" s="26"/>
      <c r="CI688" s="26"/>
      <c r="CJ688" s="26"/>
      <c r="CK688" s="26"/>
      <c r="CL688" s="26"/>
      <c r="CM688" s="26"/>
      <c r="CN688" s="26"/>
      <c r="CO688" s="26"/>
      <c r="CP688" s="26"/>
      <c r="CQ688" s="26"/>
      <c r="CR688" s="26"/>
      <c r="CS688" s="26"/>
      <c r="CT688" s="26"/>
      <c r="CU688" s="26"/>
      <c r="CV688" s="26"/>
      <c r="CW688" s="26"/>
      <c r="CX688" s="26"/>
      <c r="CY688" s="26"/>
      <c r="CZ688" s="26"/>
      <c r="DA688" s="26"/>
      <c r="DB688" s="26"/>
      <c r="DC688" s="26"/>
      <c r="DD688" s="26"/>
      <c r="DE688" s="26"/>
      <c r="DF688" s="26"/>
      <c r="DG688" s="26"/>
      <c r="DH688" s="26"/>
      <c r="DI688" s="26"/>
      <c r="DJ688" s="26"/>
      <c r="DK688" s="26"/>
      <c r="DL688" s="26"/>
      <c r="DM688" s="26"/>
    </row>
    <row r="689" spans="1:117" ht="47.25" x14ac:dyDescent="0.25">
      <c r="A689" s="33"/>
      <c r="B689" s="376" t="s">
        <v>2620</v>
      </c>
      <c r="C689" s="35" t="s">
        <v>1820</v>
      </c>
      <c r="D689" s="66"/>
      <c r="E689" s="66" t="s">
        <v>1948</v>
      </c>
      <c r="F689" s="134">
        <v>580000</v>
      </c>
      <c r="G689" s="134">
        <f t="shared" si="78"/>
        <v>449499.69</v>
      </c>
      <c r="H689" s="134">
        <f t="shared" si="79"/>
        <v>77.499946551724136</v>
      </c>
      <c r="I689" s="134">
        <v>130500.31</v>
      </c>
      <c r="J689" s="371">
        <v>2009</v>
      </c>
      <c r="K689" s="66"/>
      <c r="L689" s="33"/>
      <c r="M689" s="33"/>
      <c r="N689" s="33"/>
      <c r="O689" s="33"/>
      <c r="P689" s="33"/>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c r="BQ689" s="26"/>
      <c r="BR689" s="26"/>
      <c r="BS689" s="26"/>
      <c r="BT689" s="26"/>
      <c r="BU689" s="26"/>
      <c r="BV689" s="26"/>
      <c r="BW689" s="26"/>
      <c r="BX689" s="26"/>
      <c r="BY689" s="26"/>
      <c r="BZ689" s="26"/>
      <c r="CA689" s="26"/>
      <c r="CB689" s="26"/>
      <c r="CC689" s="26"/>
      <c r="CD689" s="26"/>
      <c r="CE689" s="26"/>
      <c r="CF689" s="26"/>
      <c r="CG689" s="26"/>
      <c r="CH689" s="26"/>
      <c r="CI689" s="26"/>
      <c r="CJ689" s="26"/>
      <c r="CK689" s="26"/>
      <c r="CL689" s="26"/>
      <c r="CM689" s="26"/>
      <c r="CN689" s="26"/>
      <c r="CO689" s="26"/>
      <c r="CP689" s="26"/>
      <c r="CQ689" s="26"/>
      <c r="CR689" s="26"/>
      <c r="CS689" s="26"/>
      <c r="CT689" s="26"/>
      <c r="CU689" s="26"/>
      <c r="CV689" s="26"/>
      <c r="CW689" s="26"/>
      <c r="CX689" s="26"/>
      <c r="CY689" s="26"/>
      <c r="CZ689" s="26"/>
      <c r="DA689" s="26"/>
      <c r="DB689" s="26"/>
      <c r="DC689" s="26"/>
      <c r="DD689" s="26"/>
      <c r="DE689" s="26"/>
      <c r="DF689" s="26"/>
      <c r="DG689" s="26"/>
      <c r="DH689" s="26"/>
      <c r="DI689" s="26"/>
      <c r="DJ689" s="26"/>
      <c r="DK689" s="26"/>
      <c r="DL689" s="26"/>
      <c r="DM689" s="26"/>
    </row>
    <row r="690" spans="1:117" ht="47.25" x14ac:dyDescent="0.25">
      <c r="A690" s="33"/>
      <c r="B690" s="376" t="s">
        <v>2621</v>
      </c>
      <c r="C690" s="35" t="s">
        <v>1821</v>
      </c>
      <c r="D690" s="66"/>
      <c r="E690" s="66" t="s">
        <v>1948</v>
      </c>
      <c r="F690" s="134">
        <v>260000</v>
      </c>
      <c r="G690" s="134">
        <f t="shared" si="78"/>
        <v>201500.31</v>
      </c>
      <c r="H690" s="134">
        <f t="shared" si="79"/>
        <v>77.500119230769229</v>
      </c>
      <c r="I690" s="134">
        <v>58499.69</v>
      </c>
      <c r="J690" s="371">
        <v>2009</v>
      </c>
      <c r="K690" s="66"/>
      <c r="L690" s="33"/>
      <c r="M690" s="33"/>
      <c r="N690" s="33"/>
      <c r="O690" s="33"/>
      <c r="P690" s="33"/>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26"/>
      <c r="BR690" s="26"/>
      <c r="BS690" s="26"/>
      <c r="BT690" s="26"/>
      <c r="BU690" s="26"/>
      <c r="BV690" s="26"/>
      <c r="BW690" s="26"/>
      <c r="BX690" s="26"/>
      <c r="BY690" s="26"/>
      <c r="BZ690" s="26"/>
      <c r="CA690" s="26"/>
      <c r="CB690" s="26"/>
      <c r="CC690" s="26"/>
      <c r="CD690" s="26"/>
      <c r="CE690" s="26"/>
      <c r="CF690" s="26"/>
      <c r="CG690" s="26"/>
      <c r="CH690" s="26"/>
      <c r="CI690" s="26"/>
      <c r="CJ690" s="26"/>
      <c r="CK690" s="26"/>
      <c r="CL690" s="26"/>
      <c r="CM690" s="26"/>
      <c r="CN690" s="26"/>
      <c r="CO690" s="26"/>
      <c r="CP690" s="26"/>
      <c r="CQ690" s="26"/>
      <c r="CR690" s="26"/>
      <c r="CS690" s="26"/>
      <c r="CT690" s="26"/>
      <c r="CU690" s="26"/>
      <c r="CV690" s="26"/>
      <c r="CW690" s="26"/>
      <c r="CX690" s="26"/>
      <c r="CY690" s="26"/>
      <c r="CZ690" s="26"/>
      <c r="DA690" s="26"/>
      <c r="DB690" s="26"/>
      <c r="DC690" s="26"/>
      <c r="DD690" s="26"/>
      <c r="DE690" s="26"/>
      <c r="DF690" s="26"/>
      <c r="DG690" s="26"/>
      <c r="DH690" s="26"/>
      <c r="DI690" s="26"/>
      <c r="DJ690" s="26"/>
      <c r="DK690" s="26"/>
      <c r="DL690" s="26"/>
      <c r="DM690" s="26"/>
    </row>
    <row r="691" spans="1:117" ht="47.25" x14ac:dyDescent="0.25">
      <c r="A691" s="33"/>
      <c r="B691" s="376" t="s">
        <v>2622</v>
      </c>
      <c r="C691" s="35" t="s">
        <v>1822</v>
      </c>
      <c r="D691" s="66"/>
      <c r="E691" s="66" t="s">
        <v>1948</v>
      </c>
      <c r="F691" s="134">
        <v>90000</v>
      </c>
      <c r="G691" s="134">
        <f t="shared" si="78"/>
        <v>69750</v>
      </c>
      <c r="H691" s="134">
        <f t="shared" si="79"/>
        <v>77.5</v>
      </c>
      <c r="I691" s="134">
        <v>20250</v>
      </c>
      <c r="J691" s="371">
        <v>2009</v>
      </c>
      <c r="K691" s="66"/>
      <c r="L691" s="33"/>
      <c r="M691" s="33"/>
      <c r="N691" s="33"/>
      <c r="O691" s="33"/>
      <c r="P691" s="33"/>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c r="BQ691" s="26"/>
      <c r="BR691" s="26"/>
      <c r="BS691" s="26"/>
      <c r="BT691" s="26"/>
      <c r="BU691" s="26"/>
      <c r="BV691" s="26"/>
      <c r="BW691" s="26"/>
      <c r="BX691" s="26"/>
      <c r="BY691" s="26"/>
      <c r="BZ691" s="26"/>
      <c r="CA691" s="26"/>
      <c r="CB691" s="26"/>
      <c r="CC691" s="26"/>
      <c r="CD691" s="26"/>
      <c r="CE691" s="26"/>
      <c r="CF691" s="26"/>
      <c r="CG691" s="26"/>
      <c r="CH691" s="26"/>
      <c r="CI691" s="26"/>
      <c r="CJ691" s="26"/>
      <c r="CK691" s="26"/>
      <c r="CL691" s="26"/>
      <c r="CM691" s="26"/>
      <c r="CN691" s="26"/>
      <c r="CO691" s="26"/>
      <c r="CP691" s="26"/>
      <c r="CQ691" s="26"/>
      <c r="CR691" s="26"/>
      <c r="CS691" s="26"/>
      <c r="CT691" s="26"/>
      <c r="CU691" s="26"/>
      <c r="CV691" s="26"/>
      <c r="CW691" s="26"/>
      <c r="CX691" s="26"/>
      <c r="CY691" s="26"/>
      <c r="CZ691" s="26"/>
      <c r="DA691" s="26"/>
      <c r="DB691" s="26"/>
      <c r="DC691" s="26"/>
      <c r="DD691" s="26"/>
      <c r="DE691" s="26"/>
      <c r="DF691" s="26"/>
      <c r="DG691" s="26"/>
      <c r="DH691" s="26"/>
      <c r="DI691" s="26"/>
      <c r="DJ691" s="26"/>
      <c r="DK691" s="26"/>
      <c r="DL691" s="26"/>
      <c r="DM691" s="26"/>
    </row>
    <row r="692" spans="1:117" ht="47.25" x14ac:dyDescent="0.25">
      <c r="A692" s="33"/>
      <c r="B692" s="376" t="s">
        <v>2623</v>
      </c>
      <c r="C692" s="35" t="s">
        <v>1823</v>
      </c>
      <c r="D692" s="66"/>
      <c r="E692" s="66" t="s">
        <v>1948</v>
      </c>
      <c r="F692" s="134">
        <v>5000</v>
      </c>
      <c r="G692" s="134">
        <f t="shared" si="78"/>
        <v>3250.26</v>
      </c>
      <c r="H692" s="134">
        <f t="shared" si="79"/>
        <v>65.005200000000002</v>
      </c>
      <c r="I692" s="134">
        <v>1749.7399999999998</v>
      </c>
      <c r="J692" s="371">
        <v>2011</v>
      </c>
      <c r="K692" s="66"/>
      <c r="L692" s="33"/>
      <c r="M692" s="33"/>
      <c r="N692" s="33"/>
      <c r="O692" s="33"/>
      <c r="P692" s="33"/>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c r="BQ692" s="26"/>
      <c r="BR692" s="26"/>
      <c r="BS692" s="26"/>
      <c r="BT692" s="26"/>
      <c r="BU692" s="26"/>
      <c r="BV692" s="26"/>
      <c r="BW692" s="26"/>
      <c r="BX692" s="26"/>
      <c r="BY692" s="26"/>
      <c r="BZ692" s="26"/>
      <c r="CA692" s="26"/>
      <c r="CB692" s="26"/>
      <c r="CC692" s="26"/>
      <c r="CD692" s="26"/>
      <c r="CE692" s="26"/>
      <c r="CF692" s="26"/>
      <c r="CG692" s="26"/>
      <c r="CH692" s="26"/>
      <c r="CI692" s="26"/>
      <c r="CJ692" s="26"/>
      <c r="CK692" s="26"/>
      <c r="CL692" s="26"/>
      <c r="CM692" s="26"/>
      <c r="CN692" s="26"/>
      <c r="CO692" s="26"/>
      <c r="CP692" s="26"/>
      <c r="CQ692" s="26"/>
      <c r="CR692" s="26"/>
      <c r="CS692" s="26"/>
      <c r="CT692" s="26"/>
      <c r="CU692" s="26"/>
      <c r="CV692" s="26"/>
      <c r="CW692" s="26"/>
      <c r="CX692" s="26"/>
      <c r="CY692" s="26"/>
      <c r="CZ692" s="26"/>
      <c r="DA692" s="26"/>
      <c r="DB692" s="26"/>
      <c r="DC692" s="26"/>
      <c r="DD692" s="26"/>
      <c r="DE692" s="26"/>
      <c r="DF692" s="26"/>
      <c r="DG692" s="26"/>
      <c r="DH692" s="26"/>
      <c r="DI692" s="26"/>
      <c r="DJ692" s="26"/>
      <c r="DK692" s="26"/>
      <c r="DL692" s="26"/>
      <c r="DM692" s="26"/>
    </row>
    <row r="693" spans="1:117" ht="47.25" x14ac:dyDescent="0.25">
      <c r="A693" s="33"/>
      <c r="B693" s="376" t="s">
        <v>2624</v>
      </c>
      <c r="C693" s="35" t="s">
        <v>1823</v>
      </c>
      <c r="D693" s="66"/>
      <c r="E693" s="66" t="s">
        <v>1948</v>
      </c>
      <c r="F693" s="134">
        <v>5000</v>
      </c>
      <c r="G693" s="134">
        <f t="shared" si="78"/>
        <v>3250.26</v>
      </c>
      <c r="H693" s="134">
        <f t="shared" si="79"/>
        <v>65.005200000000002</v>
      </c>
      <c r="I693" s="134">
        <v>1749.7399999999998</v>
      </c>
      <c r="J693" s="371">
        <v>2011</v>
      </c>
      <c r="K693" s="66"/>
      <c r="L693" s="33"/>
      <c r="M693" s="33"/>
      <c r="N693" s="33"/>
      <c r="O693" s="33"/>
      <c r="P693" s="33"/>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c r="BQ693" s="26"/>
      <c r="BR693" s="26"/>
      <c r="BS693" s="26"/>
      <c r="BT693" s="26"/>
      <c r="BU693" s="26"/>
      <c r="BV693" s="26"/>
      <c r="BW693" s="26"/>
      <c r="BX693" s="26"/>
      <c r="BY693" s="26"/>
      <c r="BZ693" s="26"/>
      <c r="CA693" s="26"/>
      <c r="CB693" s="26"/>
      <c r="CC693" s="26"/>
      <c r="CD693" s="26"/>
      <c r="CE693" s="26"/>
      <c r="CF693" s="26"/>
      <c r="CG693" s="26"/>
      <c r="CH693" s="26"/>
      <c r="CI693" s="26"/>
      <c r="CJ693" s="26"/>
      <c r="CK693" s="26"/>
      <c r="CL693" s="26"/>
      <c r="CM693" s="26"/>
      <c r="CN693" s="26"/>
      <c r="CO693" s="26"/>
      <c r="CP693" s="26"/>
      <c r="CQ693" s="26"/>
      <c r="CR693" s="26"/>
      <c r="CS693" s="26"/>
      <c r="CT693" s="26"/>
      <c r="CU693" s="26"/>
      <c r="CV693" s="26"/>
      <c r="CW693" s="26"/>
      <c r="CX693" s="26"/>
      <c r="CY693" s="26"/>
      <c r="CZ693" s="26"/>
      <c r="DA693" s="26"/>
      <c r="DB693" s="26"/>
      <c r="DC693" s="26"/>
      <c r="DD693" s="26"/>
      <c r="DE693" s="26"/>
      <c r="DF693" s="26"/>
      <c r="DG693" s="26"/>
      <c r="DH693" s="26"/>
      <c r="DI693" s="26"/>
      <c r="DJ693" s="26"/>
      <c r="DK693" s="26"/>
      <c r="DL693" s="26"/>
      <c r="DM693" s="26"/>
    </row>
    <row r="694" spans="1:117" ht="47.25" x14ac:dyDescent="0.25">
      <c r="A694" s="33"/>
      <c r="B694" s="376" t="s">
        <v>2625</v>
      </c>
      <c r="C694" s="35" t="s">
        <v>1823</v>
      </c>
      <c r="D694" s="66"/>
      <c r="E694" s="66" t="s">
        <v>1948</v>
      </c>
      <c r="F694" s="134">
        <v>5000</v>
      </c>
      <c r="G694" s="134">
        <f t="shared" si="78"/>
        <v>3250.26</v>
      </c>
      <c r="H694" s="134">
        <f t="shared" si="79"/>
        <v>65.005200000000002</v>
      </c>
      <c r="I694" s="134">
        <v>1749.7399999999998</v>
      </c>
      <c r="J694" s="371">
        <v>2011</v>
      </c>
      <c r="K694" s="66"/>
      <c r="L694" s="33"/>
      <c r="M694" s="33"/>
      <c r="N694" s="33"/>
      <c r="O694" s="33"/>
      <c r="P694" s="33"/>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6"/>
      <c r="CO694" s="26"/>
      <c r="CP694" s="26"/>
      <c r="CQ694" s="26"/>
      <c r="CR694" s="26"/>
      <c r="CS694" s="26"/>
      <c r="CT694" s="26"/>
      <c r="CU694" s="26"/>
      <c r="CV694" s="26"/>
      <c r="CW694" s="26"/>
      <c r="CX694" s="26"/>
      <c r="CY694" s="26"/>
      <c r="CZ694" s="26"/>
      <c r="DA694" s="26"/>
      <c r="DB694" s="26"/>
      <c r="DC694" s="26"/>
      <c r="DD694" s="26"/>
      <c r="DE694" s="26"/>
      <c r="DF694" s="26"/>
      <c r="DG694" s="26"/>
      <c r="DH694" s="26"/>
      <c r="DI694" s="26"/>
      <c r="DJ694" s="26"/>
      <c r="DK694" s="26"/>
      <c r="DL694" s="26"/>
      <c r="DM694" s="26"/>
    </row>
    <row r="695" spans="1:117" ht="66" customHeight="1" x14ac:dyDescent="0.25">
      <c r="A695" s="33"/>
      <c r="B695" s="376" t="s">
        <v>2626</v>
      </c>
      <c r="C695" s="35" t="s">
        <v>1823</v>
      </c>
      <c r="D695" s="66"/>
      <c r="E695" s="66" t="s">
        <v>1948</v>
      </c>
      <c r="F695" s="134">
        <v>5000</v>
      </c>
      <c r="G695" s="134">
        <f t="shared" si="78"/>
        <v>3250.26</v>
      </c>
      <c r="H695" s="134">
        <f t="shared" si="79"/>
        <v>65.005200000000002</v>
      </c>
      <c r="I695" s="134">
        <v>1749.7399999999998</v>
      </c>
      <c r="J695" s="371">
        <v>2011</v>
      </c>
      <c r="K695" s="66"/>
      <c r="L695" s="33"/>
      <c r="M695" s="33"/>
      <c r="N695" s="33"/>
      <c r="O695" s="33"/>
      <c r="P695" s="33"/>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c r="BQ695" s="26"/>
      <c r="BR695" s="26"/>
      <c r="BS695" s="26"/>
      <c r="BT695" s="26"/>
      <c r="BU695" s="26"/>
      <c r="BV695" s="26"/>
      <c r="BW695" s="26"/>
      <c r="BX695" s="26"/>
      <c r="BY695" s="26"/>
      <c r="BZ695" s="26"/>
      <c r="CA695" s="26"/>
      <c r="CB695" s="26"/>
      <c r="CC695" s="26"/>
      <c r="CD695" s="26"/>
      <c r="CE695" s="26"/>
      <c r="CF695" s="26"/>
      <c r="CG695" s="26"/>
      <c r="CH695" s="26"/>
      <c r="CI695" s="26"/>
      <c r="CJ695" s="26"/>
      <c r="CK695" s="26"/>
      <c r="CL695" s="26"/>
      <c r="CM695" s="26"/>
      <c r="CN695" s="26"/>
      <c r="CO695" s="26"/>
      <c r="CP695" s="26"/>
      <c r="CQ695" s="26"/>
      <c r="CR695" s="26"/>
      <c r="CS695" s="26"/>
      <c r="CT695" s="26"/>
      <c r="CU695" s="26"/>
      <c r="CV695" s="26"/>
      <c r="CW695" s="26"/>
      <c r="CX695" s="26"/>
      <c r="CY695" s="26"/>
      <c r="CZ695" s="26"/>
      <c r="DA695" s="26"/>
      <c r="DB695" s="26"/>
      <c r="DC695" s="26"/>
      <c r="DD695" s="26"/>
      <c r="DE695" s="26"/>
      <c r="DF695" s="26"/>
      <c r="DG695" s="26"/>
      <c r="DH695" s="26"/>
      <c r="DI695" s="26"/>
      <c r="DJ695" s="26"/>
      <c r="DK695" s="26"/>
      <c r="DL695" s="26"/>
      <c r="DM695" s="26"/>
    </row>
    <row r="696" spans="1:117" s="119" customFormat="1" ht="17.25" customHeight="1" x14ac:dyDescent="0.25">
      <c r="A696" s="33" t="s">
        <v>70</v>
      </c>
      <c r="B696" s="376" t="s">
        <v>2627</v>
      </c>
      <c r="C696" s="35" t="s">
        <v>1823</v>
      </c>
      <c r="D696" s="66"/>
      <c r="E696" s="66" t="s">
        <v>1948</v>
      </c>
      <c r="F696" s="134">
        <v>5000</v>
      </c>
      <c r="G696" s="134"/>
      <c r="H696" s="134"/>
      <c r="I696" s="134">
        <v>1749.7399999999998</v>
      </c>
      <c r="J696" s="371">
        <v>2011</v>
      </c>
      <c r="K696" s="66"/>
      <c r="L696" s="33"/>
      <c r="M696" s="33"/>
      <c r="N696" s="33"/>
      <c r="O696" s="33"/>
      <c r="P696" s="33"/>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c r="BQ696" s="26"/>
      <c r="BR696" s="26"/>
      <c r="BS696" s="26"/>
      <c r="BT696" s="26"/>
      <c r="BU696" s="26"/>
      <c r="BV696" s="26"/>
      <c r="BW696" s="26"/>
      <c r="BX696" s="26"/>
      <c r="BY696" s="26"/>
      <c r="BZ696" s="26"/>
      <c r="CA696" s="26"/>
      <c r="CB696" s="26"/>
      <c r="CC696" s="26"/>
      <c r="CD696" s="26"/>
      <c r="CE696" s="26"/>
      <c r="CF696" s="26"/>
      <c r="CG696" s="26"/>
      <c r="CH696" s="26"/>
      <c r="CI696" s="26"/>
      <c r="CJ696" s="26"/>
      <c r="CK696" s="26"/>
      <c r="CL696" s="26"/>
      <c r="CM696" s="26"/>
      <c r="CN696" s="26"/>
      <c r="CO696" s="26"/>
      <c r="CP696" s="26"/>
      <c r="CQ696" s="26"/>
      <c r="CR696" s="26"/>
      <c r="CS696" s="26"/>
      <c r="CT696" s="26"/>
      <c r="CU696" s="26"/>
      <c r="CV696" s="26"/>
      <c r="CW696" s="26"/>
      <c r="CX696" s="26"/>
      <c r="CY696" s="26"/>
      <c r="CZ696" s="26"/>
      <c r="DA696" s="26"/>
      <c r="DB696" s="26"/>
      <c r="DC696" s="26"/>
      <c r="DD696" s="26"/>
      <c r="DE696" s="26"/>
      <c r="DF696" s="26"/>
      <c r="DG696" s="26"/>
      <c r="DH696" s="26"/>
      <c r="DI696" s="26"/>
      <c r="DJ696" s="26"/>
      <c r="DK696" s="26"/>
      <c r="DL696" s="26"/>
      <c r="DM696" s="26"/>
    </row>
    <row r="697" spans="1:117" s="119" customFormat="1" ht="17.25" customHeight="1" x14ac:dyDescent="0.25">
      <c r="A697" s="33"/>
      <c r="B697" s="376" t="s">
        <v>2628</v>
      </c>
      <c r="C697" s="35" t="s">
        <v>1824</v>
      </c>
      <c r="D697" s="66"/>
      <c r="E697" s="66" t="s">
        <v>1948</v>
      </c>
      <c r="F697" s="134">
        <v>1070000</v>
      </c>
      <c r="G697" s="134"/>
      <c r="H697" s="134"/>
      <c r="I697" s="134">
        <v>240749.68999999994</v>
      </c>
      <c r="J697" s="371">
        <v>2009</v>
      </c>
      <c r="K697" s="66"/>
      <c r="L697" s="33"/>
      <c r="M697" s="33"/>
      <c r="N697" s="33"/>
      <c r="O697" s="33"/>
      <c r="P697" s="33"/>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c r="CR697" s="26"/>
      <c r="CS697" s="26"/>
      <c r="CT697" s="26"/>
      <c r="CU697" s="26"/>
      <c r="CV697" s="26"/>
      <c r="CW697" s="26"/>
      <c r="CX697" s="26"/>
      <c r="CY697" s="26"/>
      <c r="CZ697" s="26"/>
      <c r="DA697" s="26"/>
      <c r="DB697" s="26"/>
      <c r="DC697" s="26"/>
      <c r="DD697" s="26"/>
      <c r="DE697" s="26"/>
      <c r="DF697" s="26"/>
      <c r="DG697" s="26"/>
      <c r="DH697" s="26"/>
      <c r="DI697" s="26"/>
      <c r="DJ697" s="26"/>
      <c r="DK697" s="26"/>
      <c r="DL697" s="26"/>
      <c r="DM697" s="26"/>
    </row>
    <row r="698" spans="1:117" ht="47.25" x14ac:dyDescent="0.25">
      <c r="A698" s="33"/>
      <c r="B698" s="376" t="s">
        <v>2629</v>
      </c>
      <c r="C698" s="35" t="s">
        <v>1825</v>
      </c>
      <c r="D698" s="66" t="s">
        <v>1813</v>
      </c>
      <c r="E698" s="66" t="s">
        <v>1948</v>
      </c>
      <c r="F698" s="134">
        <v>2155</v>
      </c>
      <c r="G698" s="134">
        <f t="shared" ref="G698:G704" si="80">F698-I698</f>
        <v>2155</v>
      </c>
      <c r="H698" s="134">
        <f t="shared" ref="H698:H704" si="81">G698/F698*100</f>
        <v>100</v>
      </c>
      <c r="I698" s="134">
        <v>0</v>
      </c>
      <c r="J698" s="371">
        <v>2010</v>
      </c>
      <c r="K698" s="90"/>
      <c r="L698" s="33"/>
      <c r="M698" s="33"/>
      <c r="N698" s="33"/>
      <c r="O698" s="33"/>
      <c r="P698" s="33"/>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26"/>
      <c r="BR698" s="26"/>
      <c r="BS698" s="26"/>
      <c r="BT698" s="26"/>
      <c r="BU698" s="26"/>
      <c r="BV698" s="26"/>
      <c r="BW698" s="26"/>
      <c r="BX698" s="26"/>
      <c r="BY698" s="26"/>
      <c r="BZ698" s="26"/>
      <c r="CA698" s="26"/>
      <c r="CB698" s="26"/>
      <c r="CC698" s="26"/>
      <c r="CD698" s="26"/>
      <c r="CE698" s="26"/>
      <c r="CF698" s="26"/>
      <c r="CG698" s="26"/>
      <c r="CH698" s="26"/>
      <c r="CI698" s="26"/>
      <c r="CJ698" s="26"/>
      <c r="CK698" s="26"/>
      <c r="CL698" s="26"/>
      <c r="CM698" s="26"/>
      <c r="CN698" s="26"/>
      <c r="CO698" s="26"/>
      <c r="CP698" s="26"/>
      <c r="CQ698" s="26"/>
      <c r="CR698" s="26"/>
      <c r="CS698" s="26"/>
      <c r="CT698" s="26"/>
      <c r="CU698" s="26"/>
      <c r="CV698" s="26"/>
      <c r="CW698" s="26"/>
      <c r="CX698" s="26"/>
      <c r="CY698" s="26"/>
      <c r="CZ698" s="26"/>
      <c r="DA698" s="26"/>
      <c r="DB698" s="26"/>
      <c r="DC698" s="26"/>
      <c r="DD698" s="26"/>
      <c r="DE698" s="26"/>
      <c r="DF698" s="26"/>
      <c r="DG698" s="26"/>
      <c r="DH698" s="26"/>
      <c r="DI698" s="26"/>
      <c r="DJ698" s="26"/>
      <c r="DK698" s="26"/>
      <c r="DL698" s="26"/>
      <c r="DM698" s="26"/>
    </row>
    <row r="699" spans="1:117" ht="47.25" x14ac:dyDescent="0.25">
      <c r="A699" s="33"/>
      <c r="B699" s="376" t="s">
        <v>2630</v>
      </c>
      <c r="C699" s="35" t="s">
        <v>1826</v>
      </c>
      <c r="D699" s="66" t="s">
        <v>1827</v>
      </c>
      <c r="E699" s="66" t="s">
        <v>1948</v>
      </c>
      <c r="F699" s="134">
        <v>1829</v>
      </c>
      <c r="G699" s="134">
        <f t="shared" si="80"/>
        <v>1829</v>
      </c>
      <c r="H699" s="134">
        <f t="shared" si="81"/>
        <v>100</v>
      </c>
      <c r="I699" s="134">
        <v>0</v>
      </c>
      <c r="J699" s="371">
        <v>2010</v>
      </c>
      <c r="K699" s="90"/>
      <c r="L699" s="33"/>
      <c r="M699" s="33"/>
      <c r="N699" s="33"/>
      <c r="O699" s="33"/>
      <c r="P699" s="33"/>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c r="BQ699" s="26"/>
      <c r="BR699" s="26"/>
      <c r="BS699" s="26"/>
      <c r="BT699" s="26"/>
      <c r="BU699" s="26"/>
      <c r="BV699" s="26"/>
      <c r="BW699" s="26"/>
      <c r="BX699" s="26"/>
      <c r="BY699" s="26"/>
      <c r="BZ699" s="26"/>
      <c r="CA699" s="26"/>
      <c r="CB699" s="26"/>
      <c r="CC699" s="26"/>
      <c r="CD699" s="26"/>
      <c r="CE699" s="26"/>
      <c r="CF699" s="26"/>
      <c r="CG699" s="26"/>
      <c r="CH699" s="26"/>
      <c r="CI699" s="26"/>
      <c r="CJ699" s="26"/>
      <c r="CK699" s="26"/>
      <c r="CL699" s="26"/>
      <c r="CM699" s="26"/>
      <c r="CN699" s="26"/>
      <c r="CO699" s="26"/>
      <c r="CP699" s="26"/>
      <c r="CQ699" s="26"/>
      <c r="CR699" s="26"/>
      <c r="CS699" s="26"/>
      <c r="CT699" s="26"/>
      <c r="CU699" s="26"/>
      <c r="CV699" s="26"/>
      <c r="CW699" s="26"/>
      <c r="CX699" s="26"/>
      <c r="CY699" s="26"/>
      <c r="CZ699" s="26"/>
      <c r="DA699" s="26"/>
      <c r="DB699" s="26"/>
      <c r="DC699" s="26"/>
      <c r="DD699" s="26"/>
      <c r="DE699" s="26"/>
      <c r="DF699" s="26"/>
      <c r="DG699" s="26"/>
      <c r="DH699" s="26"/>
      <c r="DI699" s="26"/>
      <c r="DJ699" s="26"/>
      <c r="DK699" s="26"/>
      <c r="DL699" s="26"/>
      <c r="DM699" s="26"/>
    </row>
    <row r="700" spans="1:117" ht="47.25" x14ac:dyDescent="0.25">
      <c r="A700" s="33"/>
      <c r="B700" s="376" t="s">
        <v>2631</v>
      </c>
      <c r="C700" s="35" t="s">
        <v>1826</v>
      </c>
      <c r="D700" s="66"/>
      <c r="E700" s="66" t="s">
        <v>1948</v>
      </c>
      <c r="F700" s="134">
        <v>1829</v>
      </c>
      <c r="G700" s="134">
        <f t="shared" si="80"/>
        <v>1785.14</v>
      </c>
      <c r="H700" s="134">
        <f t="shared" si="81"/>
        <v>97.601968288682343</v>
      </c>
      <c r="I700" s="134">
        <v>43.8599999999999</v>
      </c>
      <c r="J700" s="371">
        <v>2011</v>
      </c>
      <c r="K700" s="90"/>
      <c r="L700" s="33"/>
      <c r="M700" s="33"/>
      <c r="N700" s="33"/>
      <c r="O700" s="33"/>
      <c r="P700" s="33"/>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c r="BQ700" s="26"/>
      <c r="BR700" s="26"/>
      <c r="BS700" s="26"/>
      <c r="BT700" s="26"/>
      <c r="BU700" s="26"/>
      <c r="BV700" s="26"/>
      <c r="BW700" s="26"/>
      <c r="BX700" s="26"/>
      <c r="BY700" s="26"/>
      <c r="BZ700" s="26"/>
      <c r="CA700" s="26"/>
      <c r="CB700" s="26"/>
      <c r="CC700" s="26"/>
      <c r="CD700" s="26"/>
      <c r="CE700" s="26"/>
      <c r="CF700" s="26"/>
      <c r="CG700" s="26"/>
      <c r="CH700" s="26"/>
      <c r="CI700" s="26"/>
      <c r="CJ700" s="26"/>
      <c r="CK700" s="26"/>
      <c r="CL700" s="26"/>
      <c r="CM700" s="26"/>
      <c r="CN700" s="26"/>
      <c r="CO700" s="26"/>
      <c r="CP700" s="26"/>
      <c r="CQ700" s="26"/>
      <c r="CR700" s="26"/>
      <c r="CS700" s="26"/>
      <c r="CT700" s="26"/>
      <c r="CU700" s="26"/>
      <c r="CV700" s="26"/>
      <c r="CW700" s="26"/>
      <c r="CX700" s="26"/>
      <c r="CY700" s="26"/>
      <c r="CZ700" s="26"/>
      <c r="DA700" s="26"/>
      <c r="DB700" s="26"/>
      <c r="DC700" s="26"/>
      <c r="DD700" s="26"/>
      <c r="DE700" s="26"/>
      <c r="DF700" s="26"/>
      <c r="DG700" s="26"/>
      <c r="DH700" s="26"/>
      <c r="DI700" s="26"/>
      <c r="DJ700" s="26"/>
      <c r="DK700" s="26"/>
      <c r="DL700" s="26"/>
      <c r="DM700" s="26"/>
    </row>
    <row r="701" spans="1:117" ht="47.25" x14ac:dyDescent="0.25">
      <c r="A701" s="33"/>
      <c r="B701" s="376" t="s">
        <v>2632</v>
      </c>
      <c r="C701" s="35" t="s">
        <v>1826</v>
      </c>
      <c r="D701" s="66"/>
      <c r="E701" s="66" t="s">
        <v>1948</v>
      </c>
      <c r="F701" s="134">
        <v>1829</v>
      </c>
      <c r="G701" s="134">
        <f t="shared" si="80"/>
        <v>1828.68</v>
      </c>
      <c r="H701" s="134">
        <f t="shared" si="81"/>
        <v>99.982504100601417</v>
      </c>
      <c r="I701" s="134">
        <v>0.31999999999993634</v>
      </c>
      <c r="J701" s="371">
        <v>2011</v>
      </c>
      <c r="K701" s="90"/>
      <c r="L701" s="33"/>
      <c r="M701" s="33"/>
      <c r="N701" s="33"/>
      <c r="O701" s="33"/>
      <c r="P701" s="33"/>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c r="BQ701" s="26"/>
      <c r="BR701" s="26"/>
      <c r="BS701" s="26"/>
      <c r="BT701" s="26"/>
      <c r="BU701" s="26"/>
      <c r="BV701" s="26"/>
      <c r="BW701" s="26"/>
      <c r="BX701" s="26"/>
      <c r="BY701" s="26"/>
      <c r="BZ701" s="26"/>
      <c r="CA701" s="26"/>
      <c r="CB701" s="26"/>
      <c r="CC701" s="26"/>
      <c r="CD701" s="26"/>
      <c r="CE701" s="26"/>
      <c r="CF701" s="26"/>
      <c r="CG701" s="26"/>
      <c r="CH701" s="26"/>
      <c r="CI701" s="26"/>
      <c r="CJ701" s="26"/>
      <c r="CK701" s="26"/>
      <c r="CL701" s="26"/>
      <c r="CM701" s="26"/>
      <c r="CN701" s="26"/>
      <c r="CO701" s="26"/>
      <c r="CP701" s="26"/>
      <c r="CQ701" s="26"/>
      <c r="CR701" s="26"/>
      <c r="CS701" s="26"/>
      <c r="CT701" s="26"/>
      <c r="CU701" s="26"/>
      <c r="CV701" s="26"/>
      <c r="CW701" s="26"/>
      <c r="CX701" s="26"/>
      <c r="CY701" s="26"/>
      <c r="CZ701" s="26"/>
      <c r="DA701" s="26"/>
      <c r="DB701" s="26"/>
      <c r="DC701" s="26"/>
      <c r="DD701" s="26"/>
      <c r="DE701" s="26"/>
      <c r="DF701" s="26"/>
      <c r="DG701" s="26"/>
      <c r="DH701" s="26"/>
      <c r="DI701" s="26"/>
      <c r="DJ701" s="26"/>
      <c r="DK701" s="26"/>
      <c r="DL701" s="26"/>
      <c r="DM701" s="26"/>
    </row>
    <row r="702" spans="1:117" ht="47.25" x14ac:dyDescent="0.25">
      <c r="A702" s="33"/>
      <c r="B702" s="376" t="s">
        <v>2633</v>
      </c>
      <c r="C702" s="35" t="s">
        <v>1828</v>
      </c>
      <c r="D702" s="66"/>
      <c r="E702" s="66" t="s">
        <v>1948</v>
      </c>
      <c r="F702" s="134">
        <v>2480</v>
      </c>
      <c r="G702" s="134">
        <f t="shared" si="80"/>
        <v>2391.12</v>
      </c>
      <c r="H702" s="134">
        <f t="shared" si="81"/>
        <v>96.416129032258056</v>
      </c>
      <c r="I702" s="134">
        <v>88.880000000000109</v>
      </c>
      <c r="J702" s="371">
        <v>2011</v>
      </c>
      <c r="K702" s="90"/>
      <c r="L702" s="33"/>
      <c r="M702" s="33"/>
      <c r="N702" s="33"/>
      <c r="O702" s="33"/>
      <c r="P702" s="33"/>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c r="CR702" s="26"/>
      <c r="CS702" s="26"/>
      <c r="CT702" s="26"/>
      <c r="CU702" s="26"/>
      <c r="CV702" s="26"/>
      <c r="CW702" s="26"/>
      <c r="CX702" s="26"/>
      <c r="CY702" s="26"/>
      <c r="CZ702" s="26"/>
      <c r="DA702" s="26"/>
      <c r="DB702" s="26"/>
      <c r="DC702" s="26"/>
      <c r="DD702" s="26"/>
      <c r="DE702" s="26"/>
      <c r="DF702" s="26"/>
      <c r="DG702" s="26"/>
      <c r="DH702" s="26"/>
      <c r="DI702" s="26"/>
      <c r="DJ702" s="26"/>
      <c r="DK702" s="26"/>
      <c r="DL702" s="26"/>
      <c r="DM702" s="26"/>
    </row>
    <row r="703" spans="1:117" ht="47.25" x14ac:dyDescent="0.25">
      <c r="A703" s="33"/>
      <c r="B703" s="376" t="s">
        <v>2634</v>
      </c>
      <c r="C703" s="35" t="s">
        <v>1828</v>
      </c>
      <c r="D703" s="66"/>
      <c r="E703" s="66" t="s">
        <v>1948</v>
      </c>
      <c r="F703" s="134">
        <v>2480</v>
      </c>
      <c r="G703" s="134">
        <f t="shared" si="80"/>
        <v>2391.12</v>
      </c>
      <c r="H703" s="134">
        <f t="shared" si="81"/>
        <v>96.416129032258056</v>
      </c>
      <c r="I703" s="134">
        <v>88.880000000000109</v>
      </c>
      <c r="J703" s="371">
        <v>2011</v>
      </c>
      <c r="K703" s="90"/>
      <c r="L703" s="33"/>
      <c r="M703" s="33"/>
      <c r="N703" s="33"/>
      <c r="O703" s="33"/>
      <c r="P703" s="33"/>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c r="CW703" s="26"/>
      <c r="CX703" s="26"/>
      <c r="CY703" s="26"/>
      <c r="CZ703" s="26"/>
      <c r="DA703" s="26"/>
      <c r="DB703" s="26"/>
      <c r="DC703" s="26"/>
      <c r="DD703" s="26"/>
      <c r="DE703" s="26"/>
      <c r="DF703" s="26"/>
      <c r="DG703" s="26"/>
      <c r="DH703" s="26"/>
      <c r="DI703" s="26"/>
      <c r="DJ703" s="26"/>
      <c r="DK703" s="26"/>
      <c r="DL703" s="26"/>
      <c r="DM703" s="26"/>
    </row>
    <row r="704" spans="1:117" ht="47.25" x14ac:dyDescent="0.25">
      <c r="A704" s="33"/>
      <c r="B704" s="376" t="s">
        <v>2635</v>
      </c>
      <c r="C704" s="35" t="s">
        <v>1829</v>
      </c>
      <c r="D704" s="66"/>
      <c r="E704" s="66" t="s">
        <v>1948</v>
      </c>
      <c r="F704" s="134">
        <v>7010</v>
      </c>
      <c r="G704" s="134">
        <f t="shared" si="80"/>
        <v>6759.45</v>
      </c>
      <c r="H704" s="134">
        <f t="shared" si="81"/>
        <v>96.425820256776035</v>
      </c>
      <c r="I704" s="134">
        <v>250.55000000000018</v>
      </c>
      <c r="J704" s="371">
        <v>2011</v>
      </c>
      <c r="K704" s="90"/>
      <c r="L704" s="33"/>
      <c r="M704" s="33"/>
      <c r="N704" s="33"/>
      <c r="O704" s="33"/>
      <c r="P704" s="33"/>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c r="CW704" s="26"/>
      <c r="CX704" s="26"/>
      <c r="CY704" s="26"/>
      <c r="CZ704" s="26"/>
      <c r="DA704" s="26"/>
      <c r="DB704" s="26"/>
      <c r="DC704" s="26"/>
      <c r="DD704" s="26"/>
      <c r="DE704" s="26"/>
      <c r="DF704" s="26"/>
      <c r="DG704" s="26"/>
      <c r="DH704" s="26"/>
      <c r="DI704" s="26"/>
      <c r="DJ704" s="26"/>
      <c r="DK704" s="26"/>
      <c r="DL704" s="26"/>
      <c r="DM704" s="26"/>
    </row>
    <row r="705" spans="1:117" ht="47.25" x14ac:dyDescent="0.25">
      <c r="A705" s="33"/>
      <c r="B705" s="376" t="s">
        <v>2636</v>
      </c>
      <c r="C705" s="35" t="s">
        <v>1830</v>
      </c>
      <c r="D705" s="66"/>
      <c r="E705" s="66" t="s">
        <v>1948</v>
      </c>
      <c r="F705" s="134">
        <v>7350</v>
      </c>
      <c r="G705" s="134">
        <f t="shared" ref="G705:G728" si="82">F705-I705</f>
        <v>7087.5</v>
      </c>
      <c r="H705" s="134">
        <f t="shared" ref="H705:H728" si="83">G705/F705*100</f>
        <v>96.428571428571431</v>
      </c>
      <c r="I705" s="134">
        <v>262.5</v>
      </c>
      <c r="J705" s="371">
        <v>2011</v>
      </c>
      <c r="K705" s="90"/>
      <c r="L705" s="33"/>
      <c r="M705" s="33"/>
      <c r="N705" s="33"/>
      <c r="O705" s="33"/>
      <c r="P705" s="33"/>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c r="CW705" s="26"/>
      <c r="CX705" s="26"/>
      <c r="CY705" s="26"/>
      <c r="CZ705" s="26"/>
      <c r="DA705" s="26"/>
      <c r="DB705" s="26"/>
      <c r="DC705" s="26"/>
      <c r="DD705" s="26"/>
      <c r="DE705" s="26"/>
      <c r="DF705" s="26"/>
      <c r="DG705" s="26"/>
      <c r="DH705" s="26"/>
      <c r="DI705" s="26"/>
      <c r="DJ705" s="26"/>
      <c r="DK705" s="26"/>
      <c r="DL705" s="26"/>
      <c r="DM705" s="26"/>
    </row>
    <row r="706" spans="1:117" ht="47.25" x14ac:dyDescent="0.25">
      <c r="A706" s="33"/>
      <c r="B706" s="376" t="s">
        <v>2637</v>
      </c>
      <c r="C706" s="35" t="s">
        <v>1799</v>
      </c>
      <c r="D706" s="66"/>
      <c r="E706" s="66" t="s">
        <v>1948</v>
      </c>
      <c r="F706" s="134">
        <v>7650</v>
      </c>
      <c r="G706" s="134">
        <f t="shared" si="82"/>
        <v>7376.67</v>
      </c>
      <c r="H706" s="134">
        <f t="shared" si="83"/>
        <v>96.427058823529407</v>
      </c>
      <c r="I706" s="134">
        <v>273.32999999999993</v>
      </c>
      <c r="J706" s="371">
        <v>2011</v>
      </c>
      <c r="K706" s="90"/>
      <c r="L706" s="33"/>
      <c r="M706" s="33"/>
      <c r="N706" s="33"/>
      <c r="O706" s="33"/>
      <c r="P706" s="33"/>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6"/>
      <c r="CX706" s="26"/>
      <c r="CY706" s="26"/>
      <c r="CZ706" s="26"/>
      <c r="DA706" s="26"/>
      <c r="DB706" s="26"/>
      <c r="DC706" s="26"/>
      <c r="DD706" s="26"/>
      <c r="DE706" s="26"/>
      <c r="DF706" s="26"/>
      <c r="DG706" s="26"/>
      <c r="DH706" s="26"/>
      <c r="DI706" s="26"/>
      <c r="DJ706" s="26"/>
      <c r="DK706" s="26"/>
      <c r="DL706" s="26"/>
      <c r="DM706" s="26"/>
    </row>
    <row r="707" spans="1:117" ht="47.25" x14ac:dyDescent="0.25">
      <c r="A707" s="33"/>
      <c r="B707" s="376" t="s">
        <v>2638</v>
      </c>
      <c r="C707" s="35" t="s">
        <v>1831</v>
      </c>
      <c r="D707" s="66"/>
      <c r="E707" s="66" t="s">
        <v>1948</v>
      </c>
      <c r="F707" s="134">
        <v>1775</v>
      </c>
      <c r="G707" s="134">
        <f t="shared" si="82"/>
        <v>1711.53</v>
      </c>
      <c r="H707" s="134">
        <f t="shared" si="83"/>
        <v>96.424225352112671</v>
      </c>
      <c r="I707" s="134">
        <v>63.470000000000027</v>
      </c>
      <c r="J707" s="371">
        <v>2011</v>
      </c>
      <c r="K707" s="90"/>
      <c r="L707" s="33"/>
      <c r="M707" s="33"/>
      <c r="N707" s="33"/>
      <c r="O707" s="33"/>
      <c r="P707" s="33"/>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c r="CW707" s="26"/>
      <c r="CX707" s="26"/>
      <c r="CY707" s="26"/>
      <c r="CZ707" s="26"/>
      <c r="DA707" s="26"/>
      <c r="DB707" s="26"/>
      <c r="DC707" s="26"/>
      <c r="DD707" s="26"/>
      <c r="DE707" s="26"/>
      <c r="DF707" s="26"/>
      <c r="DG707" s="26"/>
      <c r="DH707" s="26"/>
      <c r="DI707" s="26"/>
      <c r="DJ707" s="26"/>
      <c r="DK707" s="26"/>
      <c r="DL707" s="26"/>
      <c r="DM707" s="26"/>
    </row>
    <row r="708" spans="1:117" ht="47.25" x14ac:dyDescent="0.25">
      <c r="A708" s="33"/>
      <c r="B708" s="376" t="s">
        <v>2639</v>
      </c>
      <c r="C708" s="35" t="s">
        <v>1832</v>
      </c>
      <c r="D708" s="66"/>
      <c r="E708" s="66" t="s">
        <v>1948</v>
      </c>
      <c r="F708" s="134">
        <v>7870</v>
      </c>
      <c r="G708" s="134">
        <f t="shared" si="82"/>
        <v>7870</v>
      </c>
      <c r="H708" s="134">
        <f t="shared" si="83"/>
        <v>100</v>
      </c>
      <c r="I708" s="134">
        <v>0</v>
      </c>
      <c r="J708" s="371">
        <v>2011</v>
      </c>
      <c r="K708" s="90"/>
      <c r="L708" s="33"/>
      <c r="M708" s="33"/>
      <c r="N708" s="33"/>
      <c r="O708" s="33"/>
      <c r="P708" s="33"/>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c r="BQ708" s="26"/>
      <c r="BR708" s="26"/>
      <c r="BS708" s="26"/>
      <c r="BT708" s="26"/>
      <c r="BU708" s="26"/>
      <c r="BV708" s="26"/>
      <c r="BW708" s="26"/>
      <c r="BX708" s="26"/>
      <c r="BY708" s="26"/>
      <c r="BZ708" s="26"/>
      <c r="CA708" s="26"/>
      <c r="CB708" s="26"/>
      <c r="CC708" s="26"/>
      <c r="CD708" s="26"/>
      <c r="CE708" s="26"/>
      <c r="CF708" s="26"/>
      <c r="CG708" s="26"/>
      <c r="CH708" s="26"/>
      <c r="CI708" s="26"/>
      <c r="CJ708" s="26"/>
      <c r="CK708" s="26"/>
      <c r="CL708" s="26"/>
      <c r="CM708" s="26"/>
      <c r="CN708" s="26"/>
      <c r="CO708" s="26"/>
      <c r="CP708" s="26"/>
      <c r="CQ708" s="26"/>
      <c r="CR708" s="26"/>
      <c r="CS708" s="26"/>
      <c r="CT708" s="26"/>
      <c r="CU708" s="26"/>
      <c r="CV708" s="26"/>
      <c r="CW708" s="26"/>
      <c r="CX708" s="26"/>
      <c r="CY708" s="26"/>
      <c r="CZ708" s="26"/>
      <c r="DA708" s="26"/>
      <c r="DB708" s="26"/>
      <c r="DC708" s="26"/>
      <c r="DD708" s="26"/>
      <c r="DE708" s="26"/>
      <c r="DF708" s="26"/>
      <c r="DG708" s="26"/>
      <c r="DH708" s="26"/>
      <c r="DI708" s="26"/>
      <c r="DJ708" s="26"/>
      <c r="DK708" s="26"/>
      <c r="DL708" s="26"/>
      <c r="DM708" s="26"/>
    </row>
    <row r="709" spans="1:117" ht="47.25" x14ac:dyDescent="0.25">
      <c r="A709" s="33"/>
      <c r="B709" s="376" t="s">
        <v>2640</v>
      </c>
      <c r="C709" s="35" t="s">
        <v>1833</v>
      </c>
      <c r="D709" s="66"/>
      <c r="E709" s="66" t="s">
        <v>1948</v>
      </c>
      <c r="F709" s="134">
        <v>2773</v>
      </c>
      <c r="G709" s="134">
        <f t="shared" si="82"/>
        <v>2607.79</v>
      </c>
      <c r="H709" s="134">
        <f t="shared" si="83"/>
        <v>94.0421925712225</v>
      </c>
      <c r="I709" s="134">
        <v>165.21000000000004</v>
      </c>
      <c r="J709" s="371">
        <v>2011</v>
      </c>
      <c r="K709" s="90"/>
      <c r="L709" s="33"/>
      <c r="M709" s="33"/>
      <c r="N709" s="33"/>
      <c r="O709" s="33"/>
      <c r="P709" s="33"/>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c r="BQ709" s="26"/>
      <c r="BR709" s="26"/>
      <c r="BS709" s="26"/>
      <c r="BT709" s="26"/>
      <c r="BU709" s="26"/>
      <c r="BV709" s="26"/>
      <c r="BW709" s="26"/>
      <c r="BX709" s="26"/>
      <c r="BY709" s="26"/>
      <c r="BZ709" s="26"/>
      <c r="CA709" s="26"/>
      <c r="CB709" s="26"/>
      <c r="CC709" s="26"/>
      <c r="CD709" s="26"/>
      <c r="CE709" s="26"/>
      <c r="CF709" s="26"/>
      <c r="CG709" s="26"/>
      <c r="CH709" s="26"/>
      <c r="CI709" s="26"/>
      <c r="CJ709" s="26"/>
      <c r="CK709" s="26"/>
      <c r="CL709" s="26"/>
      <c r="CM709" s="26"/>
      <c r="CN709" s="26"/>
      <c r="CO709" s="26"/>
      <c r="CP709" s="26"/>
      <c r="CQ709" s="26"/>
      <c r="CR709" s="26"/>
      <c r="CS709" s="26"/>
      <c r="CT709" s="26"/>
      <c r="CU709" s="26"/>
      <c r="CV709" s="26"/>
      <c r="CW709" s="26"/>
      <c r="CX709" s="26"/>
      <c r="CY709" s="26"/>
      <c r="CZ709" s="26"/>
      <c r="DA709" s="26"/>
      <c r="DB709" s="26"/>
      <c r="DC709" s="26"/>
      <c r="DD709" s="26"/>
      <c r="DE709" s="26"/>
      <c r="DF709" s="26"/>
      <c r="DG709" s="26"/>
      <c r="DH709" s="26"/>
      <c r="DI709" s="26"/>
      <c r="DJ709" s="26"/>
      <c r="DK709" s="26"/>
      <c r="DL709" s="26"/>
      <c r="DM709" s="26"/>
    </row>
    <row r="710" spans="1:117" ht="47.25" x14ac:dyDescent="0.25">
      <c r="A710" s="33"/>
      <c r="B710" s="376" t="s">
        <v>2641</v>
      </c>
      <c r="C710" s="35" t="s">
        <v>1833</v>
      </c>
      <c r="D710" s="66"/>
      <c r="E710" s="66" t="s">
        <v>1948</v>
      </c>
      <c r="F710" s="134">
        <v>2773</v>
      </c>
      <c r="G710" s="134">
        <f t="shared" si="82"/>
        <v>2607.79</v>
      </c>
      <c r="H710" s="134">
        <f t="shared" si="83"/>
        <v>94.0421925712225</v>
      </c>
      <c r="I710" s="134">
        <v>165.21000000000004</v>
      </c>
      <c r="J710" s="371">
        <v>2011</v>
      </c>
      <c r="K710" s="90"/>
      <c r="L710" s="33"/>
      <c r="M710" s="33"/>
      <c r="N710" s="33"/>
      <c r="O710" s="33"/>
      <c r="P710" s="33"/>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c r="CW710" s="26"/>
      <c r="CX710" s="26"/>
      <c r="CY710" s="26"/>
      <c r="CZ710" s="26"/>
      <c r="DA710" s="26"/>
      <c r="DB710" s="26"/>
      <c r="DC710" s="26"/>
      <c r="DD710" s="26"/>
      <c r="DE710" s="26"/>
      <c r="DF710" s="26"/>
      <c r="DG710" s="26"/>
      <c r="DH710" s="26"/>
      <c r="DI710" s="26"/>
      <c r="DJ710" s="26"/>
      <c r="DK710" s="26"/>
      <c r="DL710" s="26"/>
      <c r="DM710" s="26"/>
    </row>
    <row r="711" spans="1:117" ht="47.25" x14ac:dyDescent="0.25">
      <c r="A711" s="33"/>
      <c r="B711" s="376" t="s">
        <v>2642</v>
      </c>
      <c r="C711" s="35" t="s">
        <v>1834</v>
      </c>
      <c r="D711" s="66" t="s">
        <v>1835</v>
      </c>
      <c r="E711" s="66" t="s">
        <v>1948</v>
      </c>
      <c r="F711" s="134">
        <v>2800</v>
      </c>
      <c r="G711" s="134">
        <f t="shared" si="82"/>
        <v>2800</v>
      </c>
      <c r="H711" s="134">
        <f t="shared" si="83"/>
        <v>100</v>
      </c>
      <c r="I711" s="134">
        <v>0</v>
      </c>
      <c r="J711" s="371"/>
      <c r="K711" s="90"/>
      <c r="L711" s="33"/>
      <c r="M711" s="33"/>
      <c r="N711" s="33"/>
      <c r="O711" s="33"/>
      <c r="P711" s="33"/>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c r="BQ711" s="26"/>
      <c r="BR711" s="26"/>
      <c r="BS711" s="26"/>
      <c r="BT711" s="26"/>
      <c r="BU711" s="26"/>
      <c r="BV711" s="26"/>
      <c r="BW711" s="26"/>
      <c r="BX711" s="26"/>
      <c r="BY711" s="26"/>
      <c r="BZ711" s="26"/>
      <c r="CA711" s="26"/>
      <c r="CB711" s="26"/>
      <c r="CC711" s="26"/>
      <c r="CD711" s="26"/>
      <c r="CE711" s="26"/>
      <c r="CF711" s="26"/>
      <c r="CG711" s="26"/>
      <c r="CH711" s="26"/>
      <c r="CI711" s="26"/>
      <c r="CJ711" s="26"/>
      <c r="CK711" s="26"/>
      <c r="CL711" s="26"/>
      <c r="CM711" s="26"/>
      <c r="CN711" s="26"/>
      <c r="CO711" s="26"/>
      <c r="CP711" s="26"/>
      <c r="CQ711" s="26"/>
      <c r="CR711" s="26"/>
      <c r="CS711" s="26"/>
      <c r="CT711" s="26"/>
      <c r="CU711" s="26"/>
      <c r="CV711" s="26"/>
      <c r="CW711" s="26"/>
      <c r="CX711" s="26"/>
      <c r="CY711" s="26"/>
      <c r="CZ711" s="26"/>
      <c r="DA711" s="26"/>
      <c r="DB711" s="26"/>
      <c r="DC711" s="26"/>
      <c r="DD711" s="26"/>
      <c r="DE711" s="26"/>
      <c r="DF711" s="26"/>
      <c r="DG711" s="26"/>
      <c r="DH711" s="26"/>
      <c r="DI711" s="26"/>
      <c r="DJ711" s="26"/>
      <c r="DK711" s="26"/>
      <c r="DL711" s="26"/>
      <c r="DM711" s="26"/>
    </row>
    <row r="712" spans="1:117" ht="47.25" x14ac:dyDescent="0.25">
      <c r="A712" s="33"/>
      <c r="B712" s="376" t="s">
        <v>2643</v>
      </c>
      <c r="C712" s="35" t="s">
        <v>1836</v>
      </c>
      <c r="D712" s="66"/>
      <c r="E712" s="66" t="s">
        <v>1948</v>
      </c>
      <c r="F712" s="134">
        <v>24800</v>
      </c>
      <c r="G712" s="134">
        <f t="shared" si="82"/>
        <v>24800</v>
      </c>
      <c r="H712" s="134">
        <f t="shared" si="83"/>
        <v>100</v>
      </c>
      <c r="I712" s="134">
        <v>0</v>
      </c>
      <c r="J712" s="370">
        <v>40039</v>
      </c>
      <c r="K712" s="90"/>
      <c r="L712" s="33"/>
      <c r="M712" s="33"/>
      <c r="N712" s="33"/>
      <c r="O712" s="33"/>
      <c r="P712" s="33"/>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c r="BQ712" s="26"/>
      <c r="BR712" s="26"/>
      <c r="BS712" s="26"/>
      <c r="BT712" s="26"/>
      <c r="BU712" s="26"/>
      <c r="BV712" s="26"/>
      <c r="BW712" s="26"/>
      <c r="BX712" s="26"/>
      <c r="BY712" s="26"/>
      <c r="BZ712" s="26"/>
      <c r="CA712" s="26"/>
      <c r="CB712" s="26"/>
      <c r="CC712" s="26"/>
      <c r="CD712" s="26"/>
      <c r="CE712" s="26"/>
      <c r="CF712" s="26"/>
      <c r="CG712" s="26"/>
      <c r="CH712" s="26"/>
      <c r="CI712" s="26"/>
      <c r="CJ712" s="26"/>
      <c r="CK712" s="26"/>
      <c r="CL712" s="26"/>
      <c r="CM712" s="26"/>
      <c r="CN712" s="26"/>
      <c r="CO712" s="26"/>
      <c r="CP712" s="26"/>
      <c r="CQ712" s="26"/>
      <c r="CR712" s="26"/>
      <c r="CS712" s="26"/>
      <c r="CT712" s="26"/>
      <c r="CU712" s="26"/>
      <c r="CV712" s="26"/>
      <c r="CW712" s="26"/>
      <c r="CX712" s="26"/>
      <c r="CY712" s="26"/>
      <c r="CZ712" s="26"/>
      <c r="DA712" s="26"/>
      <c r="DB712" s="26"/>
      <c r="DC712" s="26"/>
      <c r="DD712" s="26"/>
      <c r="DE712" s="26"/>
      <c r="DF712" s="26"/>
      <c r="DG712" s="26"/>
      <c r="DH712" s="26"/>
      <c r="DI712" s="26"/>
      <c r="DJ712" s="26"/>
      <c r="DK712" s="26"/>
      <c r="DL712" s="26"/>
      <c r="DM712" s="26"/>
    </row>
    <row r="713" spans="1:117" ht="47.25" x14ac:dyDescent="0.25">
      <c r="A713" s="33"/>
      <c r="B713" s="376" t="s">
        <v>2644</v>
      </c>
      <c r="C713" s="35" t="s">
        <v>1837</v>
      </c>
      <c r="D713" s="66"/>
      <c r="E713" s="66" t="s">
        <v>1948</v>
      </c>
      <c r="F713" s="134">
        <v>25060</v>
      </c>
      <c r="G713" s="134">
        <f t="shared" si="82"/>
        <v>25060</v>
      </c>
      <c r="H713" s="134">
        <f t="shared" si="83"/>
        <v>100</v>
      </c>
      <c r="I713" s="134">
        <v>0</v>
      </c>
      <c r="J713" s="370">
        <v>40052</v>
      </c>
      <c r="K713" s="90"/>
      <c r="L713" s="33"/>
      <c r="M713" s="33"/>
      <c r="N713" s="33"/>
      <c r="O713" s="33"/>
      <c r="P713" s="33"/>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c r="BQ713" s="26"/>
      <c r="BR713" s="26"/>
      <c r="BS713" s="26"/>
      <c r="BT713" s="26"/>
      <c r="BU713" s="26"/>
      <c r="BV713" s="26"/>
      <c r="BW713" s="26"/>
      <c r="BX713" s="26"/>
      <c r="BY713" s="26"/>
      <c r="BZ713" s="26"/>
      <c r="CA713" s="26"/>
      <c r="CB713" s="26"/>
      <c r="CC713" s="26"/>
      <c r="CD713" s="26"/>
      <c r="CE713" s="26"/>
      <c r="CF713" s="26"/>
      <c r="CG713" s="26"/>
      <c r="CH713" s="26"/>
      <c r="CI713" s="26"/>
      <c r="CJ713" s="26"/>
      <c r="CK713" s="26"/>
      <c r="CL713" s="26"/>
      <c r="CM713" s="26"/>
      <c r="CN713" s="26"/>
      <c r="CO713" s="26"/>
      <c r="CP713" s="26"/>
      <c r="CQ713" s="26"/>
      <c r="CR713" s="26"/>
      <c r="CS713" s="26"/>
      <c r="CT713" s="26"/>
      <c r="CU713" s="26"/>
      <c r="CV713" s="26"/>
      <c r="CW713" s="26"/>
      <c r="CX713" s="26"/>
      <c r="CY713" s="26"/>
      <c r="CZ713" s="26"/>
      <c r="DA713" s="26"/>
      <c r="DB713" s="26"/>
      <c r="DC713" s="26"/>
      <c r="DD713" s="26"/>
      <c r="DE713" s="26"/>
      <c r="DF713" s="26"/>
      <c r="DG713" s="26"/>
      <c r="DH713" s="26"/>
      <c r="DI713" s="26"/>
      <c r="DJ713" s="26"/>
      <c r="DK713" s="26"/>
      <c r="DL713" s="26"/>
      <c r="DM713" s="26"/>
    </row>
    <row r="714" spans="1:117" ht="47.25" x14ac:dyDescent="0.25">
      <c r="A714" s="33"/>
      <c r="B714" s="376" t="s">
        <v>2645</v>
      </c>
      <c r="C714" s="35" t="s">
        <v>1838</v>
      </c>
      <c r="D714" s="66"/>
      <c r="E714" s="66" t="s">
        <v>1948</v>
      </c>
      <c r="F714" s="134">
        <v>9900</v>
      </c>
      <c r="G714" s="134">
        <f t="shared" si="82"/>
        <v>9900</v>
      </c>
      <c r="H714" s="134">
        <f t="shared" si="83"/>
        <v>100</v>
      </c>
      <c r="I714" s="134">
        <v>0</v>
      </c>
      <c r="J714" s="370">
        <v>39801</v>
      </c>
      <c r="K714" s="90"/>
      <c r="L714" s="33"/>
      <c r="M714" s="33"/>
      <c r="N714" s="33"/>
      <c r="O714" s="33"/>
      <c r="P714" s="33"/>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c r="BQ714" s="26"/>
      <c r="BR714" s="26"/>
      <c r="BS714" s="26"/>
      <c r="BT714" s="26"/>
      <c r="BU714" s="26"/>
      <c r="BV714" s="26"/>
      <c r="BW714" s="26"/>
      <c r="BX714" s="26"/>
      <c r="BY714" s="26"/>
      <c r="BZ714" s="26"/>
      <c r="CA714" s="26"/>
      <c r="CB714" s="26"/>
      <c r="CC714" s="26"/>
      <c r="CD714" s="26"/>
      <c r="CE714" s="26"/>
      <c r="CF714" s="26"/>
      <c r="CG714" s="26"/>
      <c r="CH714" s="26"/>
      <c r="CI714" s="26"/>
      <c r="CJ714" s="26"/>
      <c r="CK714" s="26"/>
      <c r="CL714" s="26"/>
      <c r="CM714" s="26"/>
      <c r="CN714" s="26"/>
      <c r="CO714" s="26"/>
      <c r="CP714" s="26"/>
      <c r="CQ714" s="26"/>
      <c r="CR714" s="26"/>
      <c r="CS714" s="26"/>
      <c r="CT714" s="26"/>
      <c r="CU714" s="26"/>
      <c r="CV714" s="26"/>
      <c r="CW714" s="26"/>
      <c r="CX714" s="26"/>
      <c r="CY714" s="26"/>
      <c r="CZ714" s="26"/>
      <c r="DA714" s="26"/>
      <c r="DB714" s="26"/>
      <c r="DC714" s="26"/>
      <c r="DD714" s="26"/>
      <c r="DE714" s="26"/>
      <c r="DF714" s="26"/>
      <c r="DG714" s="26"/>
      <c r="DH714" s="26"/>
      <c r="DI714" s="26"/>
      <c r="DJ714" s="26"/>
      <c r="DK714" s="26"/>
      <c r="DL714" s="26"/>
      <c r="DM714" s="26"/>
    </row>
    <row r="715" spans="1:117" ht="47.25" x14ac:dyDescent="0.25">
      <c r="A715" s="33"/>
      <c r="B715" s="376" t="s">
        <v>2646</v>
      </c>
      <c r="C715" s="35" t="s">
        <v>1839</v>
      </c>
      <c r="D715" s="66"/>
      <c r="E715" s="66" t="s">
        <v>1948</v>
      </c>
      <c r="F715" s="134">
        <v>2190</v>
      </c>
      <c r="G715" s="134">
        <f t="shared" si="82"/>
        <v>2190</v>
      </c>
      <c r="H715" s="134">
        <f t="shared" si="83"/>
        <v>100</v>
      </c>
      <c r="I715" s="134">
        <v>0</v>
      </c>
      <c r="J715" s="370">
        <v>39913</v>
      </c>
      <c r="K715" s="90"/>
      <c r="L715" s="33"/>
      <c r="M715" s="33"/>
      <c r="N715" s="33"/>
      <c r="O715" s="33"/>
      <c r="P715" s="33"/>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c r="BQ715" s="26"/>
      <c r="BR715" s="26"/>
      <c r="BS715" s="26"/>
      <c r="BT715" s="26"/>
      <c r="BU715" s="26"/>
      <c r="BV715" s="26"/>
      <c r="BW715" s="26"/>
      <c r="BX715" s="26"/>
      <c r="BY715" s="26"/>
      <c r="BZ715" s="26"/>
      <c r="CA715" s="26"/>
      <c r="CB715" s="26"/>
      <c r="CC715" s="26"/>
      <c r="CD715" s="26"/>
      <c r="CE715" s="26"/>
      <c r="CF715" s="26"/>
      <c r="CG715" s="26"/>
      <c r="CH715" s="26"/>
      <c r="CI715" s="26"/>
      <c r="CJ715" s="26"/>
      <c r="CK715" s="26"/>
      <c r="CL715" s="26"/>
      <c r="CM715" s="26"/>
      <c r="CN715" s="26"/>
      <c r="CO715" s="26"/>
      <c r="CP715" s="26"/>
      <c r="CQ715" s="26"/>
      <c r="CR715" s="26"/>
      <c r="CS715" s="26"/>
      <c r="CT715" s="26"/>
      <c r="CU715" s="26"/>
      <c r="CV715" s="26"/>
      <c r="CW715" s="26"/>
      <c r="CX715" s="26"/>
      <c r="CY715" s="26"/>
      <c r="CZ715" s="26"/>
      <c r="DA715" s="26"/>
      <c r="DB715" s="26"/>
      <c r="DC715" s="26"/>
      <c r="DD715" s="26"/>
      <c r="DE715" s="26"/>
      <c r="DF715" s="26"/>
      <c r="DG715" s="26"/>
      <c r="DH715" s="26"/>
      <c r="DI715" s="26"/>
      <c r="DJ715" s="26"/>
      <c r="DK715" s="26"/>
      <c r="DL715" s="26"/>
      <c r="DM715" s="26"/>
    </row>
    <row r="716" spans="1:117" ht="47.25" x14ac:dyDescent="0.25">
      <c r="A716" s="33"/>
      <c r="B716" s="376" t="s">
        <v>2647</v>
      </c>
      <c r="C716" s="35" t="s">
        <v>1838</v>
      </c>
      <c r="D716" s="66"/>
      <c r="E716" s="66" t="s">
        <v>1948</v>
      </c>
      <c r="F716" s="134">
        <v>9900</v>
      </c>
      <c r="G716" s="134">
        <f t="shared" si="82"/>
        <v>9900</v>
      </c>
      <c r="H716" s="134">
        <f t="shared" si="83"/>
        <v>100</v>
      </c>
      <c r="I716" s="134">
        <v>0</v>
      </c>
      <c r="J716" s="370">
        <v>39801</v>
      </c>
      <c r="K716" s="90"/>
      <c r="L716" s="33"/>
      <c r="M716" s="33"/>
      <c r="N716" s="33"/>
      <c r="O716" s="33"/>
      <c r="P716" s="33"/>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c r="BQ716" s="26"/>
      <c r="BR716" s="26"/>
      <c r="BS716" s="26"/>
      <c r="BT716" s="26"/>
      <c r="BU716" s="26"/>
      <c r="BV716" s="26"/>
      <c r="BW716" s="26"/>
      <c r="BX716" s="26"/>
      <c r="BY716" s="26"/>
      <c r="BZ716" s="26"/>
      <c r="CA716" s="26"/>
      <c r="CB716" s="26"/>
      <c r="CC716" s="26"/>
      <c r="CD716" s="26"/>
      <c r="CE716" s="26"/>
      <c r="CF716" s="26"/>
      <c r="CG716" s="26"/>
      <c r="CH716" s="26"/>
      <c r="CI716" s="26"/>
      <c r="CJ716" s="26"/>
      <c r="CK716" s="26"/>
      <c r="CL716" s="26"/>
      <c r="CM716" s="26"/>
      <c r="CN716" s="26"/>
      <c r="CO716" s="26"/>
      <c r="CP716" s="26"/>
      <c r="CQ716" s="26"/>
      <c r="CR716" s="26"/>
      <c r="CS716" s="26"/>
      <c r="CT716" s="26"/>
      <c r="CU716" s="26"/>
      <c r="CV716" s="26"/>
      <c r="CW716" s="26"/>
      <c r="CX716" s="26"/>
      <c r="CY716" s="26"/>
      <c r="CZ716" s="26"/>
      <c r="DA716" s="26"/>
      <c r="DB716" s="26"/>
      <c r="DC716" s="26"/>
      <c r="DD716" s="26"/>
      <c r="DE716" s="26"/>
      <c r="DF716" s="26"/>
      <c r="DG716" s="26"/>
      <c r="DH716" s="26"/>
      <c r="DI716" s="26"/>
      <c r="DJ716" s="26"/>
      <c r="DK716" s="26"/>
      <c r="DL716" s="26"/>
      <c r="DM716" s="26"/>
    </row>
    <row r="717" spans="1:117" ht="47.25" x14ac:dyDescent="0.25">
      <c r="A717" s="33"/>
      <c r="B717" s="376" t="s">
        <v>2648</v>
      </c>
      <c r="C717" s="35" t="s">
        <v>1838</v>
      </c>
      <c r="D717" s="66"/>
      <c r="E717" s="66" t="s">
        <v>1948</v>
      </c>
      <c r="F717" s="134">
        <v>9900</v>
      </c>
      <c r="G717" s="134">
        <f t="shared" si="82"/>
        <v>9900</v>
      </c>
      <c r="H717" s="134">
        <f t="shared" si="83"/>
        <v>100</v>
      </c>
      <c r="I717" s="134">
        <v>0</v>
      </c>
      <c r="J717" s="370">
        <v>39801</v>
      </c>
      <c r="K717" s="90"/>
      <c r="L717" s="33"/>
      <c r="M717" s="33"/>
      <c r="N717" s="33"/>
      <c r="O717" s="33"/>
      <c r="P717" s="33"/>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c r="BQ717" s="26"/>
      <c r="BR717" s="26"/>
      <c r="BS717" s="26"/>
      <c r="BT717" s="26"/>
      <c r="BU717" s="26"/>
      <c r="BV717" s="26"/>
      <c r="BW717" s="26"/>
      <c r="BX717" s="26"/>
      <c r="BY717" s="26"/>
      <c r="BZ717" s="26"/>
      <c r="CA717" s="26"/>
      <c r="CB717" s="26"/>
      <c r="CC717" s="26"/>
      <c r="CD717" s="26"/>
      <c r="CE717" s="26"/>
      <c r="CF717" s="26"/>
      <c r="CG717" s="26"/>
      <c r="CH717" s="26"/>
      <c r="CI717" s="26"/>
      <c r="CJ717" s="26"/>
      <c r="CK717" s="26"/>
      <c r="CL717" s="26"/>
      <c r="CM717" s="26"/>
      <c r="CN717" s="26"/>
      <c r="CO717" s="26"/>
      <c r="CP717" s="26"/>
      <c r="CQ717" s="26"/>
      <c r="CR717" s="26"/>
      <c r="CS717" s="26"/>
      <c r="CT717" s="26"/>
      <c r="CU717" s="26"/>
      <c r="CV717" s="26"/>
      <c r="CW717" s="26"/>
      <c r="CX717" s="26"/>
      <c r="CY717" s="26"/>
      <c r="CZ717" s="26"/>
      <c r="DA717" s="26"/>
      <c r="DB717" s="26"/>
      <c r="DC717" s="26"/>
      <c r="DD717" s="26"/>
      <c r="DE717" s="26"/>
      <c r="DF717" s="26"/>
      <c r="DG717" s="26"/>
      <c r="DH717" s="26"/>
      <c r="DI717" s="26"/>
      <c r="DJ717" s="26"/>
      <c r="DK717" s="26"/>
      <c r="DL717" s="26"/>
      <c r="DM717" s="26"/>
    </row>
    <row r="718" spans="1:117" ht="47.25" x14ac:dyDescent="0.25">
      <c r="A718" s="33"/>
      <c r="B718" s="376" t="s">
        <v>2649</v>
      </c>
      <c r="C718" s="35" t="s">
        <v>1840</v>
      </c>
      <c r="D718" s="66"/>
      <c r="E718" s="66" t="s">
        <v>1948</v>
      </c>
      <c r="F718" s="134">
        <v>12600</v>
      </c>
      <c r="G718" s="134">
        <f t="shared" si="82"/>
        <v>12600</v>
      </c>
      <c r="H718" s="134">
        <f t="shared" si="83"/>
        <v>100</v>
      </c>
      <c r="I718" s="134">
        <v>0</v>
      </c>
      <c r="J718" s="371"/>
      <c r="K718" s="90"/>
      <c r="L718" s="33"/>
      <c r="M718" s="33"/>
      <c r="N718" s="33"/>
      <c r="O718" s="33"/>
      <c r="P718" s="33"/>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c r="CR718" s="26"/>
      <c r="CS718" s="26"/>
      <c r="CT718" s="26"/>
      <c r="CU718" s="26"/>
      <c r="CV718" s="26"/>
      <c r="CW718" s="26"/>
      <c r="CX718" s="26"/>
      <c r="CY718" s="26"/>
      <c r="CZ718" s="26"/>
      <c r="DA718" s="26"/>
      <c r="DB718" s="26"/>
      <c r="DC718" s="26"/>
      <c r="DD718" s="26"/>
      <c r="DE718" s="26"/>
      <c r="DF718" s="26"/>
      <c r="DG718" s="26"/>
      <c r="DH718" s="26"/>
      <c r="DI718" s="26"/>
      <c r="DJ718" s="26"/>
      <c r="DK718" s="26"/>
      <c r="DL718" s="26"/>
      <c r="DM718" s="26"/>
    </row>
    <row r="719" spans="1:117" ht="48.75" customHeight="1" x14ac:dyDescent="0.25">
      <c r="A719" s="33"/>
      <c r="B719" s="376" t="s">
        <v>2650</v>
      </c>
      <c r="C719" s="35" t="s">
        <v>1841</v>
      </c>
      <c r="D719" s="66" t="s">
        <v>1813</v>
      </c>
      <c r="E719" s="66" t="s">
        <v>1948</v>
      </c>
      <c r="F719" s="134">
        <v>1240</v>
      </c>
      <c r="G719" s="134">
        <f t="shared" si="82"/>
        <v>1240</v>
      </c>
      <c r="H719" s="134">
        <f t="shared" si="83"/>
        <v>100</v>
      </c>
      <c r="I719" s="134">
        <v>0</v>
      </c>
      <c r="J719" s="371"/>
      <c r="K719" s="90"/>
      <c r="L719" s="33"/>
      <c r="M719" s="33"/>
      <c r="N719" s="33"/>
      <c r="O719" s="33"/>
      <c r="P719" s="33"/>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c r="BQ719" s="26"/>
      <c r="BR719" s="26"/>
      <c r="BS719" s="26"/>
      <c r="BT719" s="26"/>
      <c r="BU719" s="26"/>
      <c r="BV719" s="26"/>
      <c r="BW719" s="26"/>
      <c r="BX719" s="26"/>
      <c r="BY719" s="26"/>
      <c r="BZ719" s="26"/>
      <c r="CA719" s="26"/>
      <c r="CB719" s="26"/>
      <c r="CC719" s="26"/>
      <c r="CD719" s="26"/>
      <c r="CE719" s="26"/>
      <c r="CF719" s="26"/>
      <c r="CG719" s="26"/>
      <c r="CH719" s="26"/>
      <c r="CI719" s="26"/>
      <c r="CJ719" s="26"/>
      <c r="CK719" s="26"/>
      <c r="CL719" s="26"/>
      <c r="CM719" s="26"/>
      <c r="CN719" s="26"/>
      <c r="CO719" s="26"/>
      <c r="CP719" s="26"/>
      <c r="CQ719" s="26"/>
      <c r="CR719" s="26"/>
      <c r="CS719" s="26"/>
      <c r="CT719" s="26"/>
      <c r="CU719" s="26"/>
      <c r="CV719" s="26"/>
      <c r="CW719" s="26"/>
      <c r="CX719" s="26"/>
      <c r="CY719" s="26"/>
      <c r="CZ719" s="26"/>
      <c r="DA719" s="26"/>
      <c r="DB719" s="26"/>
      <c r="DC719" s="26"/>
      <c r="DD719" s="26"/>
      <c r="DE719" s="26"/>
      <c r="DF719" s="26"/>
      <c r="DG719" s="26"/>
      <c r="DH719" s="26"/>
      <c r="DI719" s="26"/>
      <c r="DJ719" s="26"/>
      <c r="DK719" s="26"/>
      <c r="DL719" s="26"/>
      <c r="DM719" s="26"/>
    </row>
    <row r="720" spans="1:117" ht="47.25" customHeight="1" x14ac:dyDescent="0.25">
      <c r="A720" s="33"/>
      <c r="B720" s="376" t="s">
        <v>2651</v>
      </c>
      <c r="C720" s="35" t="s">
        <v>1842</v>
      </c>
      <c r="D720" s="66"/>
      <c r="E720" s="66" t="s">
        <v>1948</v>
      </c>
      <c r="F720" s="134">
        <v>5196.3999999999996</v>
      </c>
      <c r="G720" s="134">
        <f t="shared" si="82"/>
        <v>5196.3999999999996</v>
      </c>
      <c r="H720" s="134">
        <f t="shared" si="83"/>
        <v>100</v>
      </c>
      <c r="I720" s="134">
        <v>0</v>
      </c>
      <c r="J720" s="370">
        <v>40037</v>
      </c>
      <c r="K720" s="90"/>
      <c r="L720" s="33"/>
      <c r="M720" s="33"/>
      <c r="N720" s="33"/>
      <c r="O720" s="33"/>
      <c r="P720" s="33"/>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c r="BQ720" s="26"/>
      <c r="BR720" s="26"/>
      <c r="BS720" s="26"/>
      <c r="BT720" s="26"/>
      <c r="BU720" s="26"/>
      <c r="BV720" s="26"/>
      <c r="BW720" s="26"/>
      <c r="BX720" s="26"/>
      <c r="BY720" s="26"/>
      <c r="BZ720" s="26"/>
      <c r="CA720" s="26"/>
      <c r="CB720" s="26"/>
      <c r="CC720" s="26"/>
      <c r="CD720" s="26"/>
      <c r="CE720" s="26"/>
      <c r="CF720" s="26"/>
      <c r="CG720" s="26"/>
      <c r="CH720" s="26"/>
      <c r="CI720" s="26"/>
      <c r="CJ720" s="26"/>
      <c r="CK720" s="26"/>
      <c r="CL720" s="26"/>
      <c r="CM720" s="26"/>
      <c r="CN720" s="26"/>
      <c r="CO720" s="26"/>
      <c r="CP720" s="26"/>
      <c r="CQ720" s="26"/>
      <c r="CR720" s="26"/>
      <c r="CS720" s="26"/>
      <c r="CT720" s="26"/>
      <c r="CU720" s="26"/>
      <c r="CV720" s="26"/>
      <c r="CW720" s="26"/>
      <c r="CX720" s="26"/>
      <c r="CY720" s="26"/>
      <c r="CZ720" s="26"/>
      <c r="DA720" s="26"/>
      <c r="DB720" s="26"/>
      <c r="DC720" s="26"/>
      <c r="DD720" s="26"/>
      <c r="DE720" s="26"/>
      <c r="DF720" s="26"/>
      <c r="DG720" s="26"/>
      <c r="DH720" s="26"/>
      <c r="DI720" s="26"/>
      <c r="DJ720" s="26"/>
      <c r="DK720" s="26"/>
      <c r="DL720" s="26"/>
      <c r="DM720" s="26"/>
    </row>
    <row r="721" spans="1:117" ht="63" x14ac:dyDescent="0.25">
      <c r="A721" s="33"/>
      <c r="B721" s="376" t="s">
        <v>2652</v>
      </c>
      <c r="C721" s="35" t="s">
        <v>1843</v>
      </c>
      <c r="D721" s="66"/>
      <c r="E721" s="66" t="s">
        <v>1948</v>
      </c>
      <c r="F721" s="134">
        <v>8635</v>
      </c>
      <c r="G721" s="134">
        <f t="shared" si="82"/>
        <v>8635</v>
      </c>
      <c r="H721" s="134">
        <f t="shared" si="83"/>
        <v>100</v>
      </c>
      <c r="I721" s="134">
        <v>0</v>
      </c>
      <c r="J721" s="370">
        <v>40037</v>
      </c>
      <c r="K721" s="90"/>
      <c r="L721" s="33"/>
      <c r="M721" s="33"/>
      <c r="N721" s="33"/>
      <c r="O721" s="33"/>
      <c r="P721" s="33"/>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c r="CR721" s="26"/>
      <c r="CS721" s="26"/>
      <c r="CT721" s="26"/>
      <c r="CU721" s="26"/>
      <c r="CV721" s="26"/>
      <c r="CW721" s="26"/>
      <c r="CX721" s="26"/>
      <c r="CY721" s="26"/>
      <c r="CZ721" s="26"/>
      <c r="DA721" s="26"/>
      <c r="DB721" s="26"/>
      <c r="DC721" s="26"/>
      <c r="DD721" s="26"/>
      <c r="DE721" s="26"/>
      <c r="DF721" s="26"/>
      <c r="DG721" s="26"/>
      <c r="DH721" s="26"/>
      <c r="DI721" s="26"/>
      <c r="DJ721" s="26"/>
      <c r="DK721" s="26"/>
      <c r="DL721" s="26"/>
      <c r="DM721" s="26"/>
    </row>
    <row r="722" spans="1:117" ht="47.25" x14ac:dyDescent="0.25">
      <c r="A722" s="33"/>
      <c r="B722" s="376" t="s">
        <v>2653</v>
      </c>
      <c r="C722" s="35" t="s">
        <v>1844</v>
      </c>
      <c r="D722" s="66"/>
      <c r="E722" s="66" t="s">
        <v>1948</v>
      </c>
      <c r="F722" s="134">
        <v>1230</v>
      </c>
      <c r="G722" s="134">
        <f t="shared" si="82"/>
        <v>1230</v>
      </c>
      <c r="H722" s="134">
        <f t="shared" si="83"/>
        <v>100</v>
      </c>
      <c r="I722" s="134">
        <v>0</v>
      </c>
      <c r="J722" s="370">
        <v>40207</v>
      </c>
      <c r="K722" s="90"/>
      <c r="L722" s="33"/>
      <c r="M722" s="33"/>
      <c r="N722" s="33"/>
      <c r="O722" s="33"/>
      <c r="P722" s="33"/>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c r="BQ722" s="26"/>
      <c r="BR722" s="26"/>
      <c r="BS722" s="26"/>
      <c r="BT722" s="26"/>
      <c r="BU722" s="26"/>
      <c r="BV722" s="26"/>
      <c r="BW722" s="26"/>
      <c r="BX722" s="26"/>
      <c r="BY722" s="26"/>
      <c r="BZ722" s="26"/>
      <c r="CA722" s="26"/>
      <c r="CB722" s="26"/>
      <c r="CC722" s="26"/>
      <c r="CD722" s="26"/>
      <c r="CE722" s="26"/>
      <c r="CF722" s="26"/>
      <c r="CG722" s="26"/>
      <c r="CH722" s="26"/>
      <c r="CI722" s="26"/>
      <c r="CJ722" s="26"/>
      <c r="CK722" s="26"/>
      <c r="CL722" s="26"/>
      <c r="CM722" s="26"/>
      <c r="CN722" s="26"/>
      <c r="CO722" s="26"/>
      <c r="CP722" s="26"/>
      <c r="CQ722" s="26"/>
      <c r="CR722" s="26"/>
      <c r="CS722" s="26"/>
      <c r="CT722" s="26"/>
      <c r="CU722" s="26"/>
      <c r="CV722" s="26"/>
      <c r="CW722" s="26"/>
      <c r="CX722" s="26"/>
      <c r="CY722" s="26"/>
      <c r="CZ722" s="26"/>
      <c r="DA722" s="26"/>
      <c r="DB722" s="26"/>
      <c r="DC722" s="26"/>
      <c r="DD722" s="26"/>
      <c r="DE722" s="26"/>
      <c r="DF722" s="26"/>
      <c r="DG722" s="26"/>
      <c r="DH722" s="26"/>
      <c r="DI722" s="26"/>
      <c r="DJ722" s="26"/>
      <c r="DK722" s="26"/>
      <c r="DL722" s="26"/>
      <c r="DM722" s="26"/>
    </row>
    <row r="723" spans="1:117" ht="47.25" x14ac:dyDescent="0.25">
      <c r="A723" s="33"/>
      <c r="B723" s="376" t="s">
        <v>2654</v>
      </c>
      <c r="C723" s="35" t="s">
        <v>1845</v>
      </c>
      <c r="D723" s="66"/>
      <c r="E723" s="66" t="s">
        <v>1948</v>
      </c>
      <c r="F723" s="134">
        <v>1893</v>
      </c>
      <c r="G723" s="134">
        <f t="shared" si="82"/>
        <v>1893</v>
      </c>
      <c r="H723" s="134">
        <f t="shared" si="83"/>
        <v>100</v>
      </c>
      <c r="I723" s="134">
        <v>0</v>
      </c>
      <c r="J723" s="372">
        <v>2011</v>
      </c>
      <c r="K723" s="90"/>
      <c r="L723" s="33"/>
      <c r="M723" s="33"/>
      <c r="N723" s="33"/>
      <c r="O723" s="33"/>
      <c r="P723" s="33"/>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c r="BQ723" s="26"/>
      <c r="BR723" s="26"/>
      <c r="BS723" s="26"/>
      <c r="BT723" s="26"/>
      <c r="BU723" s="26"/>
      <c r="BV723" s="26"/>
      <c r="BW723" s="26"/>
      <c r="BX723" s="26"/>
      <c r="BY723" s="26"/>
      <c r="BZ723" s="26"/>
      <c r="CA723" s="26"/>
      <c r="CB723" s="26"/>
      <c r="CC723" s="26"/>
      <c r="CD723" s="26"/>
      <c r="CE723" s="26"/>
      <c r="CF723" s="26"/>
      <c r="CG723" s="26"/>
      <c r="CH723" s="26"/>
      <c r="CI723" s="26"/>
      <c r="CJ723" s="26"/>
      <c r="CK723" s="26"/>
      <c r="CL723" s="26"/>
      <c r="CM723" s="26"/>
      <c r="CN723" s="26"/>
      <c r="CO723" s="26"/>
      <c r="CP723" s="26"/>
      <c r="CQ723" s="26"/>
      <c r="CR723" s="26"/>
      <c r="CS723" s="26"/>
      <c r="CT723" s="26"/>
      <c r="CU723" s="26"/>
      <c r="CV723" s="26"/>
      <c r="CW723" s="26"/>
      <c r="CX723" s="26"/>
      <c r="CY723" s="26"/>
      <c r="CZ723" s="26"/>
      <c r="DA723" s="26"/>
      <c r="DB723" s="26"/>
      <c r="DC723" s="26"/>
      <c r="DD723" s="26"/>
      <c r="DE723" s="26"/>
      <c r="DF723" s="26"/>
      <c r="DG723" s="26"/>
      <c r="DH723" s="26"/>
      <c r="DI723" s="26"/>
      <c r="DJ723" s="26"/>
      <c r="DK723" s="26"/>
      <c r="DL723" s="26"/>
      <c r="DM723" s="26"/>
    </row>
    <row r="724" spans="1:117" ht="47.25" x14ac:dyDescent="0.25">
      <c r="A724" s="33"/>
      <c r="B724" s="376" t="s">
        <v>2655</v>
      </c>
      <c r="C724" s="35" t="s">
        <v>1845</v>
      </c>
      <c r="D724" s="66"/>
      <c r="E724" s="66" t="s">
        <v>1948</v>
      </c>
      <c r="F724" s="134">
        <v>1893</v>
      </c>
      <c r="G724" s="134">
        <f t="shared" si="82"/>
        <v>1893</v>
      </c>
      <c r="H724" s="134">
        <f t="shared" si="83"/>
        <v>100</v>
      </c>
      <c r="I724" s="134">
        <v>0</v>
      </c>
      <c r="J724" s="372">
        <v>2011</v>
      </c>
      <c r="K724" s="90"/>
      <c r="L724" s="33"/>
      <c r="M724" s="33"/>
      <c r="N724" s="33"/>
      <c r="O724" s="33"/>
      <c r="P724" s="33"/>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c r="BQ724" s="26"/>
      <c r="BR724" s="26"/>
      <c r="BS724" s="26"/>
      <c r="BT724" s="26"/>
      <c r="BU724" s="26"/>
      <c r="BV724" s="26"/>
      <c r="BW724" s="26"/>
      <c r="BX724" s="26"/>
      <c r="BY724" s="26"/>
      <c r="BZ724" s="26"/>
      <c r="CA724" s="26"/>
      <c r="CB724" s="26"/>
      <c r="CC724" s="26"/>
      <c r="CD724" s="26"/>
      <c r="CE724" s="26"/>
      <c r="CF724" s="26"/>
      <c r="CG724" s="26"/>
      <c r="CH724" s="26"/>
      <c r="CI724" s="26"/>
      <c r="CJ724" s="26"/>
      <c r="CK724" s="26"/>
      <c r="CL724" s="26"/>
      <c r="CM724" s="26"/>
      <c r="CN724" s="26"/>
      <c r="CO724" s="26"/>
      <c r="CP724" s="26"/>
      <c r="CQ724" s="26"/>
      <c r="CR724" s="26"/>
      <c r="CS724" s="26"/>
      <c r="CT724" s="26"/>
      <c r="CU724" s="26"/>
      <c r="CV724" s="26"/>
      <c r="CW724" s="26"/>
      <c r="CX724" s="26"/>
      <c r="CY724" s="26"/>
      <c r="CZ724" s="26"/>
      <c r="DA724" s="26"/>
      <c r="DB724" s="26"/>
      <c r="DC724" s="26"/>
      <c r="DD724" s="26"/>
      <c r="DE724" s="26"/>
      <c r="DF724" s="26"/>
      <c r="DG724" s="26"/>
      <c r="DH724" s="26"/>
      <c r="DI724" s="26"/>
      <c r="DJ724" s="26"/>
      <c r="DK724" s="26"/>
      <c r="DL724" s="26"/>
      <c r="DM724" s="26"/>
    </row>
    <row r="725" spans="1:117" ht="78.75" x14ac:dyDescent="0.25">
      <c r="A725" s="33"/>
      <c r="B725" s="376" t="s">
        <v>2656</v>
      </c>
      <c r="C725" s="35" t="s">
        <v>1846</v>
      </c>
      <c r="D725" s="66"/>
      <c r="E725" s="66" t="s">
        <v>1948</v>
      </c>
      <c r="F725" s="134">
        <v>16989</v>
      </c>
      <c r="G725" s="134">
        <f t="shared" si="82"/>
        <v>16989</v>
      </c>
      <c r="H725" s="134">
        <f t="shared" si="83"/>
        <v>100</v>
      </c>
      <c r="I725" s="134">
        <v>0</v>
      </c>
      <c r="J725" s="372">
        <v>2011</v>
      </c>
      <c r="K725" s="90"/>
      <c r="L725" s="33"/>
      <c r="M725" s="33"/>
      <c r="N725" s="33"/>
      <c r="O725" s="33"/>
      <c r="P725" s="33"/>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c r="BQ725" s="26"/>
      <c r="BR725" s="26"/>
      <c r="BS725" s="26"/>
      <c r="BT725" s="26"/>
      <c r="BU725" s="26"/>
      <c r="BV725" s="26"/>
      <c r="BW725" s="26"/>
      <c r="BX725" s="26"/>
      <c r="BY725" s="26"/>
      <c r="BZ725" s="26"/>
      <c r="CA725" s="26"/>
      <c r="CB725" s="26"/>
      <c r="CC725" s="26"/>
      <c r="CD725" s="26"/>
      <c r="CE725" s="26"/>
      <c r="CF725" s="26"/>
      <c r="CG725" s="26"/>
      <c r="CH725" s="26"/>
      <c r="CI725" s="26"/>
      <c r="CJ725" s="26"/>
      <c r="CK725" s="26"/>
      <c r="CL725" s="26"/>
      <c r="CM725" s="26"/>
      <c r="CN725" s="26"/>
      <c r="CO725" s="26"/>
      <c r="CP725" s="26"/>
      <c r="CQ725" s="26"/>
      <c r="CR725" s="26"/>
      <c r="CS725" s="26"/>
      <c r="CT725" s="26"/>
      <c r="CU725" s="26"/>
      <c r="CV725" s="26"/>
      <c r="CW725" s="26"/>
      <c r="CX725" s="26"/>
      <c r="CY725" s="26"/>
      <c r="CZ725" s="26"/>
      <c r="DA725" s="26"/>
      <c r="DB725" s="26"/>
      <c r="DC725" s="26"/>
      <c r="DD725" s="26"/>
      <c r="DE725" s="26"/>
      <c r="DF725" s="26"/>
      <c r="DG725" s="26"/>
      <c r="DH725" s="26"/>
      <c r="DI725" s="26"/>
      <c r="DJ725" s="26"/>
      <c r="DK725" s="26"/>
      <c r="DL725" s="26"/>
      <c r="DM725" s="26"/>
    </row>
    <row r="726" spans="1:117" ht="49.5" customHeight="1" x14ac:dyDescent="0.25">
      <c r="A726" s="33"/>
      <c r="B726" s="376" t="s">
        <v>2657</v>
      </c>
      <c r="C726" s="35" t="s">
        <v>1847</v>
      </c>
      <c r="D726" s="66"/>
      <c r="E726" s="66" t="s">
        <v>1948</v>
      </c>
      <c r="F726" s="134">
        <v>10998</v>
      </c>
      <c r="G726" s="134">
        <f t="shared" si="82"/>
        <v>10998</v>
      </c>
      <c r="H726" s="134">
        <f t="shared" si="83"/>
        <v>100</v>
      </c>
      <c r="I726" s="134">
        <v>0</v>
      </c>
      <c r="J726" s="372">
        <v>2011</v>
      </c>
      <c r="K726" s="90"/>
      <c r="L726" s="33"/>
      <c r="M726" s="33"/>
      <c r="N726" s="33"/>
      <c r="O726" s="33"/>
      <c r="P726" s="33"/>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c r="CR726" s="26"/>
      <c r="CS726" s="26"/>
      <c r="CT726" s="26"/>
      <c r="CU726" s="26"/>
      <c r="CV726" s="26"/>
      <c r="CW726" s="26"/>
      <c r="CX726" s="26"/>
      <c r="CY726" s="26"/>
      <c r="CZ726" s="26"/>
      <c r="DA726" s="26"/>
      <c r="DB726" s="26"/>
      <c r="DC726" s="26"/>
      <c r="DD726" s="26"/>
      <c r="DE726" s="26"/>
      <c r="DF726" s="26"/>
      <c r="DG726" s="26"/>
      <c r="DH726" s="26"/>
      <c r="DI726" s="26"/>
      <c r="DJ726" s="26"/>
      <c r="DK726" s="26"/>
      <c r="DL726" s="26"/>
      <c r="DM726" s="26"/>
    </row>
    <row r="727" spans="1:117" ht="47.25" x14ac:dyDescent="0.25">
      <c r="A727" s="33"/>
      <c r="B727" s="376" t="s">
        <v>2658</v>
      </c>
      <c r="C727" s="35" t="s">
        <v>1848</v>
      </c>
      <c r="D727" s="66"/>
      <c r="E727" s="66" t="s">
        <v>1948</v>
      </c>
      <c r="F727" s="134">
        <v>5087</v>
      </c>
      <c r="G727" s="134">
        <f t="shared" si="82"/>
        <v>5087</v>
      </c>
      <c r="H727" s="134">
        <f t="shared" si="83"/>
        <v>100</v>
      </c>
      <c r="I727" s="134">
        <v>0</v>
      </c>
      <c r="J727" s="372">
        <v>2011</v>
      </c>
      <c r="K727" s="90"/>
      <c r="L727" s="33"/>
      <c r="M727" s="33"/>
      <c r="N727" s="33"/>
      <c r="O727" s="33"/>
      <c r="P727" s="33"/>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c r="BQ727" s="26"/>
      <c r="BR727" s="26"/>
      <c r="BS727" s="26"/>
      <c r="BT727" s="26"/>
      <c r="BU727" s="26"/>
      <c r="BV727" s="26"/>
      <c r="BW727" s="26"/>
      <c r="BX727" s="26"/>
      <c r="BY727" s="26"/>
      <c r="BZ727" s="26"/>
      <c r="CA727" s="26"/>
      <c r="CB727" s="26"/>
      <c r="CC727" s="26"/>
      <c r="CD727" s="26"/>
      <c r="CE727" s="26"/>
      <c r="CF727" s="26"/>
      <c r="CG727" s="26"/>
      <c r="CH727" s="26"/>
      <c r="CI727" s="26"/>
      <c r="CJ727" s="26"/>
      <c r="CK727" s="26"/>
      <c r="CL727" s="26"/>
      <c r="CM727" s="26"/>
      <c r="CN727" s="26"/>
      <c r="CO727" s="26"/>
      <c r="CP727" s="26"/>
      <c r="CQ727" s="26"/>
      <c r="CR727" s="26"/>
      <c r="CS727" s="26"/>
      <c r="CT727" s="26"/>
      <c r="CU727" s="26"/>
      <c r="CV727" s="26"/>
      <c r="CW727" s="26"/>
      <c r="CX727" s="26"/>
      <c r="CY727" s="26"/>
      <c r="CZ727" s="26"/>
      <c r="DA727" s="26"/>
      <c r="DB727" s="26"/>
      <c r="DC727" s="26"/>
      <c r="DD727" s="26"/>
      <c r="DE727" s="26"/>
      <c r="DF727" s="26"/>
      <c r="DG727" s="26"/>
      <c r="DH727" s="26"/>
      <c r="DI727" s="26"/>
      <c r="DJ727" s="26"/>
      <c r="DK727" s="26"/>
      <c r="DL727" s="26"/>
      <c r="DM727" s="26"/>
    </row>
    <row r="728" spans="1:117" ht="47.25" x14ac:dyDescent="0.25">
      <c r="A728" s="33"/>
      <c r="B728" s="376" t="s">
        <v>2659</v>
      </c>
      <c r="C728" s="35" t="s">
        <v>1848</v>
      </c>
      <c r="D728" s="66"/>
      <c r="E728" s="66" t="s">
        <v>1948</v>
      </c>
      <c r="F728" s="134">
        <v>5087</v>
      </c>
      <c r="G728" s="134">
        <f t="shared" si="82"/>
        <v>5087</v>
      </c>
      <c r="H728" s="134">
        <f t="shared" si="83"/>
        <v>100</v>
      </c>
      <c r="I728" s="134">
        <v>0</v>
      </c>
      <c r="J728" s="372">
        <v>2011</v>
      </c>
      <c r="K728" s="90"/>
      <c r="L728" s="33"/>
      <c r="M728" s="33"/>
      <c r="N728" s="33"/>
      <c r="O728" s="33"/>
      <c r="P728" s="33"/>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c r="BQ728" s="26"/>
      <c r="BR728" s="26"/>
      <c r="BS728" s="26"/>
      <c r="BT728" s="26"/>
      <c r="BU728" s="26"/>
      <c r="BV728" s="26"/>
      <c r="BW728" s="26"/>
      <c r="BX728" s="26"/>
      <c r="BY728" s="26"/>
      <c r="BZ728" s="26"/>
      <c r="CA728" s="26"/>
      <c r="CB728" s="26"/>
      <c r="CC728" s="26"/>
      <c r="CD728" s="26"/>
      <c r="CE728" s="26"/>
      <c r="CF728" s="26"/>
      <c r="CG728" s="26"/>
      <c r="CH728" s="26"/>
      <c r="CI728" s="26"/>
      <c r="CJ728" s="26"/>
      <c r="CK728" s="26"/>
      <c r="CL728" s="26"/>
      <c r="CM728" s="26"/>
      <c r="CN728" s="26"/>
      <c r="CO728" s="26"/>
      <c r="CP728" s="26"/>
      <c r="CQ728" s="26"/>
      <c r="CR728" s="26"/>
      <c r="CS728" s="26"/>
      <c r="CT728" s="26"/>
      <c r="CU728" s="26"/>
      <c r="CV728" s="26"/>
      <c r="CW728" s="26"/>
      <c r="CX728" s="26"/>
      <c r="CY728" s="26"/>
      <c r="CZ728" s="26"/>
      <c r="DA728" s="26"/>
      <c r="DB728" s="26"/>
      <c r="DC728" s="26"/>
      <c r="DD728" s="26"/>
      <c r="DE728" s="26"/>
      <c r="DF728" s="26"/>
      <c r="DG728" s="26"/>
      <c r="DH728" s="26"/>
      <c r="DI728" s="26"/>
      <c r="DJ728" s="26"/>
      <c r="DK728" s="26"/>
      <c r="DL728" s="26"/>
      <c r="DM728" s="26"/>
    </row>
    <row r="729" spans="1:117" s="119" customFormat="1" ht="47.25" x14ac:dyDescent="0.25">
      <c r="A729" s="33" t="s">
        <v>70</v>
      </c>
      <c r="B729" s="376" t="s">
        <v>2660</v>
      </c>
      <c r="C729" s="35" t="s">
        <v>1849</v>
      </c>
      <c r="D729" s="66"/>
      <c r="E729" s="66" t="s">
        <v>1948</v>
      </c>
      <c r="F729" s="134">
        <v>9634</v>
      </c>
      <c r="G729" s="134"/>
      <c r="H729" s="134"/>
      <c r="I729" s="134">
        <v>0</v>
      </c>
      <c r="J729" s="372">
        <v>2011</v>
      </c>
      <c r="K729" s="90"/>
      <c r="L729" s="33"/>
      <c r="M729" s="33"/>
      <c r="N729" s="33"/>
      <c r="O729" s="33"/>
      <c r="P729" s="33"/>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c r="BQ729" s="26"/>
      <c r="BR729" s="26"/>
      <c r="BS729" s="26"/>
      <c r="BT729" s="26"/>
      <c r="BU729" s="26"/>
      <c r="BV729" s="26"/>
      <c r="BW729" s="26"/>
      <c r="BX729" s="26"/>
      <c r="BY729" s="26"/>
      <c r="BZ729" s="26"/>
      <c r="CA729" s="26"/>
      <c r="CB729" s="26"/>
      <c r="CC729" s="26"/>
      <c r="CD729" s="26"/>
      <c r="CE729" s="26"/>
      <c r="CF729" s="26"/>
      <c r="CG729" s="26"/>
      <c r="CH729" s="26"/>
      <c r="CI729" s="26"/>
      <c r="CJ729" s="26"/>
      <c r="CK729" s="26"/>
      <c r="CL729" s="26"/>
      <c r="CM729" s="26"/>
      <c r="CN729" s="26"/>
      <c r="CO729" s="26"/>
      <c r="CP729" s="26"/>
      <c r="CQ729" s="26"/>
      <c r="CR729" s="26"/>
      <c r="CS729" s="26"/>
      <c r="CT729" s="26"/>
      <c r="CU729" s="26"/>
      <c r="CV729" s="26"/>
      <c r="CW729" s="26"/>
      <c r="CX729" s="26"/>
      <c r="CY729" s="26"/>
      <c r="CZ729" s="26"/>
      <c r="DA729" s="26"/>
      <c r="DB729" s="26"/>
      <c r="DC729" s="26"/>
      <c r="DD729" s="26"/>
      <c r="DE729" s="26"/>
      <c r="DF729" s="26"/>
      <c r="DG729" s="26"/>
      <c r="DH729" s="26"/>
      <c r="DI729" s="26"/>
      <c r="DJ729" s="26"/>
      <c r="DK729" s="26"/>
      <c r="DL729" s="26"/>
      <c r="DM729" s="26"/>
    </row>
    <row r="730" spans="1:117" s="119" customFormat="1" ht="47.25" x14ac:dyDescent="0.25">
      <c r="A730" s="33"/>
      <c r="B730" s="376" t="s">
        <v>2661</v>
      </c>
      <c r="C730" s="35" t="s">
        <v>1850</v>
      </c>
      <c r="D730" s="66"/>
      <c r="E730" s="66" t="s">
        <v>1948</v>
      </c>
      <c r="F730" s="134">
        <v>1990</v>
      </c>
      <c r="G730" s="134"/>
      <c r="H730" s="134"/>
      <c r="I730" s="134">
        <v>0</v>
      </c>
      <c r="J730" s="372">
        <v>2011</v>
      </c>
      <c r="K730" s="90"/>
      <c r="L730" s="33"/>
      <c r="M730" s="33"/>
      <c r="N730" s="33"/>
      <c r="O730" s="33"/>
      <c r="P730" s="33"/>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c r="BQ730" s="26"/>
      <c r="BR730" s="26"/>
      <c r="BS730" s="26"/>
      <c r="BT730" s="26"/>
      <c r="BU730" s="26"/>
      <c r="BV730" s="26"/>
      <c r="BW730" s="26"/>
      <c r="BX730" s="26"/>
      <c r="BY730" s="26"/>
      <c r="BZ730" s="26"/>
      <c r="CA730" s="26"/>
      <c r="CB730" s="26"/>
      <c r="CC730" s="26"/>
      <c r="CD730" s="26"/>
      <c r="CE730" s="26"/>
      <c r="CF730" s="26"/>
      <c r="CG730" s="26"/>
      <c r="CH730" s="26"/>
      <c r="CI730" s="26"/>
      <c r="CJ730" s="26"/>
      <c r="CK730" s="26"/>
      <c r="CL730" s="26"/>
      <c r="CM730" s="26"/>
      <c r="CN730" s="26"/>
      <c r="CO730" s="26"/>
      <c r="CP730" s="26"/>
      <c r="CQ730" s="26"/>
      <c r="CR730" s="26"/>
      <c r="CS730" s="26"/>
      <c r="CT730" s="26"/>
      <c r="CU730" s="26"/>
      <c r="CV730" s="26"/>
      <c r="CW730" s="26"/>
      <c r="CX730" s="26"/>
      <c r="CY730" s="26"/>
      <c r="CZ730" s="26"/>
      <c r="DA730" s="26"/>
      <c r="DB730" s="26"/>
      <c r="DC730" s="26"/>
      <c r="DD730" s="26"/>
      <c r="DE730" s="26"/>
      <c r="DF730" s="26"/>
      <c r="DG730" s="26"/>
      <c r="DH730" s="26"/>
      <c r="DI730" s="26"/>
      <c r="DJ730" s="26"/>
      <c r="DK730" s="26"/>
      <c r="DL730" s="26"/>
      <c r="DM730" s="26"/>
    </row>
    <row r="731" spans="1:117" ht="47.25" x14ac:dyDescent="0.25">
      <c r="A731" s="33"/>
      <c r="B731" s="376" t="s">
        <v>2662</v>
      </c>
      <c r="C731" s="35" t="s">
        <v>1851</v>
      </c>
      <c r="D731" s="66"/>
      <c r="E731" s="66" t="s">
        <v>1948</v>
      </c>
      <c r="F731" s="134">
        <v>630</v>
      </c>
      <c r="G731" s="134">
        <f t="shared" ref="G731:G755" si="84">F731-I731</f>
        <v>630</v>
      </c>
      <c r="H731" s="134">
        <f t="shared" ref="H731:H755" si="85">G731/F731*100</f>
        <v>100</v>
      </c>
      <c r="I731" s="134">
        <v>0</v>
      </c>
      <c r="J731" s="372">
        <v>2011</v>
      </c>
      <c r="K731" s="90"/>
      <c r="L731" s="33"/>
      <c r="M731" s="33"/>
      <c r="N731" s="33"/>
      <c r="O731" s="33"/>
      <c r="P731" s="33"/>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c r="BQ731" s="26"/>
      <c r="BR731" s="26"/>
      <c r="BS731" s="26"/>
      <c r="BT731" s="26"/>
      <c r="BU731" s="26"/>
      <c r="BV731" s="26"/>
      <c r="BW731" s="26"/>
      <c r="BX731" s="26"/>
      <c r="BY731" s="26"/>
      <c r="BZ731" s="26"/>
      <c r="CA731" s="26"/>
      <c r="CB731" s="26"/>
      <c r="CC731" s="26"/>
      <c r="CD731" s="26"/>
      <c r="CE731" s="26"/>
      <c r="CF731" s="26"/>
      <c r="CG731" s="26"/>
      <c r="CH731" s="26"/>
      <c r="CI731" s="26"/>
      <c r="CJ731" s="26"/>
      <c r="CK731" s="26"/>
      <c r="CL731" s="26"/>
      <c r="CM731" s="26"/>
      <c r="CN731" s="26"/>
      <c r="CO731" s="26"/>
      <c r="CP731" s="26"/>
      <c r="CQ731" s="26"/>
      <c r="CR731" s="26"/>
      <c r="CS731" s="26"/>
      <c r="CT731" s="26"/>
      <c r="CU731" s="26"/>
      <c r="CV731" s="26"/>
      <c r="CW731" s="26"/>
      <c r="CX731" s="26"/>
      <c r="CY731" s="26"/>
      <c r="CZ731" s="26"/>
      <c r="DA731" s="26"/>
      <c r="DB731" s="26"/>
      <c r="DC731" s="26"/>
      <c r="DD731" s="26"/>
      <c r="DE731" s="26"/>
      <c r="DF731" s="26"/>
      <c r="DG731" s="26"/>
      <c r="DH731" s="26"/>
      <c r="DI731" s="26"/>
      <c r="DJ731" s="26"/>
      <c r="DK731" s="26"/>
      <c r="DL731" s="26"/>
      <c r="DM731" s="26"/>
    </row>
    <row r="732" spans="1:117" ht="47.25" x14ac:dyDescent="0.25">
      <c r="A732" s="33"/>
      <c r="B732" s="376" t="s">
        <v>2663</v>
      </c>
      <c r="C732" s="35" t="s">
        <v>1851</v>
      </c>
      <c r="D732" s="66"/>
      <c r="E732" s="66" t="s">
        <v>1948</v>
      </c>
      <c r="F732" s="134">
        <v>630</v>
      </c>
      <c r="G732" s="134">
        <f t="shared" si="84"/>
        <v>630</v>
      </c>
      <c r="H732" s="134">
        <f t="shared" si="85"/>
        <v>100</v>
      </c>
      <c r="I732" s="134">
        <v>0</v>
      </c>
      <c r="J732" s="372">
        <v>2011</v>
      </c>
      <c r="K732" s="90"/>
      <c r="L732" s="33"/>
      <c r="M732" s="33"/>
      <c r="N732" s="33"/>
      <c r="O732" s="33"/>
      <c r="P732" s="33"/>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c r="BQ732" s="26"/>
      <c r="BR732" s="26"/>
      <c r="BS732" s="26"/>
      <c r="BT732" s="26"/>
      <c r="BU732" s="26"/>
      <c r="BV732" s="26"/>
      <c r="BW732" s="26"/>
      <c r="BX732" s="26"/>
      <c r="BY732" s="26"/>
      <c r="BZ732" s="26"/>
      <c r="CA732" s="26"/>
      <c r="CB732" s="26"/>
      <c r="CC732" s="26"/>
      <c r="CD732" s="26"/>
      <c r="CE732" s="26"/>
      <c r="CF732" s="26"/>
      <c r="CG732" s="26"/>
      <c r="CH732" s="26"/>
      <c r="CI732" s="26"/>
      <c r="CJ732" s="26"/>
      <c r="CK732" s="26"/>
      <c r="CL732" s="26"/>
      <c r="CM732" s="26"/>
      <c r="CN732" s="26"/>
      <c r="CO732" s="26"/>
      <c r="CP732" s="26"/>
      <c r="CQ732" s="26"/>
      <c r="CR732" s="26"/>
      <c r="CS732" s="26"/>
      <c r="CT732" s="26"/>
      <c r="CU732" s="26"/>
      <c r="CV732" s="26"/>
      <c r="CW732" s="26"/>
      <c r="CX732" s="26"/>
      <c r="CY732" s="26"/>
      <c r="CZ732" s="26"/>
      <c r="DA732" s="26"/>
      <c r="DB732" s="26"/>
      <c r="DC732" s="26"/>
      <c r="DD732" s="26"/>
      <c r="DE732" s="26"/>
      <c r="DF732" s="26"/>
      <c r="DG732" s="26"/>
      <c r="DH732" s="26"/>
      <c r="DI732" s="26"/>
      <c r="DJ732" s="26"/>
      <c r="DK732" s="26"/>
      <c r="DL732" s="26"/>
      <c r="DM732" s="26"/>
    </row>
    <row r="733" spans="1:117" ht="47.25" x14ac:dyDescent="0.25">
      <c r="A733" s="33"/>
      <c r="B733" s="376" t="s">
        <v>2664</v>
      </c>
      <c r="C733" s="35" t="s">
        <v>1851</v>
      </c>
      <c r="D733" s="66"/>
      <c r="E733" s="66" t="s">
        <v>1948</v>
      </c>
      <c r="F733" s="134">
        <v>630</v>
      </c>
      <c r="G733" s="134">
        <f t="shared" si="84"/>
        <v>630</v>
      </c>
      <c r="H733" s="134">
        <f t="shared" si="85"/>
        <v>100</v>
      </c>
      <c r="I733" s="134">
        <v>0</v>
      </c>
      <c r="J733" s="372">
        <v>2011</v>
      </c>
      <c r="K733" s="90"/>
      <c r="L733" s="33"/>
      <c r="M733" s="33"/>
      <c r="N733" s="33"/>
      <c r="O733" s="33"/>
      <c r="P733" s="33"/>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c r="BO733" s="26"/>
      <c r="BP733" s="26"/>
      <c r="BQ733" s="26"/>
      <c r="BR733" s="26"/>
      <c r="BS733" s="26"/>
      <c r="BT733" s="26"/>
      <c r="BU733" s="26"/>
      <c r="BV733" s="26"/>
      <c r="BW733" s="26"/>
      <c r="BX733" s="26"/>
      <c r="BY733" s="26"/>
      <c r="BZ733" s="26"/>
      <c r="CA733" s="26"/>
      <c r="CB733" s="26"/>
      <c r="CC733" s="26"/>
      <c r="CD733" s="26"/>
      <c r="CE733" s="26"/>
      <c r="CF733" s="26"/>
      <c r="CG733" s="26"/>
      <c r="CH733" s="26"/>
      <c r="CI733" s="26"/>
      <c r="CJ733" s="26"/>
      <c r="CK733" s="26"/>
      <c r="CL733" s="26"/>
      <c r="CM733" s="26"/>
      <c r="CN733" s="26"/>
      <c r="CO733" s="26"/>
      <c r="CP733" s="26"/>
      <c r="CQ733" s="26"/>
      <c r="CR733" s="26"/>
      <c r="CS733" s="26"/>
      <c r="CT733" s="26"/>
      <c r="CU733" s="26"/>
      <c r="CV733" s="26"/>
      <c r="CW733" s="26"/>
      <c r="CX733" s="26"/>
      <c r="CY733" s="26"/>
      <c r="CZ733" s="26"/>
      <c r="DA733" s="26"/>
      <c r="DB733" s="26"/>
      <c r="DC733" s="26"/>
      <c r="DD733" s="26"/>
      <c r="DE733" s="26"/>
      <c r="DF733" s="26"/>
      <c r="DG733" s="26"/>
      <c r="DH733" s="26"/>
      <c r="DI733" s="26"/>
      <c r="DJ733" s="26"/>
      <c r="DK733" s="26"/>
      <c r="DL733" s="26"/>
      <c r="DM733" s="26"/>
    </row>
    <row r="734" spans="1:117" ht="47.25" x14ac:dyDescent="0.25">
      <c r="A734" s="33"/>
      <c r="B734" s="376" t="s">
        <v>2665</v>
      </c>
      <c r="C734" s="35" t="s">
        <v>1851</v>
      </c>
      <c r="D734" s="66"/>
      <c r="E734" s="66" t="s">
        <v>1948</v>
      </c>
      <c r="F734" s="134">
        <v>630</v>
      </c>
      <c r="G734" s="134">
        <f t="shared" si="84"/>
        <v>630</v>
      </c>
      <c r="H734" s="134">
        <f t="shared" si="85"/>
        <v>100</v>
      </c>
      <c r="I734" s="134">
        <v>0</v>
      </c>
      <c r="J734" s="372">
        <v>2011</v>
      </c>
      <c r="K734" s="90"/>
      <c r="L734" s="33"/>
      <c r="M734" s="33"/>
      <c r="N734" s="33"/>
      <c r="O734" s="33"/>
      <c r="P734" s="33"/>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c r="BQ734" s="26"/>
      <c r="BR734" s="26"/>
      <c r="BS734" s="26"/>
      <c r="BT734" s="26"/>
      <c r="BU734" s="26"/>
      <c r="BV734" s="26"/>
      <c r="BW734" s="26"/>
      <c r="BX734" s="26"/>
      <c r="BY734" s="26"/>
      <c r="BZ734" s="26"/>
      <c r="CA734" s="26"/>
      <c r="CB734" s="26"/>
      <c r="CC734" s="26"/>
      <c r="CD734" s="26"/>
      <c r="CE734" s="26"/>
      <c r="CF734" s="26"/>
      <c r="CG734" s="26"/>
      <c r="CH734" s="26"/>
      <c r="CI734" s="26"/>
      <c r="CJ734" s="26"/>
      <c r="CK734" s="26"/>
      <c r="CL734" s="26"/>
      <c r="CM734" s="26"/>
      <c r="CN734" s="26"/>
      <c r="CO734" s="26"/>
      <c r="CP734" s="26"/>
      <c r="CQ734" s="26"/>
      <c r="CR734" s="26"/>
      <c r="CS734" s="26"/>
      <c r="CT734" s="26"/>
      <c r="CU734" s="26"/>
      <c r="CV734" s="26"/>
      <c r="CW734" s="26"/>
      <c r="CX734" s="26"/>
      <c r="CY734" s="26"/>
      <c r="CZ734" s="26"/>
      <c r="DA734" s="26"/>
      <c r="DB734" s="26"/>
      <c r="DC734" s="26"/>
      <c r="DD734" s="26"/>
      <c r="DE734" s="26"/>
      <c r="DF734" s="26"/>
      <c r="DG734" s="26"/>
      <c r="DH734" s="26"/>
      <c r="DI734" s="26"/>
      <c r="DJ734" s="26"/>
      <c r="DK734" s="26"/>
      <c r="DL734" s="26"/>
      <c r="DM734" s="26"/>
    </row>
    <row r="735" spans="1:117" ht="47.25" x14ac:dyDescent="0.25">
      <c r="A735" s="33"/>
      <c r="B735" s="376" t="s">
        <v>2666</v>
      </c>
      <c r="C735" s="35" t="s">
        <v>1851</v>
      </c>
      <c r="D735" s="66"/>
      <c r="E735" s="66" t="s">
        <v>1948</v>
      </c>
      <c r="F735" s="134">
        <v>630</v>
      </c>
      <c r="G735" s="134">
        <f t="shared" si="84"/>
        <v>630</v>
      </c>
      <c r="H735" s="134">
        <f t="shared" si="85"/>
        <v>100</v>
      </c>
      <c r="I735" s="134">
        <v>0</v>
      </c>
      <c r="J735" s="372">
        <v>2011</v>
      </c>
      <c r="K735" s="90"/>
      <c r="L735" s="33"/>
      <c r="M735" s="33"/>
      <c r="N735" s="33"/>
      <c r="O735" s="33"/>
      <c r="P735" s="33"/>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c r="BO735" s="26"/>
      <c r="BP735" s="26"/>
      <c r="BQ735" s="26"/>
      <c r="BR735" s="26"/>
      <c r="BS735" s="26"/>
      <c r="BT735" s="26"/>
      <c r="BU735" s="26"/>
      <c r="BV735" s="26"/>
      <c r="BW735" s="26"/>
      <c r="BX735" s="26"/>
      <c r="BY735" s="26"/>
      <c r="BZ735" s="26"/>
      <c r="CA735" s="26"/>
      <c r="CB735" s="26"/>
      <c r="CC735" s="26"/>
      <c r="CD735" s="26"/>
      <c r="CE735" s="26"/>
      <c r="CF735" s="26"/>
      <c r="CG735" s="26"/>
      <c r="CH735" s="26"/>
      <c r="CI735" s="26"/>
      <c r="CJ735" s="26"/>
      <c r="CK735" s="26"/>
      <c r="CL735" s="26"/>
      <c r="CM735" s="26"/>
      <c r="CN735" s="26"/>
      <c r="CO735" s="26"/>
      <c r="CP735" s="26"/>
      <c r="CQ735" s="26"/>
      <c r="CR735" s="26"/>
      <c r="CS735" s="26"/>
      <c r="CT735" s="26"/>
      <c r="CU735" s="26"/>
      <c r="CV735" s="26"/>
      <c r="CW735" s="26"/>
      <c r="CX735" s="26"/>
      <c r="CY735" s="26"/>
      <c r="CZ735" s="26"/>
      <c r="DA735" s="26"/>
      <c r="DB735" s="26"/>
      <c r="DC735" s="26"/>
      <c r="DD735" s="26"/>
      <c r="DE735" s="26"/>
      <c r="DF735" s="26"/>
      <c r="DG735" s="26"/>
      <c r="DH735" s="26"/>
      <c r="DI735" s="26"/>
      <c r="DJ735" s="26"/>
      <c r="DK735" s="26"/>
      <c r="DL735" s="26"/>
      <c r="DM735" s="26"/>
    </row>
    <row r="736" spans="1:117" ht="47.25" x14ac:dyDescent="0.25">
      <c r="A736" s="33"/>
      <c r="B736" s="376" t="s">
        <v>2667</v>
      </c>
      <c r="C736" s="35" t="s">
        <v>1851</v>
      </c>
      <c r="D736" s="66"/>
      <c r="E736" s="66" t="s">
        <v>1948</v>
      </c>
      <c r="F736" s="134">
        <v>630</v>
      </c>
      <c r="G736" s="134">
        <f t="shared" si="84"/>
        <v>630</v>
      </c>
      <c r="H736" s="134">
        <f t="shared" si="85"/>
        <v>100</v>
      </c>
      <c r="I736" s="134">
        <v>0</v>
      </c>
      <c r="J736" s="372">
        <v>2011</v>
      </c>
      <c r="K736" s="90"/>
      <c r="L736" s="33"/>
      <c r="M736" s="33"/>
      <c r="N736" s="33"/>
      <c r="O736" s="33"/>
      <c r="P736" s="33"/>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c r="BO736" s="26"/>
      <c r="BP736" s="26"/>
      <c r="BQ736" s="26"/>
      <c r="BR736" s="26"/>
      <c r="BS736" s="26"/>
      <c r="BT736" s="26"/>
      <c r="BU736" s="26"/>
      <c r="BV736" s="26"/>
      <c r="BW736" s="26"/>
      <c r="BX736" s="26"/>
      <c r="BY736" s="26"/>
      <c r="BZ736" s="26"/>
      <c r="CA736" s="26"/>
      <c r="CB736" s="26"/>
      <c r="CC736" s="26"/>
      <c r="CD736" s="26"/>
      <c r="CE736" s="26"/>
      <c r="CF736" s="26"/>
      <c r="CG736" s="26"/>
      <c r="CH736" s="26"/>
      <c r="CI736" s="26"/>
      <c r="CJ736" s="26"/>
      <c r="CK736" s="26"/>
      <c r="CL736" s="26"/>
      <c r="CM736" s="26"/>
      <c r="CN736" s="26"/>
      <c r="CO736" s="26"/>
      <c r="CP736" s="26"/>
      <c r="CQ736" s="26"/>
      <c r="CR736" s="26"/>
      <c r="CS736" s="26"/>
      <c r="CT736" s="26"/>
      <c r="CU736" s="26"/>
      <c r="CV736" s="26"/>
      <c r="CW736" s="26"/>
      <c r="CX736" s="26"/>
      <c r="CY736" s="26"/>
      <c r="CZ736" s="26"/>
      <c r="DA736" s="26"/>
      <c r="DB736" s="26"/>
      <c r="DC736" s="26"/>
      <c r="DD736" s="26"/>
      <c r="DE736" s="26"/>
      <c r="DF736" s="26"/>
      <c r="DG736" s="26"/>
      <c r="DH736" s="26"/>
      <c r="DI736" s="26"/>
      <c r="DJ736" s="26"/>
      <c r="DK736" s="26"/>
      <c r="DL736" s="26"/>
      <c r="DM736" s="26"/>
    </row>
    <row r="737" spans="1:117" ht="47.25" x14ac:dyDescent="0.25">
      <c r="A737" s="33"/>
      <c r="B737" s="376" t="s">
        <v>2668</v>
      </c>
      <c r="C737" s="35" t="s">
        <v>1851</v>
      </c>
      <c r="D737" s="66"/>
      <c r="E737" s="66" t="s">
        <v>1948</v>
      </c>
      <c r="F737" s="134">
        <v>630</v>
      </c>
      <c r="G737" s="134">
        <f t="shared" si="84"/>
        <v>630</v>
      </c>
      <c r="H737" s="134">
        <f t="shared" si="85"/>
        <v>100</v>
      </c>
      <c r="I737" s="134">
        <v>0</v>
      </c>
      <c r="J737" s="372">
        <v>2011</v>
      </c>
      <c r="K737" s="90"/>
      <c r="L737" s="33"/>
      <c r="M737" s="33"/>
      <c r="N737" s="33"/>
      <c r="O737" s="33"/>
      <c r="P737" s="33"/>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c r="BO737" s="26"/>
      <c r="BP737" s="26"/>
      <c r="BQ737" s="26"/>
      <c r="BR737" s="26"/>
      <c r="BS737" s="26"/>
      <c r="BT737" s="26"/>
      <c r="BU737" s="26"/>
      <c r="BV737" s="26"/>
      <c r="BW737" s="26"/>
      <c r="BX737" s="26"/>
      <c r="BY737" s="26"/>
      <c r="BZ737" s="26"/>
      <c r="CA737" s="26"/>
      <c r="CB737" s="26"/>
      <c r="CC737" s="26"/>
      <c r="CD737" s="26"/>
      <c r="CE737" s="26"/>
      <c r="CF737" s="26"/>
      <c r="CG737" s="26"/>
      <c r="CH737" s="26"/>
      <c r="CI737" s="26"/>
      <c r="CJ737" s="26"/>
      <c r="CK737" s="26"/>
      <c r="CL737" s="26"/>
      <c r="CM737" s="26"/>
      <c r="CN737" s="26"/>
      <c r="CO737" s="26"/>
      <c r="CP737" s="26"/>
      <c r="CQ737" s="26"/>
      <c r="CR737" s="26"/>
      <c r="CS737" s="26"/>
      <c r="CT737" s="26"/>
      <c r="CU737" s="26"/>
      <c r="CV737" s="26"/>
      <c r="CW737" s="26"/>
      <c r="CX737" s="26"/>
      <c r="CY737" s="26"/>
      <c r="CZ737" s="26"/>
      <c r="DA737" s="26"/>
      <c r="DB737" s="26"/>
      <c r="DC737" s="26"/>
      <c r="DD737" s="26"/>
      <c r="DE737" s="26"/>
      <c r="DF737" s="26"/>
      <c r="DG737" s="26"/>
      <c r="DH737" s="26"/>
      <c r="DI737" s="26"/>
      <c r="DJ737" s="26"/>
      <c r="DK737" s="26"/>
      <c r="DL737" s="26"/>
      <c r="DM737" s="26"/>
    </row>
    <row r="738" spans="1:117" ht="47.25" x14ac:dyDescent="0.25">
      <c r="A738" s="33"/>
      <c r="B738" s="376" t="s">
        <v>2669</v>
      </c>
      <c r="C738" s="35" t="s">
        <v>1851</v>
      </c>
      <c r="D738" s="66"/>
      <c r="E738" s="66" t="s">
        <v>1948</v>
      </c>
      <c r="F738" s="134">
        <v>630</v>
      </c>
      <c r="G738" s="134">
        <f t="shared" si="84"/>
        <v>630</v>
      </c>
      <c r="H738" s="134">
        <f t="shared" si="85"/>
        <v>100</v>
      </c>
      <c r="I738" s="134">
        <v>0</v>
      </c>
      <c r="J738" s="372">
        <v>2011</v>
      </c>
      <c r="K738" s="90"/>
      <c r="L738" s="33"/>
      <c r="M738" s="33"/>
      <c r="N738" s="33"/>
      <c r="O738" s="33"/>
      <c r="P738" s="33"/>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c r="BO738" s="26"/>
      <c r="BP738" s="26"/>
      <c r="BQ738" s="26"/>
      <c r="BR738" s="26"/>
      <c r="BS738" s="26"/>
      <c r="BT738" s="26"/>
      <c r="BU738" s="26"/>
      <c r="BV738" s="26"/>
      <c r="BW738" s="26"/>
      <c r="BX738" s="26"/>
      <c r="BY738" s="26"/>
      <c r="BZ738" s="26"/>
      <c r="CA738" s="26"/>
      <c r="CB738" s="26"/>
      <c r="CC738" s="26"/>
      <c r="CD738" s="26"/>
      <c r="CE738" s="26"/>
      <c r="CF738" s="26"/>
      <c r="CG738" s="26"/>
      <c r="CH738" s="26"/>
      <c r="CI738" s="26"/>
      <c r="CJ738" s="26"/>
      <c r="CK738" s="26"/>
      <c r="CL738" s="26"/>
      <c r="CM738" s="26"/>
      <c r="CN738" s="26"/>
      <c r="CO738" s="26"/>
      <c r="CP738" s="26"/>
      <c r="CQ738" s="26"/>
      <c r="CR738" s="26"/>
      <c r="CS738" s="26"/>
      <c r="CT738" s="26"/>
      <c r="CU738" s="26"/>
      <c r="CV738" s="26"/>
      <c r="CW738" s="26"/>
      <c r="CX738" s="26"/>
      <c r="CY738" s="26"/>
      <c r="CZ738" s="26"/>
      <c r="DA738" s="26"/>
      <c r="DB738" s="26"/>
      <c r="DC738" s="26"/>
      <c r="DD738" s="26"/>
      <c r="DE738" s="26"/>
      <c r="DF738" s="26"/>
      <c r="DG738" s="26"/>
      <c r="DH738" s="26"/>
      <c r="DI738" s="26"/>
      <c r="DJ738" s="26"/>
      <c r="DK738" s="26"/>
      <c r="DL738" s="26"/>
      <c r="DM738" s="26"/>
    </row>
    <row r="739" spans="1:117" ht="47.25" x14ac:dyDescent="0.25">
      <c r="A739" s="33"/>
      <c r="B739" s="376" t="s">
        <v>2670</v>
      </c>
      <c r="C739" s="35" t="s">
        <v>1852</v>
      </c>
      <c r="D739" s="66"/>
      <c r="E739" s="66" t="s">
        <v>1948</v>
      </c>
      <c r="F739" s="134">
        <v>20000</v>
      </c>
      <c r="G739" s="134">
        <f t="shared" si="84"/>
        <v>15000.3</v>
      </c>
      <c r="H739" s="134">
        <f t="shared" si="85"/>
        <v>75.001499999999993</v>
      </c>
      <c r="I739" s="134">
        <v>4999.7000000000007</v>
      </c>
      <c r="J739" s="371"/>
      <c r="K739" s="90"/>
      <c r="L739" s="33"/>
      <c r="M739" s="33"/>
      <c r="N739" s="33"/>
      <c r="O739" s="33"/>
      <c r="P739" s="33"/>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c r="BO739" s="26"/>
      <c r="BP739" s="26"/>
      <c r="BQ739" s="26"/>
      <c r="BR739" s="26"/>
      <c r="BS739" s="26"/>
      <c r="BT739" s="26"/>
      <c r="BU739" s="26"/>
      <c r="BV739" s="26"/>
      <c r="BW739" s="26"/>
      <c r="BX739" s="26"/>
      <c r="BY739" s="26"/>
      <c r="BZ739" s="26"/>
      <c r="CA739" s="26"/>
      <c r="CB739" s="26"/>
      <c r="CC739" s="26"/>
      <c r="CD739" s="26"/>
      <c r="CE739" s="26"/>
      <c r="CF739" s="26"/>
      <c r="CG739" s="26"/>
      <c r="CH739" s="26"/>
      <c r="CI739" s="26"/>
      <c r="CJ739" s="26"/>
      <c r="CK739" s="26"/>
      <c r="CL739" s="26"/>
      <c r="CM739" s="26"/>
      <c r="CN739" s="26"/>
      <c r="CO739" s="26"/>
      <c r="CP739" s="26"/>
      <c r="CQ739" s="26"/>
      <c r="CR739" s="26"/>
      <c r="CS739" s="26"/>
      <c r="CT739" s="26"/>
      <c r="CU739" s="26"/>
      <c r="CV739" s="26"/>
      <c r="CW739" s="26"/>
      <c r="CX739" s="26"/>
      <c r="CY739" s="26"/>
      <c r="CZ739" s="26"/>
      <c r="DA739" s="26"/>
      <c r="DB739" s="26"/>
      <c r="DC739" s="26"/>
      <c r="DD739" s="26"/>
      <c r="DE739" s="26"/>
      <c r="DF739" s="26"/>
      <c r="DG739" s="26"/>
      <c r="DH739" s="26"/>
      <c r="DI739" s="26"/>
      <c r="DJ739" s="26"/>
      <c r="DK739" s="26"/>
      <c r="DL739" s="26"/>
      <c r="DM739" s="26"/>
    </row>
    <row r="740" spans="1:117" ht="47.25" x14ac:dyDescent="0.25">
      <c r="A740" s="33"/>
      <c r="B740" s="376" t="s">
        <v>2671</v>
      </c>
      <c r="C740" s="35" t="s">
        <v>1853</v>
      </c>
      <c r="D740" s="66"/>
      <c r="E740" s="66" t="s">
        <v>1948</v>
      </c>
      <c r="F740" s="134">
        <v>5310</v>
      </c>
      <c r="G740" s="134">
        <f t="shared" si="84"/>
        <v>5120.01</v>
      </c>
      <c r="H740" s="134">
        <f t="shared" si="85"/>
        <v>96.422033898305088</v>
      </c>
      <c r="I740" s="134">
        <v>189.98999999999978</v>
      </c>
      <c r="J740" s="372">
        <v>2011</v>
      </c>
      <c r="K740" s="90"/>
      <c r="L740" s="33"/>
      <c r="M740" s="33"/>
      <c r="N740" s="33"/>
      <c r="O740" s="33"/>
      <c r="P740" s="33"/>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c r="BO740" s="26"/>
      <c r="BP740" s="26"/>
      <c r="BQ740" s="26"/>
      <c r="BR740" s="26"/>
      <c r="BS740" s="26"/>
      <c r="BT740" s="26"/>
      <c r="BU740" s="26"/>
      <c r="BV740" s="26"/>
      <c r="BW740" s="26"/>
      <c r="BX740" s="26"/>
      <c r="BY740" s="26"/>
      <c r="BZ740" s="26"/>
      <c r="CA740" s="26"/>
      <c r="CB740" s="26"/>
      <c r="CC740" s="26"/>
      <c r="CD740" s="26"/>
      <c r="CE740" s="26"/>
      <c r="CF740" s="26"/>
      <c r="CG740" s="26"/>
      <c r="CH740" s="26"/>
      <c r="CI740" s="26"/>
      <c r="CJ740" s="26"/>
      <c r="CK740" s="26"/>
      <c r="CL740" s="26"/>
      <c r="CM740" s="26"/>
      <c r="CN740" s="26"/>
      <c r="CO740" s="26"/>
      <c r="CP740" s="26"/>
      <c r="CQ740" s="26"/>
      <c r="CR740" s="26"/>
      <c r="CS740" s="26"/>
      <c r="CT740" s="26"/>
      <c r="CU740" s="26"/>
      <c r="CV740" s="26"/>
      <c r="CW740" s="26"/>
      <c r="CX740" s="26"/>
      <c r="CY740" s="26"/>
      <c r="CZ740" s="26"/>
      <c r="DA740" s="26"/>
      <c r="DB740" s="26"/>
      <c r="DC740" s="26"/>
      <c r="DD740" s="26"/>
      <c r="DE740" s="26"/>
      <c r="DF740" s="26"/>
      <c r="DG740" s="26"/>
      <c r="DH740" s="26"/>
      <c r="DI740" s="26"/>
      <c r="DJ740" s="26"/>
      <c r="DK740" s="26"/>
      <c r="DL740" s="26"/>
      <c r="DM740" s="26"/>
    </row>
    <row r="741" spans="1:117" ht="47.25" x14ac:dyDescent="0.25">
      <c r="A741" s="33"/>
      <c r="B741" s="376" t="s">
        <v>2672</v>
      </c>
      <c r="C741" s="35" t="s">
        <v>1854</v>
      </c>
      <c r="D741" s="66"/>
      <c r="E741" s="66" t="s">
        <v>1948</v>
      </c>
      <c r="F741" s="134">
        <v>775</v>
      </c>
      <c r="G741" s="134">
        <f t="shared" si="84"/>
        <v>775</v>
      </c>
      <c r="H741" s="134">
        <f t="shared" si="85"/>
        <v>100</v>
      </c>
      <c r="I741" s="134">
        <v>0</v>
      </c>
      <c r="J741" s="370">
        <v>40207</v>
      </c>
      <c r="K741" s="90"/>
      <c r="L741" s="33"/>
      <c r="M741" s="33"/>
      <c r="N741" s="33"/>
      <c r="O741" s="33"/>
      <c r="P741" s="33"/>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c r="BO741" s="26"/>
      <c r="BP741" s="26"/>
      <c r="BQ741" s="26"/>
      <c r="BR741" s="26"/>
      <c r="BS741" s="26"/>
      <c r="BT741" s="26"/>
      <c r="BU741" s="26"/>
      <c r="BV741" s="26"/>
      <c r="BW741" s="26"/>
      <c r="BX741" s="26"/>
      <c r="BY741" s="26"/>
      <c r="BZ741" s="26"/>
      <c r="CA741" s="26"/>
      <c r="CB741" s="26"/>
      <c r="CC741" s="26"/>
      <c r="CD741" s="26"/>
      <c r="CE741" s="26"/>
      <c r="CF741" s="26"/>
      <c r="CG741" s="26"/>
      <c r="CH741" s="26"/>
      <c r="CI741" s="26"/>
      <c r="CJ741" s="26"/>
      <c r="CK741" s="26"/>
      <c r="CL741" s="26"/>
      <c r="CM741" s="26"/>
      <c r="CN741" s="26"/>
      <c r="CO741" s="26"/>
      <c r="CP741" s="26"/>
      <c r="CQ741" s="26"/>
      <c r="CR741" s="26"/>
      <c r="CS741" s="26"/>
      <c r="CT741" s="26"/>
      <c r="CU741" s="26"/>
      <c r="CV741" s="26"/>
      <c r="CW741" s="26"/>
      <c r="CX741" s="26"/>
      <c r="CY741" s="26"/>
      <c r="CZ741" s="26"/>
      <c r="DA741" s="26"/>
      <c r="DB741" s="26"/>
      <c r="DC741" s="26"/>
      <c r="DD741" s="26"/>
      <c r="DE741" s="26"/>
      <c r="DF741" s="26"/>
      <c r="DG741" s="26"/>
      <c r="DH741" s="26"/>
      <c r="DI741" s="26"/>
      <c r="DJ741" s="26"/>
      <c r="DK741" s="26"/>
      <c r="DL741" s="26"/>
      <c r="DM741" s="26"/>
    </row>
    <row r="742" spans="1:117" ht="47.25" x14ac:dyDescent="0.25">
      <c r="A742" s="33"/>
      <c r="B742" s="376" t="s">
        <v>2673</v>
      </c>
      <c r="C742" s="35" t="s">
        <v>1855</v>
      </c>
      <c r="D742" s="66"/>
      <c r="E742" s="66" t="s">
        <v>1948</v>
      </c>
      <c r="F742" s="134">
        <v>3990</v>
      </c>
      <c r="G742" s="134">
        <f t="shared" si="84"/>
        <v>3059</v>
      </c>
      <c r="H742" s="134">
        <f t="shared" si="85"/>
        <v>76.666666666666671</v>
      </c>
      <c r="I742" s="134">
        <v>931</v>
      </c>
      <c r="J742" s="370">
        <v>40207</v>
      </c>
      <c r="K742" s="90"/>
      <c r="L742" s="33"/>
      <c r="M742" s="33"/>
      <c r="N742" s="33"/>
      <c r="O742" s="33"/>
      <c r="P742" s="33"/>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c r="BQ742" s="26"/>
      <c r="BR742" s="26"/>
      <c r="BS742" s="26"/>
      <c r="BT742" s="26"/>
      <c r="BU742" s="26"/>
      <c r="BV742" s="26"/>
      <c r="BW742" s="26"/>
      <c r="BX742" s="26"/>
      <c r="BY742" s="26"/>
      <c r="BZ742" s="26"/>
      <c r="CA742" s="26"/>
      <c r="CB742" s="26"/>
      <c r="CC742" s="26"/>
      <c r="CD742" s="26"/>
      <c r="CE742" s="26"/>
      <c r="CF742" s="26"/>
      <c r="CG742" s="26"/>
      <c r="CH742" s="26"/>
      <c r="CI742" s="26"/>
      <c r="CJ742" s="26"/>
      <c r="CK742" s="26"/>
      <c r="CL742" s="26"/>
      <c r="CM742" s="26"/>
      <c r="CN742" s="26"/>
      <c r="CO742" s="26"/>
      <c r="CP742" s="26"/>
      <c r="CQ742" s="26"/>
      <c r="CR742" s="26"/>
      <c r="CS742" s="26"/>
      <c r="CT742" s="26"/>
      <c r="CU742" s="26"/>
      <c r="CV742" s="26"/>
      <c r="CW742" s="26"/>
      <c r="CX742" s="26"/>
      <c r="CY742" s="26"/>
      <c r="CZ742" s="26"/>
      <c r="DA742" s="26"/>
      <c r="DB742" s="26"/>
      <c r="DC742" s="26"/>
      <c r="DD742" s="26"/>
      <c r="DE742" s="26"/>
      <c r="DF742" s="26"/>
      <c r="DG742" s="26"/>
      <c r="DH742" s="26"/>
      <c r="DI742" s="26"/>
      <c r="DJ742" s="26"/>
      <c r="DK742" s="26"/>
      <c r="DL742" s="26"/>
      <c r="DM742" s="26"/>
    </row>
    <row r="743" spans="1:117" ht="47.25" x14ac:dyDescent="0.25">
      <c r="A743" s="33"/>
      <c r="B743" s="376" t="s">
        <v>2674</v>
      </c>
      <c r="C743" s="35" t="s">
        <v>1855</v>
      </c>
      <c r="D743" s="66"/>
      <c r="E743" s="66" t="s">
        <v>1948</v>
      </c>
      <c r="F743" s="134">
        <v>3990</v>
      </c>
      <c r="G743" s="134">
        <f t="shared" si="84"/>
        <v>2992.5</v>
      </c>
      <c r="H743" s="134">
        <f t="shared" si="85"/>
        <v>75</v>
      </c>
      <c r="I743" s="134">
        <v>997.5</v>
      </c>
      <c r="J743" s="370">
        <v>40268</v>
      </c>
      <c r="K743" s="90"/>
      <c r="L743" s="33"/>
      <c r="M743" s="33"/>
      <c r="N743" s="33"/>
      <c r="O743" s="33"/>
      <c r="P743" s="33"/>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c r="BO743" s="26"/>
      <c r="BP743" s="26"/>
      <c r="BQ743" s="26"/>
      <c r="BR743" s="26"/>
      <c r="BS743" s="26"/>
      <c r="BT743" s="26"/>
      <c r="BU743" s="26"/>
      <c r="BV743" s="26"/>
      <c r="BW743" s="26"/>
      <c r="BX743" s="26"/>
      <c r="BY743" s="26"/>
      <c r="BZ743" s="26"/>
      <c r="CA743" s="26"/>
      <c r="CB743" s="26"/>
      <c r="CC743" s="26"/>
      <c r="CD743" s="26"/>
      <c r="CE743" s="26"/>
      <c r="CF743" s="26"/>
      <c r="CG743" s="26"/>
      <c r="CH743" s="26"/>
      <c r="CI743" s="26"/>
      <c r="CJ743" s="26"/>
      <c r="CK743" s="26"/>
      <c r="CL743" s="26"/>
      <c r="CM743" s="26"/>
      <c r="CN743" s="26"/>
      <c r="CO743" s="26"/>
      <c r="CP743" s="26"/>
      <c r="CQ743" s="26"/>
      <c r="CR743" s="26"/>
      <c r="CS743" s="26"/>
      <c r="CT743" s="26"/>
      <c r="CU743" s="26"/>
      <c r="CV743" s="26"/>
      <c r="CW743" s="26"/>
      <c r="CX743" s="26"/>
      <c r="CY743" s="26"/>
      <c r="CZ743" s="26"/>
      <c r="DA743" s="26"/>
      <c r="DB743" s="26"/>
      <c r="DC743" s="26"/>
      <c r="DD743" s="26"/>
      <c r="DE743" s="26"/>
      <c r="DF743" s="26"/>
      <c r="DG743" s="26"/>
      <c r="DH743" s="26"/>
      <c r="DI743" s="26"/>
      <c r="DJ743" s="26"/>
      <c r="DK743" s="26"/>
      <c r="DL743" s="26"/>
      <c r="DM743" s="26"/>
    </row>
    <row r="744" spans="1:117" ht="47.25" x14ac:dyDescent="0.25">
      <c r="A744" s="33"/>
      <c r="B744" s="376" t="s">
        <v>2675</v>
      </c>
      <c r="C744" s="35" t="s">
        <v>1856</v>
      </c>
      <c r="D744" s="66"/>
      <c r="E744" s="66" t="s">
        <v>1948</v>
      </c>
      <c r="F744" s="134">
        <v>4468</v>
      </c>
      <c r="G744" s="134">
        <f t="shared" si="84"/>
        <v>4468</v>
      </c>
      <c r="H744" s="134">
        <f t="shared" si="85"/>
        <v>100</v>
      </c>
      <c r="I744" s="134">
        <v>0</v>
      </c>
      <c r="J744" s="372">
        <v>2011</v>
      </c>
      <c r="K744" s="90"/>
      <c r="L744" s="33"/>
      <c r="M744" s="33"/>
      <c r="N744" s="33"/>
      <c r="O744" s="33"/>
      <c r="P744" s="33"/>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c r="BO744" s="26"/>
      <c r="BP744" s="26"/>
      <c r="BQ744" s="26"/>
      <c r="BR744" s="26"/>
      <c r="BS744" s="26"/>
      <c r="BT744" s="26"/>
      <c r="BU744" s="26"/>
      <c r="BV744" s="26"/>
      <c r="BW744" s="26"/>
      <c r="BX744" s="26"/>
      <c r="BY744" s="26"/>
      <c r="BZ744" s="26"/>
      <c r="CA744" s="26"/>
      <c r="CB744" s="26"/>
      <c r="CC744" s="26"/>
      <c r="CD744" s="26"/>
      <c r="CE744" s="26"/>
      <c r="CF744" s="26"/>
      <c r="CG744" s="26"/>
      <c r="CH744" s="26"/>
      <c r="CI744" s="26"/>
      <c r="CJ744" s="26"/>
      <c r="CK744" s="26"/>
      <c r="CL744" s="26"/>
      <c r="CM744" s="26"/>
      <c r="CN744" s="26"/>
      <c r="CO744" s="26"/>
      <c r="CP744" s="26"/>
      <c r="CQ744" s="26"/>
      <c r="CR744" s="26"/>
      <c r="CS744" s="26"/>
      <c r="CT744" s="26"/>
      <c r="CU744" s="26"/>
      <c r="CV744" s="26"/>
      <c r="CW744" s="26"/>
      <c r="CX744" s="26"/>
      <c r="CY744" s="26"/>
      <c r="CZ744" s="26"/>
      <c r="DA744" s="26"/>
      <c r="DB744" s="26"/>
      <c r="DC744" s="26"/>
      <c r="DD744" s="26"/>
      <c r="DE744" s="26"/>
      <c r="DF744" s="26"/>
      <c r="DG744" s="26"/>
      <c r="DH744" s="26"/>
      <c r="DI744" s="26"/>
      <c r="DJ744" s="26"/>
      <c r="DK744" s="26"/>
      <c r="DL744" s="26"/>
      <c r="DM744" s="26"/>
    </row>
    <row r="745" spans="1:117" ht="47.25" x14ac:dyDescent="0.25">
      <c r="A745" s="33"/>
      <c r="B745" s="376" t="s">
        <v>2676</v>
      </c>
      <c r="C745" s="35" t="s">
        <v>1857</v>
      </c>
      <c r="D745" s="66"/>
      <c r="E745" s="66" t="s">
        <v>1948</v>
      </c>
      <c r="F745" s="134">
        <v>15400</v>
      </c>
      <c r="G745" s="134">
        <f t="shared" si="84"/>
        <v>15400</v>
      </c>
      <c r="H745" s="134">
        <f t="shared" si="85"/>
        <v>100</v>
      </c>
      <c r="I745" s="134">
        <v>0</v>
      </c>
      <c r="J745" s="373">
        <v>40715</v>
      </c>
      <c r="K745" s="90"/>
      <c r="L745" s="33"/>
      <c r="M745" s="33"/>
      <c r="N745" s="33"/>
      <c r="O745" s="33"/>
      <c r="P745" s="33"/>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c r="BO745" s="26"/>
      <c r="BP745" s="26"/>
      <c r="BQ745" s="26"/>
      <c r="BR745" s="26"/>
      <c r="BS745" s="26"/>
      <c r="BT745" s="26"/>
      <c r="BU745" s="26"/>
      <c r="BV745" s="26"/>
      <c r="BW745" s="26"/>
      <c r="BX745" s="26"/>
      <c r="BY745" s="26"/>
      <c r="BZ745" s="26"/>
      <c r="CA745" s="26"/>
      <c r="CB745" s="26"/>
      <c r="CC745" s="26"/>
      <c r="CD745" s="26"/>
      <c r="CE745" s="26"/>
      <c r="CF745" s="26"/>
      <c r="CG745" s="26"/>
      <c r="CH745" s="26"/>
      <c r="CI745" s="26"/>
      <c r="CJ745" s="26"/>
      <c r="CK745" s="26"/>
      <c r="CL745" s="26"/>
      <c r="CM745" s="26"/>
      <c r="CN745" s="26"/>
      <c r="CO745" s="26"/>
      <c r="CP745" s="26"/>
      <c r="CQ745" s="26"/>
      <c r="CR745" s="26"/>
      <c r="CS745" s="26"/>
      <c r="CT745" s="26"/>
      <c r="CU745" s="26"/>
      <c r="CV745" s="26"/>
      <c r="CW745" s="26"/>
      <c r="CX745" s="26"/>
      <c r="CY745" s="26"/>
      <c r="CZ745" s="26"/>
      <c r="DA745" s="26"/>
      <c r="DB745" s="26"/>
      <c r="DC745" s="26"/>
      <c r="DD745" s="26"/>
      <c r="DE745" s="26"/>
      <c r="DF745" s="26"/>
      <c r="DG745" s="26"/>
      <c r="DH745" s="26"/>
      <c r="DI745" s="26"/>
      <c r="DJ745" s="26"/>
      <c r="DK745" s="26"/>
      <c r="DL745" s="26"/>
      <c r="DM745" s="26"/>
    </row>
    <row r="746" spans="1:117" ht="47.25" x14ac:dyDescent="0.25">
      <c r="A746" s="33"/>
      <c r="B746" s="376" t="s">
        <v>2677</v>
      </c>
      <c r="C746" s="35" t="s">
        <v>1857</v>
      </c>
      <c r="D746" s="66"/>
      <c r="E746" s="66" t="s">
        <v>1948</v>
      </c>
      <c r="F746" s="134">
        <v>15400</v>
      </c>
      <c r="G746" s="134">
        <f t="shared" si="84"/>
        <v>15400</v>
      </c>
      <c r="H746" s="134">
        <f t="shared" si="85"/>
        <v>100</v>
      </c>
      <c r="I746" s="134">
        <v>0</v>
      </c>
      <c r="J746" s="373">
        <v>40715</v>
      </c>
      <c r="K746" s="90"/>
      <c r="L746" s="33"/>
      <c r="M746" s="33"/>
      <c r="N746" s="33"/>
      <c r="O746" s="33"/>
      <c r="P746" s="33"/>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c r="BO746" s="26"/>
      <c r="BP746" s="26"/>
      <c r="BQ746" s="26"/>
      <c r="BR746" s="26"/>
      <c r="BS746" s="26"/>
      <c r="BT746" s="26"/>
      <c r="BU746" s="26"/>
      <c r="BV746" s="26"/>
      <c r="BW746" s="26"/>
      <c r="BX746" s="26"/>
      <c r="BY746" s="26"/>
      <c r="BZ746" s="26"/>
      <c r="CA746" s="26"/>
      <c r="CB746" s="26"/>
      <c r="CC746" s="26"/>
      <c r="CD746" s="26"/>
      <c r="CE746" s="26"/>
      <c r="CF746" s="26"/>
      <c r="CG746" s="26"/>
      <c r="CH746" s="26"/>
      <c r="CI746" s="26"/>
      <c r="CJ746" s="26"/>
      <c r="CK746" s="26"/>
      <c r="CL746" s="26"/>
      <c r="CM746" s="26"/>
      <c r="CN746" s="26"/>
      <c r="CO746" s="26"/>
      <c r="CP746" s="26"/>
      <c r="CQ746" s="26"/>
      <c r="CR746" s="26"/>
      <c r="CS746" s="26"/>
      <c r="CT746" s="26"/>
      <c r="CU746" s="26"/>
      <c r="CV746" s="26"/>
      <c r="CW746" s="26"/>
      <c r="CX746" s="26"/>
      <c r="CY746" s="26"/>
      <c r="CZ746" s="26"/>
      <c r="DA746" s="26"/>
      <c r="DB746" s="26"/>
      <c r="DC746" s="26"/>
      <c r="DD746" s="26"/>
      <c r="DE746" s="26"/>
      <c r="DF746" s="26"/>
      <c r="DG746" s="26"/>
      <c r="DH746" s="26"/>
      <c r="DI746" s="26"/>
      <c r="DJ746" s="26"/>
      <c r="DK746" s="26"/>
      <c r="DL746" s="26"/>
      <c r="DM746" s="26"/>
    </row>
    <row r="747" spans="1:117" ht="47.25" x14ac:dyDescent="0.25">
      <c r="A747" s="33"/>
      <c r="B747" s="376" t="s">
        <v>2678</v>
      </c>
      <c r="C747" s="35" t="s">
        <v>1857</v>
      </c>
      <c r="D747" s="66"/>
      <c r="E747" s="66" t="s">
        <v>1948</v>
      </c>
      <c r="F747" s="134">
        <v>15400</v>
      </c>
      <c r="G747" s="134">
        <f t="shared" si="84"/>
        <v>15400</v>
      </c>
      <c r="H747" s="134">
        <f t="shared" si="85"/>
        <v>100</v>
      </c>
      <c r="I747" s="134">
        <v>0</v>
      </c>
      <c r="J747" s="373">
        <v>40715</v>
      </c>
      <c r="K747" s="90"/>
      <c r="L747" s="33"/>
      <c r="M747" s="33"/>
      <c r="N747" s="33"/>
      <c r="O747" s="33"/>
      <c r="P747" s="33"/>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c r="BO747" s="26"/>
      <c r="BP747" s="26"/>
      <c r="BQ747" s="26"/>
      <c r="BR747" s="26"/>
      <c r="BS747" s="26"/>
      <c r="BT747" s="26"/>
      <c r="BU747" s="26"/>
      <c r="BV747" s="26"/>
      <c r="BW747" s="26"/>
      <c r="BX747" s="26"/>
      <c r="BY747" s="26"/>
      <c r="BZ747" s="26"/>
      <c r="CA747" s="26"/>
      <c r="CB747" s="26"/>
      <c r="CC747" s="26"/>
      <c r="CD747" s="26"/>
      <c r="CE747" s="26"/>
      <c r="CF747" s="26"/>
      <c r="CG747" s="26"/>
      <c r="CH747" s="26"/>
      <c r="CI747" s="26"/>
      <c r="CJ747" s="26"/>
      <c r="CK747" s="26"/>
      <c r="CL747" s="26"/>
      <c r="CM747" s="26"/>
      <c r="CN747" s="26"/>
      <c r="CO747" s="26"/>
      <c r="CP747" s="26"/>
      <c r="CQ747" s="26"/>
      <c r="CR747" s="26"/>
      <c r="CS747" s="26"/>
      <c r="CT747" s="26"/>
      <c r="CU747" s="26"/>
      <c r="CV747" s="26"/>
      <c r="CW747" s="26"/>
      <c r="CX747" s="26"/>
      <c r="CY747" s="26"/>
      <c r="CZ747" s="26"/>
      <c r="DA747" s="26"/>
      <c r="DB747" s="26"/>
      <c r="DC747" s="26"/>
      <c r="DD747" s="26"/>
      <c r="DE747" s="26"/>
      <c r="DF747" s="26"/>
      <c r="DG747" s="26"/>
      <c r="DH747" s="26"/>
      <c r="DI747" s="26"/>
      <c r="DJ747" s="26"/>
      <c r="DK747" s="26"/>
      <c r="DL747" s="26"/>
      <c r="DM747" s="26"/>
    </row>
    <row r="748" spans="1:117" ht="47.25" x14ac:dyDescent="0.25">
      <c r="A748" s="33"/>
      <c r="B748" s="376" t="s">
        <v>2679</v>
      </c>
      <c r="C748" s="35" t="s">
        <v>1858</v>
      </c>
      <c r="D748" s="66"/>
      <c r="E748" s="66" t="s">
        <v>1948</v>
      </c>
      <c r="F748" s="134">
        <v>2900</v>
      </c>
      <c r="G748" s="134">
        <f t="shared" si="84"/>
        <v>2589</v>
      </c>
      <c r="H748" s="134">
        <f t="shared" si="85"/>
        <v>89.275862068965523</v>
      </c>
      <c r="I748" s="134">
        <v>311</v>
      </c>
      <c r="J748" s="373">
        <v>40723</v>
      </c>
      <c r="K748" s="90"/>
      <c r="L748" s="33"/>
      <c r="M748" s="33"/>
      <c r="N748" s="33"/>
      <c r="O748" s="33"/>
      <c r="P748" s="33"/>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c r="BO748" s="26"/>
      <c r="BP748" s="26"/>
      <c r="BQ748" s="26"/>
      <c r="BR748" s="26"/>
      <c r="BS748" s="26"/>
      <c r="BT748" s="26"/>
      <c r="BU748" s="26"/>
      <c r="BV748" s="26"/>
      <c r="BW748" s="26"/>
      <c r="BX748" s="26"/>
      <c r="BY748" s="26"/>
      <c r="BZ748" s="26"/>
      <c r="CA748" s="26"/>
      <c r="CB748" s="26"/>
      <c r="CC748" s="26"/>
      <c r="CD748" s="26"/>
      <c r="CE748" s="26"/>
      <c r="CF748" s="26"/>
      <c r="CG748" s="26"/>
      <c r="CH748" s="26"/>
      <c r="CI748" s="26"/>
      <c r="CJ748" s="26"/>
      <c r="CK748" s="26"/>
      <c r="CL748" s="26"/>
      <c r="CM748" s="26"/>
      <c r="CN748" s="26"/>
      <c r="CO748" s="26"/>
      <c r="CP748" s="26"/>
      <c r="CQ748" s="26"/>
      <c r="CR748" s="26"/>
      <c r="CS748" s="26"/>
      <c r="CT748" s="26"/>
      <c r="CU748" s="26"/>
      <c r="CV748" s="26"/>
      <c r="CW748" s="26"/>
      <c r="CX748" s="26"/>
      <c r="CY748" s="26"/>
      <c r="CZ748" s="26"/>
      <c r="DA748" s="26"/>
      <c r="DB748" s="26"/>
      <c r="DC748" s="26"/>
      <c r="DD748" s="26"/>
      <c r="DE748" s="26"/>
      <c r="DF748" s="26"/>
      <c r="DG748" s="26"/>
      <c r="DH748" s="26"/>
      <c r="DI748" s="26"/>
      <c r="DJ748" s="26"/>
      <c r="DK748" s="26"/>
      <c r="DL748" s="26"/>
      <c r="DM748" s="26"/>
    </row>
    <row r="749" spans="1:117" ht="47.25" x14ac:dyDescent="0.25">
      <c r="A749" s="33"/>
      <c r="B749" s="376" t="s">
        <v>2680</v>
      </c>
      <c r="C749" s="35" t="s">
        <v>1859</v>
      </c>
      <c r="D749" s="66"/>
      <c r="E749" s="66" t="s">
        <v>1948</v>
      </c>
      <c r="F749" s="134">
        <v>1870</v>
      </c>
      <c r="G749" s="134">
        <f t="shared" si="84"/>
        <v>1647.24</v>
      </c>
      <c r="H749" s="134">
        <f t="shared" si="85"/>
        <v>88.087700534759364</v>
      </c>
      <c r="I749" s="134">
        <v>222.76</v>
      </c>
      <c r="J749" s="373">
        <v>40752</v>
      </c>
      <c r="K749" s="90"/>
      <c r="L749" s="33"/>
      <c r="M749" s="33"/>
      <c r="N749" s="33"/>
      <c r="O749" s="33"/>
      <c r="P749" s="33"/>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c r="BO749" s="26"/>
      <c r="BP749" s="26"/>
      <c r="BQ749" s="26"/>
      <c r="BR749" s="26"/>
      <c r="BS749" s="26"/>
      <c r="BT749" s="26"/>
      <c r="BU749" s="26"/>
      <c r="BV749" s="26"/>
      <c r="BW749" s="26"/>
      <c r="BX749" s="26"/>
      <c r="BY749" s="26"/>
      <c r="BZ749" s="26"/>
      <c r="CA749" s="26"/>
      <c r="CB749" s="26"/>
      <c r="CC749" s="26"/>
      <c r="CD749" s="26"/>
      <c r="CE749" s="26"/>
      <c r="CF749" s="26"/>
      <c r="CG749" s="26"/>
      <c r="CH749" s="26"/>
      <c r="CI749" s="26"/>
      <c r="CJ749" s="26"/>
      <c r="CK749" s="26"/>
      <c r="CL749" s="26"/>
      <c r="CM749" s="26"/>
      <c r="CN749" s="26"/>
      <c r="CO749" s="26"/>
      <c r="CP749" s="26"/>
      <c r="CQ749" s="26"/>
      <c r="CR749" s="26"/>
      <c r="CS749" s="26"/>
      <c r="CT749" s="26"/>
      <c r="CU749" s="26"/>
      <c r="CV749" s="26"/>
      <c r="CW749" s="26"/>
      <c r="CX749" s="26"/>
      <c r="CY749" s="26"/>
      <c r="CZ749" s="26"/>
      <c r="DA749" s="26"/>
      <c r="DB749" s="26"/>
      <c r="DC749" s="26"/>
      <c r="DD749" s="26"/>
      <c r="DE749" s="26"/>
      <c r="DF749" s="26"/>
      <c r="DG749" s="26"/>
      <c r="DH749" s="26"/>
      <c r="DI749" s="26"/>
      <c r="DJ749" s="26"/>
      <c r="DK749" s="26"/>
      <c r="DL749" s="26"/>
      <c r="DM749" s="26"/>
    </row>
    <row r="750" spans="1:117" ht="47.25" x14ac:dyDescent="0.25">
      <c r="A750" s="33"/>
      <c r="B750" s="376" t="s">
        <v>2681</v>
      </c>
      <c r="C750" s="35" t="s">
        <v>1860</v>
      </c>
      <c r="D750" s="66"/>
      <c r="E750" s="66" t="s">
        <v>1948</v>
      </c>
      <c r="F750" s="134">
        <v>1775</v>
      </c>
      <c r="G750" s="134">
        <f t="shared" si="84"/>
        <v>1563.62</v>
      </c>
      <c r="H750" s="134">
        <f t="shared" si="85"/>
        <v>88.091267605633789</v>
      </c>
      <c r="I750" s="134">
        <v>211.38000000000011</v>
      </c>
      <c r="J750" s="373">
        <v>40753</v>
      </c>
      <c r="K750" s="90"/>
      <c r="L750" s="33"/>
      <c r="M750" s="33"/>
      <c r="N750" s="33"/>
      <c r="O750" s="33"/>
      <c r="P750" s="33"/>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c r="BO750" s="26"/>
      <c r="BP750" s="26"/>
      <c r="BQ750" s="26"/>
      <c r="BR750" s="26"/>
      <c r="BS750" s="26"/>
      <c r="BT750" s="26"/>
      <c r="BU750" s="26"/>
      <c r="BV750" s="26"/>
      <c r="BW750" s="26"/>
      <c r="BX750" s="26"/>
      <c r="BY750" s="26"/>
      <c r="BZ750" s="26"/>
      <c r="CA750" s="26"/>
      <c r="CB750" s="26"/>
      <c r="CC750" s="26"/>
      <c r="CD750" s="26"/>
      <c r="CE750" s="26"/>
      <c r="CF750" s="26"/>
      <c r="CG750" s="26"/>
      <c r="CH750" s="26"/>
      <c r="CI750" s="26"/>
      <c r="CJ750" s="26"/>
      <c r="CK750" s="26"/>
      <c r="CL750" s="26"/>
      <c r="CM750" s="26"/>
      <c r="CN750" s="26"/>
      <c r="CO750" s="26"/>
      <c r="CP750" s="26"/>
      <c r="CQ750" s="26"/>
      <c r="CR750" s="26"/>
      <c r="CS750" s="26"/>
      <c r="CT750" s="26"/>
      <c r="CU750" s="26"/>
      <c r="CV750" s="26"/>
      <c r="CW750" s="26"/>
      <c r="CX750" s="26"/>
      <c r="CY750" s="26"/>
      <c r="CZ750" s="26"/>
      <c r="DA750" s="26"/>
      <c r="DB750" s="26"/>
      <c r="DC750" s="26"/>
      <c r="DD750" s="26"/>
      <c r="DE750" s="26"/>
      <c r="DF750" s="26"/>
      <c r="DG750" s="26"/>
      <c r="DH750" s="26"/>
      <c r="DI750" s="26"/>
      <c r="DJ750" s="26"/>
      <c r="DK750" s="26"/>
      <c r="DL750" s="26"/>
      <c r="DM750" s="26"/>
    </row>
    <row r="751" spans="1:117" ht="47.25" x14ac:dyDescent="0.25">
      <c r="A751" s="33"/>
      <c r="B751" s="376" t="s">
        <v>2682</v>
      </c>
      <c r="C751" s="35" t="s">
        <v>1860</v>
      </c>
      <c r="D751" s="66"/>
      <c r="E751" s="66" t="s">
        <v>1948</v>
      </c>
      <c r="F751" s="134">
        <v>1775</v>
      </c>
      <c r="G751" s="134">
        <f t="shared" si="84"/>
        <v>1542.49</v>
      </c>
      <c r="H751" s="134">
        <f t="shared" si="85"/>
        <v>86.900845070422534</v>
      </c>
      <c r="I751" s="134">
        <v>232.51</v>
      </c>
      <c r="J751" s="373">
        <v>40753</v>
      </c>
      <c r="K751" s="90"/>
      <c r="L751" s="33"/>
      <c r="M751" s="33"/>
      <c r="N751" s="33"/>
      <c r="O751" s="33"/>
      <c r="P751" s="33"/>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c r="BO751" s="26"/>
      <c r="BP751" s="26"/>
      <c r="BQ751" s="26"/>
      <c r="BR751" s="26"/>
      <c r="BS751" s="26"/>
      <c r="BT751" s="26"/>
      <c r="BU751" s="26"/>
      <c r="BV751" s="26"/>
      <c r="BW751" s="26"/>
      <c r="BX751" s="26"/>
      <c r="BY751" s="26"/>
      <c r="BZ751" s="26"/>
      <c r="CA751" s="26"/>
      <c r="CB751" s="26"/>
      <c r="CC751" s="26"/>
      <c r="CD751" s="26"/>
      <c r="CE751" s="26"/>
      <c r="CF751" s="26"/>
      <c r="CG751" s="26"/>
      <c r="CH751" s="26"/>
      <c r="CI751" s="26"/>
      <c r="CJ751" s="26"/>
      <c r="CK751" s="26"/>
      <c r="CL751" s="26"/>
      <c r="CM751" s="26"/>
      <c r="CN751" s="26"/>
      <c r="CO751" s="26"/>
      <c r="CP751" s="26"/>
      <c r="CQ751" s="26"/>
      <c r="CR751" s="26"/>
      <c r="CS751" s="26"/>
      <c r="CT751" s="26"/>
      <c r="CU751" s="26"/>
      <c r="CV751" s="26"/>
      <c r="CW751" s="26"/>
      <c r="CX751" s="26"/>
      <c r="CY751" s="26"/>
      <c r="CZ751" s="26"/>
      <c r="DA751" s="26"/>
      <c r="DB751" s="26"/>
      <c r="DC751" s="26"/>
      <c r="DD751" s="26"/>
      <c r="DE751" s="26"/>
      <c r="DF751" s="26"/>
      <c r="DG751" s="26"/>
      <c r="DH751" s="26"/>
      <c r="DI751" s="26"/>
      <c r="DJ751" s="26"/>
      <c r="DK751" s="26"/>
      <c r="DL751" s="26"/>
      <c r="DM751" s="26"/>
    </row>
    <row r="752" spans="1:117" ht="47.25" x14ac:dyDescent="0.25">
      <c r="A752" s="33"/>
      <c r="B752" s="376" t="s">
        <v>2683</v>
      </c>
      <c r="C752" s="35" t="s">
        <v>1861</v>
      </c>
      <c r="D752" s="66"/>
      <c r="E752" s="66" t="s">
        <v>1948</v>
      </c>
      <c r="F752" s="134">
        <v>1044.28</v>
      </c>
      <c r="G752" s="134">
        <f t="shared" si="84"/>
        <v>1044.28</v>
      </c>
      <c r="H752" s="134">
        <f t="shared" si="85"/>
        <v>100</v>
      </c>
      <c r="I752" s="134">
        <v>0</v>
      </c>
      <c r="J752" s="373">
        <v>40767</v>
      </c>
      <c r="K752" s="90"/>
      <c r="L752" s="33"/>
      <c r="M752" s="33"/>
      <c r="N752" s="33"/>
      <c r="O752" s="33"/>
      <c r="P752" s="33"/>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c r="BH752" s="26"/>
      <c r="BI752" s="26"/>
      <c r="BJ752" s="26"/>
      <c r="BK752" s="26"/>
      <c r="BL752" s="26"/>
      <c r="BM752" s="26"/>
      <c r="BN752" s="26"/>
      <c r="BO752" s="26"/>
      <c r="BP752" s="26"/>
      <c r="BQ752" s="26"/>
      <c r="BR752" s="26"/>
      <c r="BS752" s="26"/>
      <c r="BT752" s="26"/>
      <c r="BU752" s="26"/>
      <c r="BV752" s="26"/>
      <c r="BW752" s="26"/>
      <c r="BX752" s="26"/>
      <c r="BY752" s="26"/>
      <c r="BZ752" s="26"/>
      <c r="CA752" s="26"/>
      <c r="CB752" s="26"/>
      <c r="CC752" s="26"/>
      <c r="CD752" s="26"/>
      <c r="CE752" s="26"/>
      <c r="CF752" s="26"/>
      <c r="CG752" s="26"/>
      <c r="CH752" s="26"/>
      <c r="CI752" s="26"/>
      <c r="CJ752" s="26"/>
      <c r="CK752" s="26"/>
      <c r="CL752" s="26"/>
      <c r="CM752" s="26"/>
      <c r="CN752" s="26"/>
      <c r="CO752" s="26"/>
      <c r="CP752" s="26"/>
      <c r="CQ752" s="26"/>
      <c r="CR752" s="26"/>
      <c r="CS752" s="26"/>
      <c r="CT752" s="26"/>
      <c r="CU752" s="26"/>
      <c r="CV752" s="26"/>
      <c r="CW752" s="26"/>
      <c r="CX752" s="26"/>
      <c r="CY752" s="26"/>
      <c r="CZ752" s="26"/>
      <c r="DA752" s="26"/>
      <c r="DB752" s="26"/>
      <c r="DC752" s="26"/>
      <c r="DD752" s="26"/>
      <c r="DE752" s="26"/>
      <c r="DF752" s="26"/>
      <c r="DG752" s="26"/>
      <c r="DH752" s="26"/>
      <c r="DI752" s="26"/>
      <c r="DJ752" s="26"/>
      <c r="DK752" s="26"/>
      <c r="DL752" s="26"/>
      <c r="DM752" s="26"/>
    </row>
    <row r="753" spans="1:117" ht="47.25" x14ac:dyDescent="0.25">
      <c r="A753" s="33"/>
      <c r="B753" s="376" t="s">
        <v>2684</v>
      </c>
      <c r="C753" s="35" t="s">
        <v>1858</v>
      </c>
      <c r="D753" s="66"/>
      <c r="E753" s="66" t="s">
        <v>1948</v>
      </c>
      <c r="F753" s="134">
        <v>3100</v>
      </c>
      <c r="G753" s="134">
        <f>F753-I753</f>
        <v>2656.8</v>
      </c>
      <c r="H753" s="134">
        <f>G753/F753*100</f>
        <v>85.703225806451627</v>
      </c>
      <c r="I753" s="134">
        <v>443.19999999999982</v>
      </c>
      <c r="J753" s="373">
        <v>40773</v>
      </c>
      <c r="K753" s="90"/>
      <c r="L753" s="33"/>
      <c r="M753" s="33"/>
      <c r="N753" s="33"/>
      <c r="O753" s="33"/>
      <c r="P753" s="33"/>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c r="BO753" s="26"/>
      <c r="BP753" s="26"/>
      <c r="BQ753" s="26"/>
      <c r="BR753" s="26"/>
      <c r="BS753" s="26"/>
      <c r="BT753" s="26"/>
      <c r="BU753" s="26"/>
      <c r="BV753" s="26"/>
      <c r="BW753" s="26"/>
      <c r="BX753" s="26"/>
      <c r="BY753" s="26"/>
      <c r="BZ753" s="26"/>
      <c r="CA753" s="26"/>
      <c r="CB753" s="26"/>
      <c r="CC753" s="26"/>
      <c r="CD753" s="26"/>
      <c r="CE753" s="26"/>
      <c r="CF753" s="26"/>
      <c r="CG753" s="26"/>
      <c r="CH753" s="26"/>
      <c r="CI753" s="26"/>
      <c r="CJ753" s="26"/>
      <c r="CK753" s="26"/>
      <c r="CL753" s="26"/>
      <c r="CM753" s="26"/>
      <c r="CN753" s="26"/>
      <c r="CO753" s="26"/>
      <c r="CP753" s="26"/>
      <c r="CQ753" s="26"/>
      <c r="CR753" s="26"/>
      <c r="CS753" s="26"/>
      <c r="CT753" s="26"/>
      <c r="CU753" s="26"/>
      <c r="CV753" s="26"/>
      <c r="CW753" s="26"/>
      <c r="CX753" s="26"/>
      <c r="CY753" s="26"/>
      <c r="CZ753" s="26"/>
      <c r="DA753" s="26"/>
      <c r="DB753" s="26"/>
      <c r="DC753" s="26"/>
      <c r="DD753" s="26"/>
      <c r="DE753" s="26"/>
      <c r="DF753" s="26"/>
      <c r="DG753" s="26"/>
      <c r="DH753" s="26"/>
      <c r="DI753" s="26"/>
      <c r="DJ753" s="26"/>
      <c r="DK753" s="26"/>
      <c r="DL753" s="26"/>
      <c r="DM753" s="26"/>
    </row>
    <row r="754" spans="1:117" ht="47.25" x14ac:dyDescent="0.25">
      <c r="A754" s="33"/>
      <c r="B754" s="376" t="s">
        <v>2685</v>
      </c>
      <c r="C754" s="35" t="s">
        <v>1862</v>
      </c>
      <c r="D754" s="66"/>
      <c r="E754" s="66" t="s">
        <v>1948</v>
      </c>
      <c r="F754" s="134">
        <v>1322</v>
      </c>
      <c r="G754" s="134">
        <f t="shared" si="84"/>
        <v>1322</v>
      </c>
      <c r="H754" s="134">
        <f t="shared" si="85"/>
        <v>100</v>
      </c>
      <c r="I754" s="134">
        <v>0</v>
      </c>
      <c r="J754" s="373">
        <v>40806</v>
      </c>
      <c r="K754" s="90"/>
      <c r="L754" s="33"/>
      <c r="M754" s="33"/>
      <c r="N754" s="33"/>
      <c r="O754" s="33"/>
      <c r="P754" s="33"/>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c r="BO754" s="26"/>
      <c r="BP754" s="26"/>
      <c r="BQ754" s="26"/>
      <c r="BR754" s="26"/>
      <c r="BS754" s="26"/>
      <c r="BT754" s="26"/>
      <c r="BU754" s="26"/>
      <c r="BV754" s="26"/>
      <c r="BW754" s="26"/>
      <c r="BX754" s="26"/>
      <c r="BY754" s="26"/>
      <c r="BZ754" s="26"/>
      <c r="CA754" s="26"/>
      <c r="CB754" s="26"/>
      <c r="CC754" s="26"/>
      <c r="CD754" s="26"/>
      <c r="CE754" s="26"/>
      <c r="CF754" s="26"/>
      <c r="CG754" s="26"/>
      <c r="CH754" s="26"/>
      <c r="CI754" s="26"/>
      <c r="CJ754" s="26"/>
      <c r="CK754" s="26"/>
      <c r="CL754" s="26"/>
      <c r="CM754" s="26"/>
      <c r="CN754" s="26"/>
      <c r="CO754" s="26"/>
      <c r="CP754" s="26"/>
      <c r="CQ754" s="26"/>
      <c r="CR754" s="26"/>
      <c r="CS754" s="26"/>
      <c r="CT754" s="26"/>
      <c r="CU754" s="26"/>
      <c r="CV754" s="26"/>
      <c r="CW754" s="26"/>
      <c r="CX754" s="26"/>
      <c r="CY754" s="26"/>
      <c r="CZ754" s="26"/>
      <c r="DA754" s="26"/>
      <c r="DB754" s="26"/>
      <c r="DC754" s="26"/>
      <c r="DD754" s="26"/>
      <c r="DE754" s="26"/>
      <c r="DF754" s="26"/>
      <c r="DG754" s="26"/>
      <c r="DH754" s="26"/>
      <c r="DI754" s="26"/>
      <c r="DJ754" s="26"/>
      <c r="DK754" s="26"/>
      <c r="DL754" s="26"/>
      <c r="DM754" s="26"/>
    </row>
    <row r="755" spans="1:117" ht="47.25" x14ac:dyDescent="0.25">
      <c r="A755" s="33"/>
      <c r="B755" s="376" t="s">
        <v>2686</v>
      </c>
      <c r="C755" s="35" t="s">
        <v>1858</v>
      </c>
      <c r="D755" s="66"/>
      <c r="E755" s="66" t="s">
        <v>1948</v>
      </c>
      <c r="F755" s="134">
        <v>3100</v>
      </c>
      <c r="G755" s="134">
        <f t="shared" si="84"/>
        <v>2583</v>
      </c>
      <c r="H755" s="134">
        <f t="shared" si="85"/>
        <v>83.322580645161295</v>
      </c>
      <c r="I755" s="134">
        <v>517</v>
      </c>
      <c r="J755" s="373">
        <v>40876</v>
      </c>
      <c r="K755" s="90"/>
      <c r="L755" s="33"/>
      <c r="M755" s="33"/>
      <c r="N755" s="33"/>
      <c r="O755" s="33"/>
      <c r="P755" s="33"/>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c r="BO755" s="26"/>
      <c r="BP755" s="26"/>
      <c r="BQ755" s="26"/>
      <c r="BR755" s="26"/>
      <c r="BS755" s="26"/>
      <c r="BT755" s="26"/>
      <c r="BU755" s="26"/>
      <c r="BV755" s="26"/>
      <c r="BW755" s="26"/>
      <c r="BX755" s="26"/>
      <c r="BY755" s="26"/>
      <c r="BZ755" s="26"/>
      <c r="CA755" s="26"/>
      <c r="CB755" s="26"/>
      <c r="CC755" s="26"/>
      <c r="CD755" s="26"/>
      <c r="CE755" s="26"/>
      <c r="CF755" s="26"/>
      <c r="CG755" s="26"/>
      <c r="CH755" s="26"/>
      <c r="CI755" s="26"/>
      <c r="CJ755" s="26"/>
      <c r="CK755" s="26"/>
      <c r="CL755" s="26"/>
      <c r="CM755" s="26"/>
      <c r="CN755" s="26"/>
      <c r="CO755" s="26"/>
      <c r="CP755" s="26"/>
      <c r="CQ755" s="26"/>
      <c r="CR755" s="26"/>
      <c r="CS755" s="26"/>
      <c r="CT755" s="26"/>
      <c r="CU755" s="26"/>
      <c r="CV755" s="26"/>
      <c r="CW755" s="26"/>
      <c r="CX755" s="26"/>
      <c r="CY755" s="26"/>
      <c r="CZ755" s="26"/>
      <c r="DA755" s="26"/>
      <c r="DB755" s="26"/>
      <c r="DC755" s="26"/>
      <c r="DD755" s="26"/>
      <c r="DE755" s="26"/>
      <c r="DF755" s="26"/>
      <c r="DG755" s="26"/>
      <c r="DH755" s="26"/>
      <c r="DI755" s="26"/>
      <c r="DJ755" s="26"/>
      <c r="DK755" s="26"/>
      <c r="DL755" s="26"/>
      <c r="DM755" s="26"/>
    </row>
    <row r="756" spans="1:117" ht="47.25" x14ac:dyDescent="0.25">
      <c r="A756" s="33"/>
      <c r="B756" s="376" t="s">
        <v>2687</v>
      </c>
      <c r="C756" s="35" t="s">
        <v>1828</v>
      </c>
      <c r="D756" s="66"/>
      <c r="E756" s="66" t="s">
        <v>1948</v>
      </c>
      <c r="F756" s="134">
        <v>2480</v>
      </c>
      <c r="G756" s="134">
        <f t="shared" ref="G756:G769" si="86">F756-I756</f>
        <v>2066.4</v>
      </c>
      <c r="H756" s="134">
        <f t="shared" ref="H756:H769" si="87">G756/F756*100</f>
        <v>83.322580645161295</v>
      </c>
      <c r="I756" s="134">
        <v>413.59999999999991</v>
      </c>
      <c r="J756" s="373">
        <v>40876</v>
      </c>
      <c r="K756" s="90"/>
      <c r="L756" s="33"/>
      <c r="M756" s="33"/>
      <c r="N756" s="33"/>
      <c r="O756" s="33"/>
      <c r="P756" s="33"/>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c r="BO756" s="26"/>
      <c r="BP756" s="26"/>
      <c r="BQ756" s="26"/>
      <c r="BR756" s="26"/>
      <c r="BS756" s="26"/>
      <c r="BT756" s="26"/>
      <c r="BU756" s="26"/>
      <c r="BV756" s="26"/>
      <c r="BW756" s="26"/>
      <c r="BX756" s="26"/>
      <c r="BY756" s="26"/>
      <c r="BZ756" s="26"/>
      <c r="CA756" s="26"/>
      <c r="CB756" s="26"/>
      <c r="CC756" s="26"/>
      <c r="CD756" s="26"/>
      <c r="CE756" s="26"/>
      <c r="CF756" s="26"/>
      <c r="CG756" s="26"/>
      <c r="CH756" s="26"/>
      <c r="CI756" s="26"/>
      <c r="CJ756" s="26"/>
      <c r="CK756" s="26"/>
      <c r="CL756" s="26"/>
      <c r="CM756" s="26"/>
      <c r="CN756" s="26"/>
      <c r="CO756" s="26"/>
      <c r="CP756" s="26"/>
      <c r="CQ756" s="26"/>
      <c r="CR756" s="26"/>
      <c r="CS756" s="26"/>
      <c r="CT756" s="26"/>
      <c r="CU756" s="26"/>
      <c r="CV756" s="26"/>
      <c r="CW756" s="26"/>
      <c r="CX756" s="26"/>
      <c r="CY756" s="26"/>
      <c r="CZ756" s="26"/>
      <c r="DA756" s="26"/>
      <c r="DB756" s="26"/>
      <c r="DC756" s="26"/>
      <c r="DD756" s="26"/>
      <c r="DE756" s="26"/>
      <c r="DF756" s="26"/>
      <c r="DG756" s="26"/>
      <c r="DH756" s="26"/>
      <c r="DI756" s="26"/>
      <c r="DJ756" s="26"/>
      <c r="DK756" s="26"/>
      <c r="DL756" s="26"/>
      <c r="DM756" s="26"/>
    </row>
    <row r="757" spans="1:117" ht="47.25" x14ac:dyDescent="0.25">
      <c r="A757" s="33"/>
      <c r="B757" s="376" t="s">
        <v>2688</v>
      </c>
      <c r="C757" s="35" t="s">
        <v>1863</v>
      </c>
      <c r="D757" s="66"/>
      <c r="E757" s="66" t="s">
        <v>1948</v>
      </c>
      <c r="F757" s="134">
        <v>750</v>
      </c>
      <c r="G757" s="134">
        <f t="shared" si="86"/>
        <v>750</v>
      </c>
      <c r="H757" s="134">
        <f t="shared" si="87"/>
        <v>100</v>
      </c>
      <c r="I757" s="134">
        <v>0</v>
      </c>
      <c r="J757" s="373">
        <v>40907</v>
      </c>
      <c r="K757" s="90"/>
      <c r="L757" s="33"/>
      <c r="M757" s="33"/>
      <c r="N757" s="33"/>
      <c r="O757" s="33"/>
      <c r="P757" s="33"/>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c r="BO757" s="26"/>
      <c r="BP757" s="26"/>
      <c r="BQ757" s="26"/>
      <c r="BR757" s="26"/>
      <c r="BS757" s="26"/>
      <c r="BT757" s="26"/>
      <c r="BU757" s="26"/>
      <c r="BV757" s="26"/>
      <c r="BW757" s="26"/>
      <c r="BX757" s="26"/>
      <c r="BY757" s="26"/>
      <c r="BZ757" s="26"/>
      <c r="CA757" s="26"/>
      <c r="CB757" s="26"/>
      <c r="CC757" s="26"/>
      <c r="CD757" s="26"/>
      <c r="CE757" s="26"/>
      <c r="CF757" s="26"/>
      <c r="CG757" s="26"/>
      <c r="CH757" s="26"/>
      <c r="CI757" s="26"/>
      <c r="CJ757" s="26"/>
      <c r="CK757" s="26"/>
      <c r="CL757" s="26"/>
      <c r="CM757" s="26"/>
      <c r="CN757" s="26"/>
      <c r="CO757" s="26"/>
      <c r="CP757" s="26"/>
      <c r="CQ757" s="26"/>
      <c r="CR757" s="26"/>
      <c r="CS757" s="26"/>
      <c r="CT757" s="26"/>
      <c r="CU757" s="26"/>
      <c r="CV757" s="26"/>
      <c r="CW757" s="26"/>
      <c r="CX757" s="26"/>
      <c r="CY757" s="26"/>
      <c r="CZ757" s="26"/>
      <c r="DA757" s="26"/>
      <c r="DB757" s="26"/>
      <c r="DC757" s="26"/>
      <c r="DD757" s="26"/>
      <c r="DE757" s="26"/>
      <c r="DF757" s="26"/>
      <c r="DG757" s="26"/>
      <c r="DH757" s="26"/>
      <c r="DI757" s="26"/>
      <c r="DJ757" s="26"/>
      <c r="DK757" s="26"/>
      <c r="DL757" s="26"/>
      <c r="DM757" s="26"/>
    </row>
    <row r="758" spans="1:117" ht="47.25" x14ac:dyDescent="0.25">
      <c r="A758" s="33"/>
      <c r="B758" s="376" t="s">
        <v>2689</v>
      </c>
      <c r="C758" s="35" t="s">
        <v>1864</v>
      </c>
      <c r="D758" s="66"/>
      <c r="E758" s="66" t="s">
        <v>1948</v>
      </c>
      <c r="F758" s="134">
        <v>26723</v>
      </c>
      <c r="G758" s="134">
        <f t="shared" si="86"/>
        <v>26723</v>
      </c>
      <c r="H758" s="134">
        <f t="shared" si="87"/>
        <v>100</v>
      </c>
      <c r="I758" s="134">
        <v>0</v>
      </c>
      <c r="J758" s="373">
        <v>40907</v>
      </c>
      <c r="K758" s="90"/>
      <c r="L758" s="33"/>
      <c r="M758" s="33"/>
      <c r="N758" s="33"/>
      <c r="O758" s="33"/>
      <c r="P758" s="33"/>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c r="BQ758" s="26"/>
      <c r="BR758" s="26"/>
      <c r="BS758" s="26"/>
      <c r="BT758" s="26"/>
      <c r="BU758" s="26"/>
      <c r="BV758" s="26"/>
      <c r="BW758" s="26"/>
      <c r="BX758" s="26"/>
      <c r="BY758" s="26"/>
      <c r="BZ758" s="26"/>
      <c r="CA758" s="26"/>
      <c r="CB758" s="26"/>
      <c r="CC758" s="26"/>
      <c r="CD758" s="26"/>
      <c r="CE758" s="26"/>
      <c r="CF758" s="26"/>
      <c r="CG758" s="26"/>
      <c r="CH758" s="26"/>
      <c r="CI758" s="26"/>
      <c r="CJ758" s="26"/>
      <c r="CK758" s="26"/>
      <c r="CL758" s="26"/>
      <c r="CM758" s="26"/>
      <c r="CN758" s="26"/>
      <c r="CO758" s="26"/>
      <c r="CP758" s="26"/>
      <c r="CQ758" s="26"/>
      <c r="CR758" s="26"/>
      <c r="CS758" s="26"/>
      <c r="CT758" s="26"/>
      <c r="CU758" s="26"/>
      <c r="CV758" s="26"/>
      <c r="CW758" s="26"/>
      <c r="CX758" s="26"/>
      <c r="CY758" s="26"/>
      <c r="CZ758" s="26"/>
      <c r="DA758" s="26"/>
      <c r="DB758" s="26"/>
      <c r="DC758" s="26"/>
      <c r="DD758" s="26"/>
      <c r="DE758" s="26"/>
      <c r="DF758" s="26"/>
      <c r="DG758" s="26"/>
      <c r="DH758" s="26"/>
      <c r="DI758" s="26"/>
      <c r="DJ758" s="26"/>
      <c r="DK758" s="26"/>
      <c r="DL758" s="26"/>
      <c r="DM758" s="26"/>
    </row>
    <row r="759" spans="1:117" ht="63" x14ac:dyDescent="0.25">
      <c r="A759" s="33"/>
      <c r="B759" s="376" t="s">
        <v>2690</v>
      </c>
      <c r="C759" s="35" t="s">
        <v>1865</v>
      </c>
      <c r="D759" s="66"/>
      <c r="E759" s="66" t="s">
        <v>1948</v>
      </c>
      <c r="F759" s="134">
        <v>3629</v>
      </c>
      <c r="G759" s="134">
        <f t="shared" si="86"/>
        <v>3629</v>
      </c>
      <c r="H759" s="134">
        <f t="shared" si="87"/>
        <v>100</v>
      </c>
      <c r="I759" s="134">
        <v>0</v>
      </c>
      <c r="J759" s="373">
        <v>40907</v>
      </c>
      <c r="K759" s="90"/>
      <c r="L759" s="33"/>
      <c r="M759" s="33"/>
      <c r="N759" s="33"/>
      <c r="O759" s="33"/>
      <c r="P759" s="33"/>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c r="BO759" s="26"/>
      <c r="BP759" s="26"/>
      <c r="BQ759" s="26"/>
      <c r="BR759" s="26"/>
      <c r="BS759" s="26"/>
      <c r="BT759" s="26"/>
      <c r="BU759" s="26"/>
      <c r="BV759" s="26"/>
      <c r="BW759" s="26"/>
      <c r="BX759" s="26"/>
      <c r="BY759" s="26"/>
      <c r="BZ759" s="26"/>
      <c r="CA759" s="26"/>
      <c r="CB759" s="26"/>
      <c r="CC759" s="26"/>
      <c r="CD759" s="26"/>
      <c r="CE759" s="26"/>
      <c r="CF759" s="26"/>
      <c r="CG759" s="26"/>
      <c r="CH759" s="26"/>
      <c r="CI759" s="26"/>
      <c r="CJ759" s="26"/>
      <c r="CK759" s="26"/>
      <c r="CL759" s="26"/>
      <c r="CM759" s="26"/>
      <c r="CN759" s="26"/>
      <c r="CO759" s="26"/>
      <c r="CP759" s="26"/>
      <c r="CQ759" s="26"/>
      <c r="CR759" s="26"/>
      <c r="CS759" s="26"/>
      <c r="CT759" s="26"/>
      <c r="CU759" s="26"/>
      <c r="CV759" s="26"/>
      <c r="CW759" s="26"/>
      <c r="CX759" s="26"/>
      <c r="CY759" s="26"/>
      <c r="CZ759" s="26"/>
      <c r="DA759" s="26"/>
      <c r="DB759" s="26"/>
      <c r="DC759" s="26"/>
      <c r="DD759" s="26"/>
      <c r="DE759" s="26"/>
      <c r="DF759" s="26"/>
      <c r="DG759" s="26"/>
      <c r="DH759" s="26"/>
      <c r="DI759" s="26"/>
      <c r="DJ759" s="26"/>
      <c r="DK759" s="26"/>
      <c r="DL759" s="26"/>
      <c r="DM759" s="26"/>
    </row>
    <row r="760" spans="1:117" ht="63" x14ac:dyDescent="0.25">
      <c r="A760" s="33"/>
      <c r="B760" s="376" t="s">
        <v>2691</v>
      </c>
      <c r="C760" s="35" t="s">
        <v>1865</v>
      </c>
      <c r="D760" s="66"/>
      <c r="E760" s="66" t="s">
        <v>1948</v>
      </c>
      <c r="F760" s="134">
        <v>3629</v>
      </c>
      <c r="G760" s="134">
        <f t="shared" si="86"/>
        <v>3629</v>
      </c>
      <c r="H760" s="134">
        <f t="shared" si="87"/>
        <v>100</v>
      </c>
      <c r="I760" s="134">
        <v>0</v>
      </c>
      <c r="J760" s="373">
        <v>40907</v>
      </c>
      <c r="K760" s="90"/>
      <c r="L760" s="33"/>
      <c r="M760" s="33"/>
      <c r="N760" s="33"/>
      <c r="O760" s="33"/>
      <c r="P760" s="33"/>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c r="BO760" s="26"/>
      <c r="BP760" s="26"/>
      <c r="BQ760" s="26"/>
      <c r="BR760" s="26"/>
      <c r="BS760" s="26"/>
      <c r="BT760" s="26"/>
      <c r="BU760" s="26"/>
      <c r="BV760" s="26"/>
      <c r="BW760" s="26"/>
      <c r="BX760" s="26"/>
      <c r="BY760" s="26"/>
      <c r="BZ760" s="26"/>
      <c r="CA760" s="26"/>
      <c r="CB760" s="26"/>
      <c r="CC760" s="26"/>
      <c r="CD760" s="26"/>
      <c r="CE760" s="26"/>
      <c r="CF760" s="26"/>
      <c r="CG760" s="26"/>
      <c r="CH760" s="26"/>
      <c r="CI760" s="26"/>
      <c r="CJ760" s="26"/>
      <c r="CK760" s="26"/>
      <c r="CL760" s="26"/>
      <c r="CM760" s="26"/>
      <c r="CN760" s="26"/>
      <c r="CO760" s="26"/>
      <c r="CP760" s="26"/>
      <c r="CQ760" s="26"/>
      <c r="CR760" s="26"/>
      <c r="CS760" s="26"/>
      <c r="CT760" s="26"/>
      <c r="CU760" s="26"/>
      <c r="CV760" s="26"/>
      <c r="CW760" s="26"/>
      <c r="CX760" s="26"/>
      <c r="CY760" s="26"/>
      <c r="CZ760" s="26"/>
      <c r="DA760" s="26"/>
      <c r="DB760" s="26"/>
      <c r="DC760" s="26"/>
      <c r="DD760" s="26"/>
      <c r="DE760" s="26"/>
      <c r="DF760" s="26"/>
      <c r="DG760" s="26"/>
      <c r="DH760" s="26"/>
      <c r="DI760" s="26"/>
      <c r="DJ760" s="26"/>
      <c r="DK760" s="26"/>
      <c r="DL760" s="26"/>
      <c r="DM760" s="26"/>
    </row>
    <row r="761" spans="1:117" ht="63" x14ac:dyDescent="0.25">
      <c r="A761" s="33"/>
      <c r="B761" s="376" t="s">
        <v>2692</v>
      </c>
      <c r="C761" s="35" t="s">
        <v>1866</v>
      </c>
      <c r="D761" s="66"/>
      <c r="E761" s="66" t="s">
        <v>1948</v>
      </c>
      <c r="F761" s="134">
        <v>11258</v>
      </c>
      <c r="G761" s="134">
        <f t="shared" si="86"/>
        <v>11258</v>
      </c>
      <c r="H761" s="134">
        <f t="shared" si="87"/>
        <v>100</v>
      </c>
      <c r="I761" s="134">
        <v>0</v>
      </c>
      <c r="J761" s="373">
        <v>40907</v>
      </c>
      <c r="K761" s="90"/>
      <c r="L761" s="33"/>
      <c r="M761" s="33"/>
      <c r="N761" s="33"/>
      <c r="O761" s="33"/>
      <c r="P761" s="33"/>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c r="BO761" s="26"/>
      <c r="BP761" s="26"/>
      <c r="BQ761" s="26"/>
      <c r="BR761" s="26"/>
      <c r="BS761" s="26"/>
      <c r="BT761" s="26"/>
      <c r="BU761" s="26"/>
      <c r="BV761" s="26"/>
      <c r="BW761" s="26"/>
      <c r="BX761" s="26"/>
      <c r="BY761" s="26"/>
      <c r="BZ761" s="26"/>
      <c r="CA761" s="26"/>
      <c r="CB761" s="26"/>
      <c r="CC761" s="26"/>
      <c r="CD761" s="26"/>
      <c r="CE761" s="26"/>
      <c r="CF761" s="26"/>
      <c r="CG761" s="26"/>
      <c r="CH761" s="26"/>
      <c r="CI761" s="26"/>
      <c r="CJ761" s="26"/>
      <c r="CK761" s="26"/>
      <c r="CL761" s="26"/>
      <c r="CM761" s="26"/>
      <c r="CN761" s="26"/>
      <c r="CO761" s="26"/>
      <c r="CP761" s="26"/>
      <c r="CQ761" s="26"/>
      <c r="CR761" s="26"/>
      <c r="CS761" s="26"/>
      <c r="CT761" s="26"/>
      <c r="CU761" s="26"/>
      <c r="CV761" s="26"/>
      <c r="CW761" s="26"/>
      <c r="CX761" s="26"/>
      <c r="CY761" s="26"/>
      <c r="CZ761" s="26"/>
      <c r="DA761" s="26"/>
      <c r="DB761" s="26"/>
      <c r="DC761" s="26"/>
      <c r="DD761" s="26"/>
      <c r="DE761" s="26"/>
      <c r="DF761" s="26"/>
      <c r="DG761" s="26"/>
      <c r="DH761" s="26"/>
      <c r="DI761" s="26"/>
      <c r="DJ761" s="26"/>
      <c r="DK761" s="26"/>
      <c r="DL761" s="26"/>
      <c r="DM761" s="26"/>
    </row>
    <row r="762" spans="1:117" ht="47.25" x14ac:dyDescent="0.25">
      <c r="A762" s="33"/>
      <c r="B762" s="376" t="s">
        <v>2693</v>
      </c>
      <c r="C762" s="35" t="s">
        <v>1867</v>
      </c>
      <c r="D762" s="66"/>
      <c r="E762" s="66" t="s">
        <v>1948</v>
      </c>
      <c r="F762" s="134">
        <v>552</v>
      </c>
      <c r="G762" s="134">
        <f t="shared" si="86"/>
        <v>552</v>
      </c>
      <c r="H762" s="134">
        <f t="shared" si="87"/>
        <v>100</v>
      </c>
      <c r="I762" s="134">
        <v>0</v>
      </c>
      <c r="J762" s="373">
        <v>40907</v>
      </c>
      <c r="K762" s="90"/>
      <c r="L762" s="33"/>
      <c r="M762" s="33"/>
      <c r="N762" s="33"/>
      <c r="O762" s="33"/>
      <c r="P762" s="33"/>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c r="BO762" s="26"/>
      <c r="BP762" s="26"/>
      <c r="BQ762" s="26"/>
      <c r="BR762" s="26"/>
      <c r="BS762" s="26"/>
      <c r="BT762" s="26"/>
      <c r="BU762" s="26"/>
      <c r="BV762" s="26"/>
      <c r="BW762" s="26"/>
      <c r="BX762" s="26"/>
      <c r="BY762" s="26"/>
      <c r="BZ762" s="26"/>
      <c r="CA762" s="26"/>
      <c r="CB762" s="26"/>
      <c r="CC762" s="26"/>
      <c r="CD762" s="26"/>
      <c r="CE762" s="26"/>
      <c r="CF762" s="26"/>
      <c r="CG762" s="26"/>
      <c r="CH762" s="26"/>
      <c r="CI762" s="26"/>
      <c r="CJ762" s="26"/>
      <c r="CK762" s="26"/>
      <c r="CL762" s="26"/>
      <c r="CM762" s="26"/>
      <c r="CN762" s="26"/>
      <c r="CO762" s="26"/>
      <c r="CP762" s="26"/>
      <c r="CQ762" s="26"/>
      <c r="CR762" s="26"/>
      <c r="CS762" s="26"/>
      <c r="CT762" s="26"/>
      <c r="CU762" s="26"/>
      <c r="CV762" s="26"/>
      <c r="CW762" s="26"/>
      <c r="CX762" s="26"/>
      <c r="CY762" s="26"/>
      <c r="CZ762" s="26"/>
      <c r="DA762" s="26"/>
      <c r="DB762" s="26"/>
      <c r="DC762" s="26"/>
      <c r="DD762" s="26"/>
      <c r="DE762" s="26"/>
      <c r="DF762" s="26"/>
      <c r="DG762" s="26"/>
      <c r="DH762" s="26"/>
      <c r="DI762" s="26"/>
      <c r="DJ762" s="26"/>
      <c r="DK762" s="26"/>
      <c r="DL762" s="26"/>
      <c r="DM762" s="26"/>
    </row>
    <row r="763" spans="1:117" ht="47.25" x14ac:dyDescent="0.25">
      <c r="A763" s="33"/>
      <c r="B763" s="376" t="s">
        <v>2694</v>
      </c>
      <c r="C763" s="35" t="s">
        <v>1868</v>
      </c>
      <c r="D763" s="66"/>
      <c r="E763" s="66" t="s">
        <v>1948</v>
      </c>
      <c r="F763" s="134">
        <v>7010</v>
      </c>
      <c r="G763" s="134">
        <f t="shared" si="86"/>
        <v>5424.25</v>
      </c>
      <c r="H763" s="134">
        <f t="shared" si="87"/>
        <v>77.378744650499286</v>
      </c>
      <c r="I763" s="134">
        <v>1585.75</v>
      </c>
      <c r="J763" s="373">
        <v>41000</v>
      </c>
      <c r="K763" s="90"/>
      <c r="L763" s="33"/>
      <c r="M763" s="33"/>
      <c r="N763" s="33"/>
      <c r="O763" s="33"/>
      <c r="P763" s="33"/>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c r="BO763" s="26"/>
      <c r="BP763" s="26"/>
      <c r="BQ763" s="26"/>
      <c r="BR763" s="26"/>
      <c r="BS763" s="26"/>
      <c r="BT763" s="26"/>
      <c r="BU763" s="26"/>
      <c r="BV763" s="26"/>
      <c r="BW763" s="26"/>
      <c r="BX763" s="26"/>
      <c r="BY763" s="26"/>
      <c r="BZ763" s="26"/>
      <c r="CA763" s="26"/>
      <c r="CB763" s="26"/>
      <c r="CC763" s="26"/>
      <c r="CD763" s="26"/>
      <c r="CE763" s="26"/>
      <c r="CF763" s="26"/>
      <c r="CG763" s="26"/>
      <c r="CH763" s="26"/>
      <c r="CI763" s="26"/>
      <c r="CJ763" s="26"/>
      <c r="CK763" s="26"/>
      <c r="CL763" s="26"/>
      <c r="CM763" s="26"/>
      <c r="CN763" s="26"/>
      <c r="CO763" s="26"/>
      <c r="CP763" s="26"/>
      <c r="CQ763" s="26"/>
      <c r="CR763" s="26"/>
      <c r="CS763" s="26"/>
      <c r="CT763" s="26"/>
      <c r="CU763" s="26"/>
      <c r="CV763" s="26"/>
      <c r="CW763" s="26"/>
      <c r="CX763" s="26"/>
      <c r="CY763" s="26"/>
      <c r="CZ763" s="26"/>
      <c r="DA763" s="26"/>
      <c r="DB763" s="26"/>
      <c r="DC763" s="26"/>
      <c r="DD763" s="26"/>
      <c r="DE763" s="26"/>
      <c r="DF763" s="26"/>
      <c r="DG763" s="26"/>
      <c r="DH763" s="26"/>
      <c r="DI763" s="26"/>
      <c r="DJ763" s="26"/>
      <c r="DK763" s="26"/>
      <c r="DL763" s="26"/>
      <c r="DM763" s="26"/>
    </row>
    <row r="764" spans="1:117" ht="47.25" x14ac:dyDescent="0.25">
      <c r="A764" s="33"/>
      <c r="B764" s="376" t="s">
        <v>2695</v>
      </c>
      <c r="C764" s="35" t="s">
        <v>1799</v>
      </c>
      <c r="D764" s="66"/>
      <c r="E764" s="66" t="s">
        <v>1948</v>
      </c>
      <c r="F764" s="134">
        <v>7650</v>
      </c>
      <c r="G764" s="134">
        <f t="shared" si="86"/>
        <v>6010.62</v>
      </c>
      <c r="H764" s="134">
        <f t="shared" si="87"/>
        <v>78.57019607843138</v>
      </c>
      <c r="I764" s="134">
        <v>1639.38</v>
      </c>
      <c r="J764" s="373">
        <v>41000</v>
      </c>
      <c r="K764" s="90"/>
      <c r="L764" s="33"/>
      <c r="M764" s="33"/>
      <c r="N764" s="33"/>
      <c r="O764" s="33"/>
      <c r="P764" s="33"/>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c r="BO764" s="26"/>
      <c r="BP764" s="26"/>
      <c r="BQ764" s="26"/>
      <c r="BR764" s="26"/>
      <c r="BS764" s="26"/>
      <c r="BT764" s="26"/>
      <c r="BU764" s="26"/>
      <c r="BV764" s="26"/>
      <c r="BW764" s="26"/>
      <c r="BX764" s="26"/>
      <c r="BY764" s="26"/>
      <c r="BZ764" s="26"/>
      <c r="CA764" s="26"/>
      <c r="CB764" s="26"/>
      <c r="CC764" s="26"/>
      <c r="CD764" s="26"/>
      <c r="CE764" s="26"/>
      <c r="CF764" s="26"/>
      <c r="CG764" s="26"/>
      <c r="CH764" s="26"/>
      <c r="CI764" s="26"/>
      <c r="CJ764" s="26"/>
      <c r="CK764" s="26"/>
      <c r="CL764" s="26"/>
      <c r="CM764" s="26"/>
      <c r="CN764" s="26"/>
      <c r="CO764" s="26"/>
      <c r="CP764" s="26"/>
      <c r="CQ764" s="26"/>
      <c r="CR764" s="26"/>
      <c r="CS764" s="26"/>
      <c r="CT764" s="26"/>
      <c r="CU764" s="26"/>
      <c r="CV764" s="26"/>
      <c r="CW764" s="26"/>
      <c r="CX764" s="26"/>
      <c r="CY764" s="26"/>
      <c r="CZ764" s="26"/>
      <c r="DA764" s="26"/>
      <c r="DB764" s="26"/>
      <c r="DC764" s="26"/>
      <c r="DD764" s="26"/>
      <c r="DE764" s="26"/>
      <c r="DF764" s="26"/>
      <c r="DG764" s="26"/>
      <c r="DH764" s="26"/>
      <c r="DI764" s="26"/>
      <c r="DJ764" s="26"/>
      <c r="DK764" s="26"/>
      <c r="DL764" s="26"/>
      <c r="DM764" s="26"/>
    </row>
    <row r="765" spans="1:117" ht="47.25" x14ac:dyDescent="0.25">
      <c r="A765" s="33"/>
      <c r="B765" s="376" t="s">
        <v>2696</v>
      </c>
      <c r="C765" s="35" t="s">
        <v>1864</v>
      </c>
      <c r="D765" s="66"/>
      <c r="E765" s="66" t="s">
        <v>1948</v>
      </c>
      <c r="F765" s="134">
        <v>24617</v>
      </c>
      <c r="G765" s="134">
        <f t="shared" si="86"/>
        <v>24617</v>
      </c>
      <c r="H765" s="134">
        <f t="shared" si="87"/>
        <v>100</v>
      </c>
      <c r="I765" s="134">
        <v>0</v>
      </c>
      <c r="J765" s="373"/>
      <c r="K765" s="90"/>
      <c r="L765" s="33"/>
      <c r="M765" s="33"/>
      <c r="N765" s="33"/>
      <c r="O765" s="33"/>
      <c r="P765" s="33"/>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c r="BQ765" s="26"/>
      <c r="BR765" s="26"/>
      <c r="BS765" s="26"/>
      <c r="BT765" s="26"/>
      <c r="BU765" s="26"/>
      <c r="BV765" s="26"/>
      <c r="BW765" s="26"/>
      <c r="BX765" s="26"/>
      <c r="BY765" s="26"/>
      <c r="BZ765" s="26"/>
      <c r="CA765" s="26"/>
      <c r="CB765" s="26"/>
      <c r="CC765" s="26"/>
      <c r="CD765" s="26"/>
      <c r="CE765" s="26"/>
      <c r="CF765" s="26"/>
      <c r="CG765" s="26"/>
      <c r="CH765" s="26"/>
      <c r="CI765" s="26"/>
      <c r="CJ765" s="26"/>
      <c r="CK765" s="26"/>
      <c r="CL765" s="26"/>
      <c r="CM765" s="26"/>
      <c r="CN765" s="26"/>
      <c r="CO765" s="26"/>
      <c r="CP765" s="26"/>
      <c r="CQ765" s="26"/>
      <c r="CR765" s="26"/>
      <c r="CS765" s="26"/>
      <c r="CT765" s="26"/>
      <c r="CU765" s="26"/>
      <c r="CV765" s="26"/>
      <c r="CW765" s="26"/>
      <c r="CX765" s="26"/>
      <c r="CY765" s="26"/>
      <c r="CZ765" s="26"/>
      <c r="DA765" s="26"/>
      <c r="DB765" s="26"/>
      <c r="DC765" s="26"/>
      <c r="DD765" s="26"/>
      <c r="DE765" s="26"/>
      <c r="DF765" s="26"/>
      <c r="DG765" s="26"/>
      <c r="DH765" s="26"/>
      <c r="DI765" s="26"/>
      <c r="DJ765" s="26"/>
      <c r="DK765" s="26"/>
      <c r="DL765" s="26"/>
      <c r="DM765" s="26"/>
    </row>
    <row r="766" spans="1:117" ht="47.25" x14ac:dyDescent="0.25">
      <c r="A766" s="33"/>
      <c r="B766" s="376" t="s">
        <v>2697</v>
      </c>
      <c r="C766" s="35" t="s">
        <v>1869</v>
      </c>
      <c r="D766" s="66"/>
      <c r="E766" s="66" t="s">
        <v>1948</v>
      </c>
      <c r="F766" s="134">
        <v>1542250</v>
      </c>
      <c r="G766" s="134">
        <f t="shared" si="86"/>
        <v>1083247.08</v>
      </c>
      <c r="H766" s="134">
        <f t="shared" si="87"/>
        <v>70.2380988815043</v>
      </c>
      <c r="I766" s="134">
        <v>459002.91999999993</v>
      </c>
      <c r="J766" s="370"/>
      <c r="K766" s="90"/>
      <c r="L766" s="33"/>
      <c r="M766" s="33"/>
      <c r="N766" s="33"/>
      <c r="O766" s="33"/>
      <c r="P766" s="33"/>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c r="BQ766" s="26"/>
      <c r="BR766" s="26"/>
      <c r="BS766" s="26"/>
      <c r="BT766" s="26"/>
      <c r="BU766" s="26"/>
      <c r="BV766" s="26"/>
      <c r="BW766" s="26"/>
      <c r="BX766" s="26"/>
      <c r="BY766" s="26"/>
      <c r="BZ766" s="26"/>
      <c r="CA766" s="26"/>
      <c r="CB766" s="26"/>
      <c r="CC766" s="26"/>
      <c r="CD766" s="26"/>
      <c r="CE766" s="26"/>
      <c r="CF766" s="26"/>
      <c r="CG766" s="26"/>
      <c r="CH766" s="26"/>
      <c r="CI766" s="26"/>
      <c r="CJ766" s="26"/>
      <c r="CK766" s="26"/>
      <c r="CL766" s="26"/>
      <c r="CM766" s="26"/>
      <c r="CN766" s="26"/>
      <c r="CO766" s="26"/>
      <c r="CP766" s="26"/>
      <c r="CQ766" s="26"/>
      <c r="CR766" s="26"/>
      <c r="CS766" s="26"/>
      <c r="CT766" s="26"/>
      <c r="CU766" s="26"/>
      <c r="CV766" s="26"/>
      <c r="CW766" s="26"/>
      <c r="CX766" s="26"/>
      <c r="CY766" s="26"/>
      <c r="CZ766" s="26"/>
      <c r="DA766" s="26"/>
      <c r="DB766" s="26"/>
      <c r="DC766" s="26"/>
      <c r="DD766" s="26"/>
      <c r="DE766" s="26"/>
      <c r="DF766" s="26"/>
      <c r="DG766" s="26"/>
      <c r="DH766" s="26"/>
      <c r="DI766" s="26"/>
      <c r="DJ766" s="26"/>
      <c r="DK766" s="26"/>
      <c r="DL766" s="26"/>
      <c r="DM766" s="26"/>
    </row>
    <row r="767" spans="1:117" ht="47.25" x14ac:dyDescent="0.25">
      <c r="A767" s="33"/>
      <c r="B767" s="376" t="s">
        <v>2698</v>
      </c>
      <c r="C767" s="35" t="s">
        <v>1870</v>
      </c>
      <c r="D767" s="66"/>
      <c r="E767" s="66" t="s">
        <v>1948</v>
      </c>
      <c r="F767" s="134">
        <v>16000</v>
      </c>
      <c r="G767" s="134">
        <f t="shared" si="86"/>
        <v>16000</v>
      </c>
      <c r="H767" s="134">
        <f t="shared" si="87"/>
        <v>100</v>
      </c>
      <c r="I767" s="134">
        <v>0</v>
      </c>
      <c r="J767" s="370">
        <v>41565</v>
      </c>
      <c r="K767" s="90"/>
      <c r="L767" s="33"/>
      <c r="M767" s="33"/>
      <c r="N767" s="33"/>
      <c r="O767" s="33"/>
      <c r="P767" s="33"/>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c r="BQ767" s="26"/>
      <c r="BR767" s="26"/>
      <c r="BS767" s="26"/>
      <c r="BT767" s="26"/>
      <c r="BU767" s="26"/>
      <c r="BV767" s="26"/>
      <c r="BW767" s="26"/>
      <c r="BX767" s="26"/>
      <c r="BY767" s="26"/>
      <c r="BZ767" s="26"/>
      <c r="CA767" s="26"/>
      <c r="CB767" s="26"/>
      <c r="CC767" s="26"/>
      <c r="CD767" s="26"/>
      <c r="CE767" s="26"/>
      <c r="CF767" s="26"/>
      <c r="CG767" s="26"/>
      <c r="CH767" s="26"/>
      <c r="CI767" s="26"/>
      <c r="CJ767" s="26"/>
      <c r="CK767" s="26"/>
      <c r="CL767" s="26"/>
      <c r="CM767" s="26"/>
      <c r="CN767" s="26"/>
      <c r="CO767" s="26"/>
      <c r="CP767" s="26"/>
      <c r="CQ767" s="26"/>
      <c r="CR767" s="26"/>
      <c r="CS767" s="26"/>
      <c r="CT767" s="26"/>
      <c r="CU767" s="26"/>
      <c r="CV767" s="26"/>
      <c r="CW767" s="26"/>
      <c r="CX767" s="26"/>
      <c r="CY767" s="26"/>
      <c r="CZ767" s="26"/>
      <c r="DA767" s="26"/>
      <c r="DB767" s="26"/>
      <c r="DC767" s="26"/>
      <c r="DD767" s="26"/>
      <c r="DE767" s="26"/>
      <c r="DF767" s="26"/>
      <c r="DG767" s="26"/>
      <c r="DH767" s="26"/>
      <c r="DI767" s="26"/>
      <c r="DJ767" s="26"/>
      <c r="DK767" s="26"/>
      <c r="DL767" s="26"/>
      <c r="DM767" s="26"/>
    </row>
    <row r="768" spans="1:117" ht="47.25" x14ac:dyDescent="0.25">
      <c r="A768" s="33"/>
      <c r="B768" s="376" t="s">
        <v>2699</v>
      </c>
      <c r="C768" s="35" t="s">
        <v>1871</v>
      </c>
      <c r="D768" s="66"/>
      <c r="E768" s="66" t="s">
        <v>1948</v>
      </c>
      <c r="F768" s="134">
        <v>2999</v>
      </c>
      <c r="G768" s="134">
        <f t="shared" si="86"/>
        <v>2999</v>
      </c>
      <c r="H768" s="134">
        <f t="shared" si="87"/>
        <v>100</v>
      </c>
      <c r="I768" s="134">
        <v>0</v>
      </c>
      <c r="J768" s="370">
        <v>41729</v>
      </c>
      <c r="K768" s="90"/>
      <c r="L768" s="33"/>
      <c r="M768" s="33"/>
      <c r="N768" s="33"/>
      <c r="O768" s="33"/>
      <c r="P768" s="33"/>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c r="BO768" s="26"/>
      <c r="BP768" s="26"/>
      <c r="BQ768" s="26"/>
      <c r="BR768" s="26"/>
      <c r="BS768" s="26"/>
      <c r="BT768" s="26"/>
      <c r="BU768" s="26"/>
      <c r="BV768" s="26"/>
      <c r="BW768" s="26"/>
      <c r="BX768" s="26"/>
      <c r="BY768" s="26"/>
      <c r="BZ768" s="26"/>
      <c r="CA768" s="26"/>
      <c r="CB768" s="26"/>
      <c r="CC768" s="26"/>
      <c r="CD768" s="26"/>
      <c r="CE768" s="26"/>
      <c r="CF768" s="26"/>
      <c r="CG768" s="26"/>
      <c r="CH768" s="26"/>
      <c r="CI768" s="26"/>
      <c r="CJ768" s="26"/>
      <c r="CK768" s="26"/>
      <c r="CL768" s="26"/>
      <c r="CM768" s="26"/>
      <c r="CN768" s="26"/>
      <c r="CO768" s="26"/>
      <c r="CP768" s="26"/>
      <c r="CQ768" s="26"/>
      <c r="CR768" s="26"/>
      <c r="CS768" s="26"/>
      <c r="CT768" s="26"/>
      <c r="CU768" s="26"/>
      <c r="CV768" s="26"/>
      <c r="CW768" s="26"/>
      <c r="CX768" s="26"/>
      <c r="CY768" s="26"/>
      <c r="CZ768" s="26"/>
      <c r="DA768" s="26"/>
      <c r="DB768" s="26"/>
      <c r="DC768" s="26"/>
      <c r="DD768" s="26"/>
      <c r="DE768" s="26"/>
      <c r="DF768" s="26"/>
      <c r="DG768" s="26"/>
      <c r="DH768" s="26"/>
      <c r="DI768" s="26"/>
      <c r="DJ768" s="26"/>
      <c r="DK768" s="26"/>
      <c r="DL768" s="26"/>
      <c r="DM768" s="26"/>
    </row>
    <row r="769" spans="1:117" ht="47.25" x14ac:dyDescent="0.25">
      <c r="A769" s="33"/>
      <c r="B769" s="376" t="s">
        <v>2700</v>
      </c>
      <c r="C769" s="35" t="s">
        <v>1872</v>
      </c>
      <c r="D769" s="66"/>
      <c r="E769" s="66" t="s">
        <v>1948</v>
      </c>
      <c r="F769" s="134">
        <v>19000</v>
      </c>
      <c r="G769" s="134">
        <f t="shared" si="86"/>
        <v>19000</v>
      </c>
      <c r="H769" s="134">
        <f t="shared" si="87"/>
        <v>100</v>
      </c>
      <c r="I769" s="134">
        <v>0</v>
      </c>
      <c r="J769" s="370">
        <v>41676</v>
      </c>
      <c r="K769" s="90"/>
      <c r="L769" s="33"/>
      <c r="M769" s="33"/>
      <c r="N769" s="33"/>
      <c r="O769" s="33"/>
      <c r="P769" s="33"/>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c r="BO769" s="26"/>
      <c r="BP769" s="26"/>
      <c r="BQ769" s="26"/>
      <c r="BR769" s="26"/>
      <c r="BS769" s="26"/>
      <c r="BT769" s="26"/>
      <c r="BU769" s="26"/>
      <c r="BV769" s="26"/>
      <c r="BW769" s="26"/>
      <c r="BX769" s="26"/>
      <c r="BY769" s="26"/>
      <c r="BZ769" s="26"/>
      <c r="CA769" s="26"/>
      <c r="CB769" s="26"/>
      <c r="CC769" s="26"/>
      <c r="CD769" s="26"/>
      <c r="CE769" s="26"/>
      <c r="CF769" s="26"/>
      <c r="CG769" s="26"/>
      <c r="CH769" s="26"/>
      <c r="CI769" s="26"/>
      <c r="CJ769" s="26"/>
      <c r="CK769" s="26"/>
      <c r="CL769" s="26"/>
      <c r="CM769" s="26"/>
      <c r="CN769" s="26"/>
      <c r="CO769" s="26"/>
      <c r="CP769" s="26"/>
      <c r="CQ769" s="26"/>
      <c r="CR769" s="26"/>
      <c r="CS769" s="26"/>
      <c r="CT769" s="26"/>
      <c r="CU769" s="26"/>
      <c r="CV769" s="26"/>
      <c r="CW769" s="26"/>
      <c r="CX769" s="26"/>
      <c r="CY769" s="26"/>
      <c r="CZ769" s="26"/>
      <c r="DA769" s="26"/>
      <c r="DB769" s="26"/>
      <c r="DC769" s="26"/>
      <c r="DD769" s="26"/>
      <c r="DE769" s="26"/>
      <c r="DF769" s="26"/>
      <c r="DG769" s="26"/>
      <c r="DH769" s="26"/>
      <c r="DI769" s="26"/>
      <c r="DJ769" s="26"/>
      <c r="DK769" s="26"/>
      <c r="DL769" s="26"/>
      <c r="DM769" s="26"/>
    </row>
    <row r="770" spans="1:117" ht="47.25" x14ac:dyDescent="0.25">
      <c r="A770" s="33"/>
      <c r="B770" s="376" t="s">
        <v>2701</v>
      </c>
      <c r="C770" s="35" t="s">
        <v>1873</v>
      </c>
      <c r="D770" s="66"/>
      <c r="E770" s="66" t="s">
        <v>1948</v>
      </c>
      <c r="F770" s="134">
        <v>2600</v>
      </c>
      <c r="G770" s="134">
        <f t="shared" ref="G770:G790" si="88">F770-I770</f>
        <v>1330.85</v>
      </c>
      <c r="H770" s="134">
        <f t="shared" ref="H770:H790" si="89">G770/F770*100</f>
        <v>51.186538461538454</v>
      </c>
      <c r="I770" s="134">
        <v>1269.1500000000001</v>
      </c>
      <c r="J770" s="370">
        <v>41682</v>
      </c>
      <c r="K770" s="90"/>
      <c r="L770" s="33"/>
      <c r="M770" s="33"/>
      <c r="N770" s="33"/>
      <c r="O770" s="33"/>
      <c r="P770" s="33"/>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c r="BO770" s="26"/>
      <c r="BP770" s="26"/>
      <c r="BQ770" s="26"/>
      <c r="BR770" s="26"/>
      <c r="BS770" s="26"/>
      <c r="BT770" s="26"/>
      <c r="BU770" s="26"/>
      <c r="BV770" s="26"/>
      <c r="BW770" s="26"/>
      <c r="BX770" s="26"/>
      <c r="BY770" s="26"/>
      <c r="BZ770" s="26"/>
      <c r="CA770" s="26"/>
      <c r="CB770" s="26"/>
      <c r="CC770" s="26"/>
      <c r="CD770" s="26"/>
      <c r="CE770" s="26"/>
      <c r="CF770" s="26"/>
      <c r="CG770" s="26"/>
      <c r="CH770" s="26"/>
      <c r="CI770" s="26"/>
      <c r="CJ770" s="26"/>
      <c r="CK770" s="26"/>
      <c r="CL770" s="26"/>
      <c r="CM770" s="26"/>
      <c r="CN770" s="26"/>
      <c r="CO770" s="26"/>
      <c r="CP770" s="26"/>
      <c r="CQ770" s="26"/>
      <c r="CR770" s="26"/>
      <c r="CS770" s="26"/>
      <c r="CT770" s="26"/>
      <c r="CU770" s="26"/>
      <c r="CV770" s="26"/>
      <c r="CW770" s="26"/>
      <c r="CX770" s="26"/>
      <c r="CY770" s="26"/>
      <c r="CZ770" s="26"/>
      <c r="DA770" s="26"/>
      <c r="DB770" s="26"/>
      <c r="DC770" s="26"/>
      <c r="DD770" s="26"/>
      <c r="DE770" s="26"/>
      <c r="DF770" s="26"/>
      <c r="DG770" s="26"/>
      <c r="DH770" s="26"/>
      <c r="DI770" s="26"/>
      <c r="DJ770" s="26"/>
      <c r="DK770" s="26"/>
      <c r="DL770" s="26"/>
      <c r="DM770" s="26"/>
    </row>
    <row r="771" spans="1:117" ht="47.25" x14ac:dyDescent="0.25">
      <c r="A771" s="33"/>
      <c r="B771" s="376" t="s">
        <v>2702</v>
      </c>
      <c r="C771" s="35" t="s">
        <v>1873</v>
      </c>
      <c r="D771" s="66"/>
      <c r="E771" s="66" t="s">
        <v>1948</v>
      </c>
      <c r="F771" s="134">
        <v>2600</v>
      </c>
      <c r="G771" s="134">
        <f t="shared" si="88"/>
        <v>1330.85</v>
      </c>
      <c r="H771" s="134">
        <f t="shared" si="89"/>
        <v>51.186538461538454</v>
      </c>
      <c r="I771" s="134">
        <v>1269.1500000000001</v>
      </c>
      <c r="J771" s="370">
        <v>41682</v>
      </c>
      <c r="K771" s="90"/>
      <c r="L771" s="33"/>
      <c r="M771" s="33"/>
      <c r="N771" s="33"/>
      <c r="O771" s="33"/>
      <c r="P771" s="33"/>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c r="BQ771" s="26"/>
      <c r="BR771" s="26"/>
      <c r="BS771" s="26"/>
      <c r="BT771" s="26"/>
      <c r="BU771" s="26"/>
      <c r="BV771" s="26"/>
      <c r="BW771" s="26"/>
      <c r="BX771" s="26"/>
      <c r="BY771" s="26"/>
      <c r="BZ771" s="26"/>
      <c r="CA771" s="26"/>
      <c r="CB771" s="26"/>
      <c r="CC771" s="26"/>
      <c r="CD771" s="26"/>
      <c r="CE771" s="26"/>
      <c r="CF771" s="26"/>
      <c r="CG771" s="26"/>
      <c r="CH771" s="26"/>
      <c r="CI771" s="26"/>
      <c r="CJ771" s="26"/>
      <c r="CK771" s="26"/>
      <c r="CL771" s="26"/>
      <c r="CM771" s="26"/>
      <c r="CN771" s="26"/>
      <c r="CO771" s="26"/>
      <c r="CP771" s="26"/>
      <c r="CQ771" s="26"/>
      <c r="CR771" s="26"/>
      <c r="CS771" s="26"/>
      <c r="CT771" s="26"/>
      <c r="CU771" s="26"/>
      <c r="CV771" s="26"/>
      <c r="CW771" s="26"/>
      <c r="CX771" s="26"/>
      <c r="CY771" s="26"/>
      <c r="CZ771" s="26"/>
      <c r="DA771" s="26"/>
      <c r="DB771" s="26"/>
      <c r="DC771" s="26"/>
      <c r="DD771" s="26"/>
      <c r="DE771" s="26"/>
      <c r="DF771" s="26"/>
      <c r="DG771" s="26"/>
      <c r="DH771" s="26"/>
      <c r="DI771" s="26"/>
      <c r="DJ771" s="26"/>
      <c r="DK771" s="26"/>
      <c r="DL771" s="26"/>
      <c r="DM771" s="26"/>
    </row>
    <row r="772" spans="1:117" ht="48.75" customHeight="1" x14ac:dyDescent="0.25">
      <c r="A772" s="33"/>
      <c r="B772" s="376" t="s">
        <v>2703</v>
      </c>
      <c r="C772" s="35" t="s">
        <v>1874</v>
      </c>
      <c r="D772" s="66"/>
      <c r="E772" s="66" t="s">
        <v>1948</v>
      </c>
      <c r="F772" s="134">
        <v>27730</v>
      </c>
      <c r="G772" s="134">
        <f t="shared" si="88"/>
        <v>14855.4</v>
      </c>
      <c r="H772" s="134">
        <f t="shared" si="89"/>
        <v>53.571583122971511</v>
      </c>
      <c r="I772" s="134">
        <v>12874.6</v>
      </c>
      <c r="J772" s="370">
        <v>41631</v>
      </c>
      <c r="K772" s="90"/>
      <c r="L772" s="33"/>
      <c r="M772" s="33"/>
      <c r="N772" s="33"/>
      <c r="O772" s="33"/>
      <c r="P772" s="33"/>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c r="BQ772" s="26"/>
      <c r="BR772" s="26"/>
      <c r="BS772" s="26"/>
      <c r="BT772" s="26"/>
      <c r="BU772" s="26"/>
      <c r="BV772" s="26"/>
      <c r="BW772" s="26"/>
      <c r="BX772" s="26"/>
      <c r="BY772" s="26"/>
      <c r="BZ772" s="26"/>
      <c r="CA772" s="26"/>
      <c r="CB772" s="26"/>
      <c r="CC772" s="26"/>
      <c r="CD772" s="26"/>
      <c r="CE772" s="26"/>
      <c r="CF772" s="26"/>
      <c r="CG772" s="26"/>
      <c r="CH772" s="26"/>
      <c r="CI772" s="26"/>
      <c r="CJ772" s="26"/>
      <c r="CK772" s="26"/>
      <c r="CL772" s="26"/>
      <c r="CM772" s="26"/>
      <c r="CN772" s="26"/>
      <c r="CO772" s="26"/>
      <c r="CP772" s="26"/>
      <c r="CQ772" s="26"/>
      <c r="CR772" s="26"/>
      <c r="CS772" s="26"/>
      <c r="CT772" s="26"/>
      <c r="CU772" s="26"/>
      <c r="CV772" s="26"/>
      <c r="CW772" s="26"/>
      <c r="CX772" s="26"/>
      <c r="CY772" s="26"/>
      <c r="CZ772" s="26"/>
      <c r="DA772" s="26"/>
      <c r="DB772" s="26"/>
      <c r="DC772" s="26"/>
      <c r="DD772" s="26"/>
      <c r="DE772" s="26"/>
      <c r="DF772" s="26"/>
      <c r="DG772" s="26"/>
      <c r="DH772" s="26"/>
      <c r="DI772" s="26"/>
      <c r="DJ772" s="26"/>
      <c r="DK772" s="26"/>
      <c r="DL772" s="26"/>
      <c r="DM772" s="26"/>
    </row>
    <row r="773" spans="1:117" ht="47.25" x14ac:dyDescent="0.25">
      <c r="A773" s="33"/>
      <c r="B773" s="376" t="s">
        <v>2704</v>
      </c>
      <c r="C773" s="35" t="s">
        <v>1875</v>
      </c>
      <c r="D773" s="66"/>
      <c r="E773" s="66" t="s">
        <v>1948</v>
      </c>
      <c r="F773" s="134">
        <v>22630</v>
      </c>
      <c r="G773" s="134">
        <f t="shared" si="88"/>
        <v>22630</v>
      </c>
      <c r="H773" s="134">
        <f t="shared" si="89"/>
        <v>100</v>
      </c>
      <c r="I773" s="134">
        <v>0</v>
      </c>
      <c r="J773" s="370">
        <v>41579</v>
      </c>
      <c r="K773" s="90"/>
      <c r="L773" s="33"/>
      <c r="M773" s="33"/>
      <c r="N773" s="33"/>
      <c r="O773" s="33"/>
      <c r="P773" s="33"/>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c r="BQ773" s="26"/>
      <c r="BR773" s="26"/>
      <c r="BS773" s="26"/>
      <c r="BT773" s="26"/>
      <c r="BU773" s="26"/>
      <c r="BV773" s="26"/>
      <c r="BW773" s="26"/>
      <c r="BX773" s="26"/>
      <c r="BY773" s="26"/>
      <c r="BZ773" s="26"/>
      <c r="CA773" s="26"/>
      <c r="CB773" s="26"/>
      <c r="CC773" s="26"/>
      <c r="CD773" s="26"/>
      <c r="CE773" s="26"/>
      <c r="CF773" s="26"/>
      <c r="CG773" s="26"/>
      <c r="CH773" s="26"/>
      <c r="CI773" s="26"/>
      <c r="CJ773" s="26"/>
      <c r="CK773" s="26"/>
      <c r="CL773" s="26"/>
      <c r="CM773" s="26"/>
      <c r="CN773" s="26"/>
      <c r="CO773" s="26"/>
      <c r="CP773" s="26"/>
      <c r="CQ773" s="26"/>
      <c r="CR773" s="26"/>
      <c r="CS773" s="26"/>
      <c r="CT773" s="26"/>
      <c r="CU773" s="26"/>
      <c r="CV773" s="26"/>
      <c r="CW773" s="26"/>
      <c r="CX773" s="26"/>
      <c r="CY773" s="26"/>
      <c r="CZ773" s="26"/>
      <c r="DA773" s="26"/>
      <c r="DB773" s="26"/>
      <c r="DC773" s="26"/>
      <c r="DD773" s="26"/>
      <c r="DE773" s="26"/>
      <c r="DF773" s="26"/>
      <c r="DG773" s="26"/>
      <c r="DH773" s="26"/>
      <c r="DI773" s="26"/>
      <c r="DJ773" s="26"/>
      <c r="DK773" s="26"/>
      <c r="DL773" s="26"/>
      <c r="DM773" s="26"/>
    </row>
    <row r="774" spans="1:117" ht="47.25" x14ac:dyDescent="0.25">
      <c r="A774" s="33"/>
      <c r="B774" s="376" t="s">
        <v>2705</v>
      </c>
      <c r="C774" s="35" t="s">
        <v>1876</v>
      </c>
      <c r="D774" s="66"/>
      <c r="E774" s="66" t="s">
        <v>1948</v>
      </c>
      <c r="F774" s="134">
        <v>1450</v>
      </c>
      <c r="G774" s="134">
        <f t="shared" si="88"/>
        <v>966.8</v>
      </c>
      <c r="H774" s="134">
        <f t="shared" si="89"/>
        <v>66.675862068965515</v>
      </c>
      <c r="I774" s="134">
        <v>483.20000000000005</v>
      </c>
      <c r="J774" s="370">
        <v>41760</v>
      </c>
      <c r="K774" s="90"/>
      <c r="L774" s="33"/>
      <c r="M774" s="33"/>
      <c r="N774" s="33"/>
      <c r="O774" s="33"/>
      <c r="P774" s="33"/>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c r="CR774" s="26"/>
      <c r="CS774" s="26"/>
      <c r="CT774" s="26"/>
      <c r="CU774" s="26"/>
      <c r="CV774" s="26"/>
      <c r="CW774" s="26"/>
      <c r="CX774" s="26"/>
      <c r="CY774" s="26"/>
      <c r="CZ774" s="26"/>
      <c r="DA774" s="26"/>
      <c r="DB774" s="26"/>
      <c r="DC774" s="26"/>
      <c r="DD774" s="26"/>
      <c r="DE774" s="26"/>
      <c r="DF774" s="26"/>
      <c r="DG774" s="26"/>
      <c r="DH774" s="26"/>
      <c r="DI774" s="26"/>
      <c r="DJ774" s="26"/>
      <c r="DK774" s="26"/>
      <c r="DL774" s="26"/>
      <c r="DM774" s="26"/>
    </row>
    <row r="775" spans="1:117" ht="47.25" x14ac:dyDescent="0.25">
      <c r="A775" s="33"/>
      <c r="B775" s="376" t="s">
        <v>2706</v>
      </c>
      <c r="C775" s="35" t="s">
        <v>1874</v>
      </c>
      <c r="D775" s="66"/>
      <c r="E775" s="66" t="s">
        <v>1948</v>
      </c>
      <c r="F775" s="134">
        <v>27730</v>
      </c>
      <c r="G775" s="134">
        <f t="shared" si="88"/>
        <v>15515.64</v>
      </c>
      <c r="H775" s="134">
        <f t="shared" si="89"/>
        <v>55.952542372881354</v>
      </c>
      <c r="I775" s="134">
        <v>12214.36</v>
      </c>
      <c r="J775" s="370">
        <v>41569</v>
      </c>
      <c r="K775" s="90"/>
      <c r="L775" s="33"/>
      <c r="M775" s="33"/>
      <c r="N775" s="33"/>
      <c r="O775" s="33"/>
      <c r="P775" s="33"/>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c r="BQ775" s="26"/>
      <c r="BR775" s="26"/>
      <c r="BS775" s="26"/>
      <c r="BT775" s="26"/>
      <c r="BU775" s="26"/>
      <c r="BV775" s="26"/>
      <c r="BW775" s="26"/>
      <c r="BX775" s="26"/>
      <c r="BY775" s="26"/>
      <c r="BZ775" s="26"/>
      <c r="CA775" s="26"/>
      <c r="CB775" s="26"/>
      <c r="CC775" s="26"/>
      <c r="CD775" s="26"/>
      <c r="CE775" s="26"/>
      <c r="CF775" s="26"/>
      <c r="CG775" s="26"/>
      <c r="CH775" s="26"/>
      <c r="CI775" s="26"/>
      <c r="CJ775" s="26"/>
      <c r="CK775" s="26"/>
      <c r="CL775" s="26"/>
      <c r="CM775" s="26"/>
      <c r="CN775" s="26"/>
      <c r="CO775" s="26"/>
      <c r="CP775" s="26"/>
      <c r="CQ775" s="26"/>
      <c r="CR775" s="26"/>
      <c r="CS775" s="26"/>
      <c r="CT775" s="26"/>
      <c r="CU775" s="26"/>
      <c r="CV775" s="26"/>
      <c r="CW775" s="26"/>
      <c r="CX775" s="26"/>
      <c r="CY775" s="26"/>
      <c r="CZ775" s="26"/>
      <c r="DA775" s="26"/>
      <c r="DB775" s="26"/>
      <c r="DC775" s="26"/>
      <c r="DD775" s="26"/>
      <c r="DE775" s="26"/>
      <c r="DF775" s="26"/>
      <c r="DG775" s="26"/>
      <c r="DH775" s="26"/>
      <c r="DI775" s="26"/>
      <c r="DJ775" s="26"/>
      <c r="DK775" s="26"/>
      <c r="DL775" s="26"/>
      <c r="DM775" s="26"/>
    </row>
    <row r="776" spans="1:117" ht="47.25" x14ac:dyDescent="0.25">
      <c r="A776" s="33"/>
      <c r="B776" s="376" t="s">
        <v>2707</v>
      </c>
      <c r="C776" s="35" t="s">
        <v>1877</v>
      </c>
      <c r="D776" s="66"/>
      <c r="E776" s="66" t="s">
        <v>1948</v>
      </c>
      <c r="F776" s="134">
        <v>14800</v>
      </c>
      <c r="G776" s="134">
        <f t="shared" si="88"/>
        <v>14800</v>
      </c>
      <c r="H776" s="134">
        <f t="shared" si="89"/>
        <v>100</v>
      </c>
      <c r="I776" s="134">
        <v>0</v>
      </c>
      <c r="J776" s="370">
        <v>41547</v>
      </c>
      <c r="K776" s="90"/>
      <c r="L776" s="33"/>
      <c r="M776" s="33"/>
      <c r="N776" s="33"/>
      <c r="O776" s="33"/>
      <c r="P776" s="33"/>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c r="BQ776" s="26"/>
      <c r="BR776" s="26"/>
      <c r="BS776" s="26"/>
      <c r="BT776" s="26"/>
      <c r="BU776" s="26"/>
      <c r="BV776" s="26"/>
      <c r="BW776" s="26"/>
      <c r="BX776" s="26"/>
      <c r="BY776" s="26"/>
      <c r="BZ776" s="26"/>
      <c r="CA776" s="26"/>
      <c r="CB776" s="26"/>
      <c r="CC776" s="26"/>
      <c r="CD776" s="26"/>
      <c r="CE776" s="26"/>
      <c r="CF776" s="26"/>
      <c r="CG776" s="26"/>
      <c r="CH776" s="26"/>
      <c r="CI776" s="26"/>
      <c r="CJ776" s="26"/>
      <c r="CK776" s="26"/>
      <c r="CL776" s="26"/>
      <c r="CM776" s="26"/>
      <c r="CN776" s="26"/>
      <c r="CO776" s="26"/>
      <c r="CP776" s="26"/>
      <c r="CQ776" s="26"/>
      <c r="CR776" s="26"/>
      <c r="CS776" s="26"/>
      <c r="CT776" s="26"/>
      <c r="CU776" s="26"/>
      <c r="CV776" s="26"/>
      <c r="CW776" s="26"/>
      <c r="CX776" s="26"/>
      <c r="CY776" s="26"/>
      <c r="CZ776" s="26"/>
      <c r="DA776" s="26"/>
      <c r="DB776" s="26"/>
      <c r="DC776" s="26"/>
      <c r="DD776" s="26"/>
      <c r="DE776" s="26"/>
      <c r="DF776" s="26"/>
      <c r="DG776" s="26"/>
      <c r="DH776" s="26"/>
      <c r="DI776" s="26"/>
      <c r="DJ776" s="26"/>
      <c r="DK776" s="26"/>
      <c r="DL776" s="26"/>
      <c r="DM776" s="26"/>
    </row>
    <row r="777" spans="1:117" ht="47.25" x14ac:dyDescent="0.25">
      <c r="A777" s="33"/>
      <c r="B777" s="376" t="s">
        <v>2708</v>
      </c>
      <c r="C777" s="35" t="s">
        <v>1877</v>
      </c>
      <c r="D777" s="66"/>
      <c r="E777" s="66" t="s">
        <v>1948</v>
      </c>
      <c r="F777" s="134">
        <v>12400</v>
      </c>
      <c r="G777" s="134">
        <f t="shared" si="88"/>
        <v>12400</v>
      </c>
      <c r="H777" s="134">
        <f t="shared" si="89"/>
        <v>100</v>
      </c>
      <c r="I777" s="134">
        <v>0</v>
      </c>
      <c r="J777" s="370">
        <v>41522</v>
      </c>
      <c r="K777" s="90"/>
      <c r="L777" s="33"/>
      <c r="M777" s="33"/>
      <c r="N777" s="33"/>
      <c r="O777" s="33"/>
      <c r="P777" s="33"/>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c r="BQ777" s="26"/>
      <c r="BR777" s="26"/>
      <c r="BS777" s="26"/>
      <c r="BT777" s="26"/>
      <c r="BU777" s="26"/>
      <c r="BV777" s="26"/>
      <c r="BW777" s="26"/>
      <c r="BX777" s="26"/>
      <c r="BY777" s="26"/>
      <c r="BZ777" s="26"/>
      <c r="CA777" s="26"/>
      <c r="CB777" s="26"/>
      <c r="CC777" s="26"/>
      <c r="CD777" s="26"/>
      <c r="CE777" s="26"/>
      <c r="CF777" s="26"/>
      <c r="CG777" s="26"/>
      <c r="CH777" s="26"/>
      <c r="CI777" s="26"/>
      <c r="CJ777" s="26"/>
      <c r="CK777" s="26"/>
      <c r="CL777" s="26"/>
      <c r="CM777" s="26"/>
      <c r="CN777" s="26"/>
      <c r="CO777" s="26"/>
      <c r="CP777" s="26"/>
      <c r="CQ777" s="26"/>
      <c r="CR777" s="26"/>
      <c r="CS777" s="26"/>
      <c r="CT777" s="26"/>
      <c r="CU777" s="26"/>
      <c r="CV777" s="26"/>
      <c r="CW777" s="26"/>
      <c r="CX777" s="26"/>
      <c r="CY777" s="26"/>
      <c r="CZ777" s="26"/>
      <c r="DA777" s="26"/>
      <c r="DB777" s="26"/>
      <c r="DC777" s="26"/>
      <c r="DD777" s="26"/>
      <c r="DE777" s="26"/>
      <c r="DF777" s="26"/>
      <c r="DG777" s="26"/>
      <c r="DH777" s="26"/>
      <c r="DI777" s="26"/>
      <c r="DJ777" s="26"/>
      <c r="DK777" s="26"/>
      <c r="DL777" s="26"/>
      <c r="DM777" s="26"/>
    </row>
    <row r="778" spans="1:117" ht="47.25" x14ac:dyDescent="0.25">
      <c r="A778" s="33"/>
      <c r="B778" s="376" t="s">
        <v>2709</v>
      </c>
      <c r="C778" s="35" t="s">
        <v>1878</v>
      </c>
      <c r="D778" s="66"/>
      <c r="E778" s="66" t="s">
        <v>1948</v>
      </c>
      <c r="F778" s="134">
        <v>5700</v>
      </c>
      <c r="G778" s="134">
        <f t="shared" si="88"/>
        <v>5700</v>
      </c>
      <c r="H778" s="134">
        <f t="shared" si="89"/>
        <v>100</v>
      </c>
      <c r="I778" s="134">
        <v>0</v>
      </c>
      <c r="J778" s="370">
        <v>41456</v>
      </c>
      <c r="K778" s="90"/>
      <c r="L778" s="33"/>
      <c r="M778" s="33"/>
      <c r="N778" s="33"/>
      <c r="O778" s="33"/>
      <c r="P778" s="33"/>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c r="BQ778" s="26"/>
      <c r="BR778" s="26"/>
      <c r="BS778" s="26"/>
      <c r="BT778" s="26"/>
      <c r="BU778" s="26"/>
      <c r="BV778" s="26"/>
      <c r="BW778" s="26"/>
      <c r="BX778" s="26"/>
      <c r="BY778" s="26"/>
      <c r="BZ778" s="26"/>
      <c r="CA778" s="26"/>
      <c r="CB778" s="26"/>
      <c r="CC778" s="26"/>
      <c r="CD778" s="26"/>
      <c r="CE778" s="26"/>
      <c r="CF778" s="26"/>
      <c r="CG778" s="26"/>
      <c r="CH778" s="26"/>
      <c r="CI778" s="26"/>
      <c r="CJ778" s="26"/>
      <c r="CK778" s="26"/>
      <c r="CL778" s="26"/>
      <c r="CM778" s="26"/>
      <c r="CN778" s="26"/>
      <c r="CO778" s="26"/>
      <c r="CP778" s="26"/>
      <c r="CQ778" s="26"/>
      <c r="CR778" s="26"/>
      <c r="CS778" s="26"/>
      <c r="CT778" s="26"/>
      <c r="CU778" s="26"/>
      <c r="CV778" s="26"/>
      <c r="CW778" s="26"/>
      <c r="CX778" s="26"/>
      <c r="CY778" s="26"/>
      <c r="CZ778" s="26"/>
      <c r="DA778" s="26"/>
      <c r="DB778" s="26"/>
      <c r="DC778" s="26"/>
      <c r="DD778" s="26"/>
      <c r="DE778" s="26"/>
      <c r="DF778" s="26"/>
      <c r="DG778" s="26"/>
      <c r="DH778" s="26"/>
      <c r="DI778" s="26"/>
      <c r="DJ778" s="26"/>
      <c r="DK778" s="26"/>
      <c r="DL778" s="26"/>
      <c r="DM778" s="26"/>
    </row>
    <row r="779" spans="1:117" ht="47.25" x14ac:dyDescent="0.25">
      <c r="A779" s="33"/>
      <c r="B779" s="376" t="s">
        <v>2710</v>
      </c>
      <c r="C779" s="35" t="s">
        <v>1879</v>
      </c>
      <c r="D779" s="66"/>
      <c r="E779" s="66" t="s">
        <v>1948</v>
      </c>
      <c r="F779" s="134">
        <v>3500</v>
      </c>
      <c r="G779" s="134">
        <f t="shared" si="88"/>
        <v>3500</v>
      </c>
      <c r="H779" s="134">
        <f t="shared" si="89"/>
        <v>100</v>
      </c>
      <c r="I779" s="134">
        <v>0</v>
      </c>
      <c r="J779" s="370">
        <v>41596</v>
      </c>
      <c r="K779" s="90"/>
      <c r="L779" s="33"/>
      <c r="M779" s="33"/>
      <c r="N779" s="33"/>
      <c r="O779" s="33"/>
      <c r="P779" s="33"/>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c r="BQ779" s="26"/>
      <c r="BR779" s="26"/>
      <c r="BS779" s="26"/>
      <c r="BT779" s="26"/>
      <c r="BU779" s="26"/>
      <c r="BV779" s="26"/>
      <c r="BW779" s="26"/>
      <c r="BX779" s="26"/>
      <c r="BY779" s="26"/>
      <c r="BZ779" s="26"/>
      <c r="CA779" s="26"/>
      <c r="CB779" s="26"/>
      <c r="CC779" s="26"/>
      <c r="CD779" s="26"/>
      <c r="CE779" s="26"/>
      <c r="CF779" s="26"/>
      <c r="CG779" s="26"/>
      <c r="CH779" s="26"/>
      <c r="CI779" s="26"/>
      <c r="CJ779" s="26"/>
      <c r="CK779" s="26"/>
      <c r="CL779" s="26"/>
      <c r="CM779" s="26"/>
      <c r="CN779" s="26"/>
      <c r="CO779" s="26"/>
      <c r="CP779" s="26"/>
      <c r="CQ779" s="26"/>
      <c r="CR779" s="26"/>
      <c r="CS779" s="26"/>
      <c r="CT779" s="26"/>
      <c r="CU779" s="26"/>
      <c r="CV779" s="26"/>
      <c r="CW779" s="26"/>
      <c r="CX779" s="26"/>
      <c r="CY779" s="26"/>
      <c r="CZ779" s="26"/>
      <c r="DA779" s="26"/>
      <c r="DB779" s="26"/>
      <c r="DC779" s="26"/>
      <c r="DD779" s="26"/>
      <c r="DE779" s="26"/>
      <c r="DF779" s="26"/>
      <c r="DG779" s="26"/>
      <c r="DH779" s="26"/>
      <c r="DI779" s="26"/>
      <c r="DJ779" s="26"/>
      <c r="DK779" s="26"/>
      <c r="DL779" s="26"/>
      <c r="DM779" s="26"/>
    </row>
    <row r="780" spans="1:117" ht="47.25" x14ac:dyDescent="0.25">
      <c r="A780" s="33"/>
      <c r="B780" s="376" t="s">
        <v>2711</v>
      </c>
      <c r="C780" s="35" t="s">
        <v>1879</v>
      </c>
      <c r="D780" s="66"/>
      <c r="E780" s="66" t="s">
        <v>1948</v>
      </c>
      <c r="F780" s="134">
        <v>3500</v>
      </c>
      <c r="G780" s="134">
        <f t="shared" si="88"/>
        <v>3500</v>
      </c>
      <c r="H780" s="134">
        <f t="shared" si="89"/>
        <v>100</v>
      </c>
      <c r="I780" s="134">
        <v>0</v>
      </c>
      <c r="J780" s="370">
        <v>41596</v>
      </c>
      <c r="K780" s="90"/>
      <c r="L780" s="33"/>
      <c r="M780" s="33"/>
      <c r="N780" s="33"/>
      <c r="O780" s="33"/>
      <c r="P780" s="33"/>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c r="BO780" s="26"/>
      <c r="BP780" s="26"/>
      <c r="BQ780" s="26"/>
      <c r="BR780" s="26"/>
      <c r="BS780" s="26"/>
      <c r="BT780" s="26"/>
      <c r="BU780" s="26"/>
      <c r="BV780" s="26"/>
      <c r="BW780" s="26"/>
      <c r="BX780" s="26"/>
      <c r="BY780" s="26"/>
      <c r="BZ780" s="26"/>
      <c r="CA780" s="26"/>
      <c r="CB780" s="26"/>
      <c r="CC780" s="26"/>
      <c r="CD780" s="26"/>
      <c r="CE780" s="26"/>
      <c r="CF780" s="26"/>
      <c r="CG780" s="26"/>
      <c r="CH780" s="26"/>
      <c r="CI780" s="26"/>
      <c r="CJ780" s="26"/>
      <c r="CK780" s="26"/>
      <c r="CL780" s="26"/>
      <c r="CM780" s="26"/>
      <c r="CN780" s="26"/>
      <c r="CO780" s="26"/>
      <c r="CP780" s="26"/>
      <c r="CQ780" s="26"/>
      <c r="CR780" s="26"/>
      <c r="CS780" s="26"/>
      <c r="CT780" s="26"/>
      <c r="CU780" s="26"/>
      <c r="CV780" s="26"/>
      <c r="CW780" s="26"/>
      <c r="CX780" s="26"/>
      <c r="CY780" s="26"/>
      <c r="CZ780" s="26"/>
      <c r="DA780" s="26"/>
      <c r="DB780" s="26"/>
      <c r="DC780" s="26"/>
      <c r="DD780" s="26"/>
      <c r="DE780" s="26"/>
      <c r="DF780" s="26"/>
      <c r="DG780" s="26"/>
      <c r="DH780" s="26"/>
      <c r="DI780" s="26"/>
      <c r="DJ780" s="26"/>
      <c r="DK780" s="26"/>
      <c r="DL780" s="26"/>
      <c r="DM780" s="26"/>
    </row>
    <row r="781" spans="1:117" ht="47.25" x14ac:dyDescent="0.25">
      <c r="A781" s="33"/>
      <c r="B781" s="376" t="s">
        <v>2712</v>
      </c>
      <c r="C781" s="35" t="s">
        <v>1879</v>
      </c>
      <c r="D781" s="66"/>
      <c r="E781" s="66" t="s">
        <v>1948</v>
      </c>
      <c r="F781" s="134">
        <v>3500</v>
      </c>
      <c r="G781" s="134">
        <f t="shared" si="88"/>
        <v>3500</v>
      </c>
      <c r="H781" s="134">
        <f t="shared" si="89"/>
        <v>100</v>
      </c>
      <c r="I781" s="134">
        <v>0</v>
      </c>
      <c r="J781" s="370">
        <v>41596</v>
      </c>
      <c r="K781" s="90"/>
      <c r="L781" s="33"/>
      <c r="M781" s="33"/>
      <c r="N781" s="33"/>
      <c r="O781" s="33"/>
      <c r="P781" s="33"/>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c r="BO781" s="26"/>
      <c r="BP781" s="26"/>
      <c r="BQ781" s="26"/>
      <c r="BR781" s="26"/>
      <c r="BS781" s="26"/>
      <c r="BT781" s="26"/>
      <c r="BU781" s="26"/>
      <c r="BV781" s="26"/>
      <c r="BW781" s="26"/>
      <c r="BX781" s="26"/>
      <c r="BY781" s="26"/>
      <c r="BZ781" s="26"/>
      <c r="CA781" s="26"/>
      <c r="CB781" s="26"/>
      <c r="CC781" s="26"/>
      <c r="CD781" s="26"/>
      <c r="CE781" s="26"/>
      <c r="CF781" s="26"/>
      <c r="CG781" s="26"/>
      <c r="CH781" s="26"/>
      <c r="CI781" s="26"/>
      <c r="CJ781" s="26"/>
      <c r="CK781" s="26"/>
      <c r="CL781" s="26"/>
      <c r="CM781" s="26"/>
      <c r="CN781" s="26"/>
      <c r="CO781" s="26"/>
      <c r="CP781" s="26"/>
      <c r="CQ781" s="26"/>
      <c r="CR781" s="26"/>
      <c r="CS781" s="26"/>
      <c r="CT781" s="26"/>
      <c r="CU781" s="26"/>
      <c r="CV781" s="26"/>
      <c r="CW781" s="26"/>
      <c r="CX781" s="26"/>
      <c r="CY781" s="26"/>
      <c r="CZ781" s="26"/>
      <c r="DA781" s="26"/>
      <c r="DB781" s="26"/>
      <c r="DC781" s="26"/>
      <c r="DD781" s="26"/>
      <c r="DE781" s="26"/>
      <c r="DF781" s="26"/>
      <c r="DG781" s="26"/>
      <c r="DH781" s="26"/>
      <c r="DI781" s="26"/>
      <c r="DJ781" s="26"/>
      <c r="DK781" s="26"/>
      <c r="DL781" s="26"/>
      <c r="DM781" s="26"/>
    </row>
    <row r="782" spans="1:117" ht="47.25" x14ac:dyDescent="0.25">
      <c r="A782" s="33"/>
      <c r="B782" s="376" t="s">
        <v>2713</v>
      </c>
      <c r="C782" s="35" t="s">
        <v>1879</v>
      </c>
      <c r="D782" s="66"/>
      <c r="E782" s="66" t="s">
        <v>1948</v>
      </c>
      <c r="F782" s="134">
        <v>3500</v>
      </c>
      <c r="G782" s="134">
        <f t="shared" si="88"/>
        <v>3500</v>
      </c>
      <c r="H782" s="134">
        <f t="shared" si="89"/>
        <v>100</v>
      </c>
      <c r="I782" s="134">
        <v>0</v>
      </c>
      <c r="J782" s="370">
        <v>41596</v>
      </c>
      <c r="K782" s="90"/>
      <c r="L782" s="33"/>
      <c r="M782" s="33"/>
      <c r="N782" s="33"/>
      <c r="O782" s="33"/>
      <c r="P782" s="33"/>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c r="BQ782" s="26"/>
      <c r="BR782" s="26"/>
      <c r="BS782" s="26"/>
      <c r="BT782" s="26"/>
      <c r="BU782" s="26"/>
      <c r="BV782" s="26"/>
      <c r="BW782" s="26"/>
      <c r="BX782" s="26"/>
      <c r="BY782" s="26"/>
      <c r="BZ782" s="26"/>
      <c r="CA782" s="26"/>
      <c r="CB782" s="26"/>
      <c r="CC782" s="26"/>
      <c r="CD782" s="26"/>
      <c r="CE782" s="26"/>
      <c r="CF782" s="26"/>
      <c r="CG782" s="26"/>
      <c r="CH782" s="26"/>
      <c r="CI782" s="26"/>
      <c r="CJ782" s="26"/>
      <c r="CK782" s="26"/>
      <c r="CL782" s="26"/>
      <c r="CM782" s="26"/>
      <c r="CN782" s="26"/>
      <c r="CO782" s="26"/>
      <c r="CP782" s="26"/>
      <c r="CQ782" s="26"/>
      <c r="CR782" s="26"/>
      <c r="CS782" s="26"/>
      <c r="CT782" s="26"/>
      <c r="CU782" s="26"/>
      <c r="CV782" s="26"/>
      <c r="CW782" s="26"/>
      <c r="CX782" s="26"/>
      <c r="CY782" s="26"/>
      <c r="CZ782" s="26"/>
      <c r="DA782" s="26"/>
      <c r="DB782" s="26"/>
      <c r="DC782" s="26"/>
      <c r="DD782" s="26"/>
      <c r="DE782" s="26"/>
      <c r="DF782" s="26"/>
      <c r="DG782" s="26"/>
      <c r="DH782" s="26"/>
      <c r="DI782" s="26"/>
      <c r="DJ782" s="26"/>
      <c r="DK782" s="26"/>
      <c r="DL782" s="26"/>
      <c r="DM782" s="26"/>
    </row>
    <row r="783" spans="1:117" ht="47.25" x14ac:dyDescent="0.25">
      <c r="A783" s="33"/>
      <c r="B783" s="376" t="s">
        <v>2714</v>
      </c>
      <c r="C783" s="35" t="s">
        <v>1879</v>
      </c>
      <c r="D783" s="66"/>
      <c r="E783" s="66" t="s">
        <v>1948</v>
      </c>
      <c r="F783" s="134">
        <v>3500</v>
      </c>
      <c r="G783" s="134">
        <f t="shared" si="88"/>
        <v>3500</v>
      </c>
      <c r="H783" s="134">
        <f t="shared" si="89"/>
        <v>100</v>
      </c>
      <c r="I783" s="134">
        <v>0</v>
      </c>
      <c r="J783" s="370">
        <v>41596</v>
      </c>
      <c r="K783" s="90"/>
      <c r="L783" s="33"/>
      <c r="M783" s="33"/>
      <c r="N783" s="33"/>
      <c r="O783" s="33"/>
      <c r="P783" s="33"/>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c r="BO783" s="26"/>
      <c r="BP783" s="26"/>
      <c r="BQ783" s="26"/>
      <c r="BR783" s="26"/>
      <c r="BS783" s="26"/>
      <c r="BT783" s="26"/>
      <c r="BU783" s="26"/>
      <c r="BV783" s="26"/>
      <c r="BW783" s="26"/>
      <c r="BX783" s="26"/>
      <c r="BY783" s="26"/>
      <c r="BZ783" s="26"/>
      <c r="CA783" s="26"/>
      <c r="CB783" s="26"/>
      <c r="CC783" s="26"/>
      <c r="CD783" s="26"/>
      <c r="CE783" s="26"/>
      <c r="CF783" s="26"/>
      <c r="CG783" s="26"/>
      <c r="CH783" s="26"/>
      <c r="CI783" s="26"/>
      <c r="CJ783" s="26"/>
      <c r="CK783" s="26"/>
      <c r="CL783" s="26"/>
      <c r="CM783" s="26"/>
      <c r="CN783" s="26"/>
      <c r="CO783" s="26"/>
      <c r="CP783" s="26"/>
      <c r="CQ783" s="26"/>
      <c r="CR783" s="26"/>
      <c r="CS783" s="26"/>
      <c r="CT783" s="26"/>
      <c r="CU783" s="26"/>
      <c r="CV783" s="26"/>
      <c r="CW783" s="26"/>
      <c r="CX783" s="26"/>
      <c r="CY783" s="26"/>
      <c r="CZ783" s="26"/>
      <c r="DA783" s="26"/>
      <c r="DB783" s="26"/>
      <c r="DC783" s="26"/>
      <c r="DD783" s="26"/>
      <c r="DE783" s="26"/>
      <c r="DF783" s="26"/>
      <c r="DG783" s="26"/>
      <c r="DH783" s="26"/>
      <c r="DI783" s="26"/>
      <c r="DJ783" s="26"/>
      <c r="DK783" s="26"/>
      <c r="DL783" s="26"/>
      <c r="DM783" s="26"/>
    </row>
    <row r="784" spans="1:117" ht="47.25" x14ac:dyDescent="0.25">
      <c r="A784" s="33"/>
      <c r="B784" s="376" t="s">
        <v>2715</v>
      </c>
      <c r="C784" s="35" t="s">
        <v>1879</v>
      </c>
      <c r="D784" s="66"/>
      <c r="E784" s="66" t="s">
        <v>1948</v>
      </c>
      <c r="F784" s="134">
        <v>3500</v>
      </c>
      <c r="G784" s="134">
        <f t="shared" si="88"/>
        <v>3500</v>
      </c>
      <c r="H784" s="134">
        <f t="shared" si="89"/>
        <v>100</v>
      </c>
      <c r="I784" s="134">
        <v>0</v>
      </c>
      <c r="J784" s="370">
        <v>41596</v>
      </c>
      <c r="K784" s="90"/>
      <c r="L784" s="33"/>
      <c r="M784" s="33"/>
      <c r="N784" s="33"/>
      <c r="O784" s="33"/>
      <c r="P784" s="33"/>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c r="BO784" s="26"/>
      <c r="BP784" s="26"/>
      <c r="BQ784" s="26"/>
      <c r="BR784" s="26"/>
      <c r="BS784" s="26"/>
      <c r="BT784" s="26"/>
      <c r="BU784" s="26"/>
      <c r="BV784" s="26"/>
      <c r="BW784" s="26"/>
      <c r="BX784" s="26"/>
      <c r="BY784" s="26"/>
      <c r="BZ784" s="26"/>
      <c r="CA784" s="26"/>
      <c r="CB784" s="26"/>
      <c r="CC784" s="26"/>
      <c r="CD784" s="26"/>
      <c r="CE784" s="26"/>
      <c r="CF784" s="26"/>
      <c r="CG784" s="26"/>
      <c r="CH784" s="26"/>
      <c r="CI784" s="26"/>
      <c r="CJ784" s="26"/>
      <c r="CK784" s="26"/>
      <c r="CL784" s="26"/>
      <c r="CM784" s="26"/>
      <c r="CN784" s="26"/>
      <c r="CO784" s="26"/>
      <c r="CP784" s="26"/>
      <c r="CQ784" s="26"/>
      <c r="CR784" s="26"/>
      <c r="CS784" s="26"/>
      <c r="CT784" s="26"/>
      <c r="CU784" s="26"/>
      <c r="CV784" s="26"/>
      <c r="CW784" s="26"/>
      <c r="CX784" s="26"/>
      <c r="CY784" s="26"/>
      <c r="CZ784" s="26"/>
      <c r="DA784" s="26"/>
      <c r="DB784" s="26"/>
      <c r="DC784" s="26"/>
      <c r="DD784" s="26"/>
      <c r="DE784" s="26"/>
      <c r="DF784" s="26"/>
      <c r="DG784" s="26"/>
      <c r="DH784" s="26"/>
      <c r="DI784" s="26"/>
      <c r="DJ784" s="26"/>
      <c r="DK784" s="26"/>
      <c r="DL784" s="26"/>
      <c r="DM784" s="26"/>
    </row>
    <row r="785" spans="1:117" ht="47.25" x14ac:dyDescent="0.25">
      <c r="A785" s="33"/>
      <c r="B785" s="376" t="s">
        <v>2716</v>
      </c>
      <c r="C785" s="35" t="s">
        <v>1879</v>
      </c>
      <c r="D785" s="66"/>
      <c r="E785" s="66" t="s">
        <v>1948</v>
      </c>
      <c r="F785" s="134">
        <v>3500</v>
      </c>
      <c r="G785" s="134">
        <f t="shared" si="88"/>
        <v>3500</v>
      </c>
      <c r="H785" s="134">
        <f t="shared" si="89"/>
        <v>100</v>
      </c>
      <c r="I785" s="134">
        <v>0</v>
      </c>
      <c r="J785" s="370">
        <v>41596</v>
      </c>
      <c r="K785" s="90"/>
      <c r="L785" s="33"/>
      <c r="M785" s="33"/>
      <c r="N785" s="33"/>
      <c r="O785" s="33"/>
      <c r="P785" s="33"/>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c r="BO785" s="26"/>
      <c r="BP785" s="26"/>
      <c r="BQ785" s="26"/>
      <c r="BR785" s="26"/>
      <c r="BS785" s="26"/>
      <c r="BT785" s="26"/>
      <c r="BU785" s="26"/>
      <c r="BV785" s="26"/>
      <c r="BW785" s="26"/>
      <c r="BX785" s="26"/>
      <c r="BY785" s="26"/>
      <c r="BZ785" s="26"/>
      <c r="CA785" s="26"/>
      <c r="CB785" s="26"/>
      <c r="CC785" s="26"/>
      <c r="CD785" s="26"/>
      <c r="CE785" s="26"/>
      <c r="CF785" s="26"/>
      <c r="CG785" s="26"/>
      <c r="CH785" s="26"/>
      <c r="CI785" s="26"/>
      <c r="CJ785" s="26"/>
      <c r="CK785" s="26"/>
      <c r="CL785" s="26"/>
      <c r="CM785" s="26"/>
      <c r="CN785" s="26"/>
      <c r="CO785" s="26"/>
      <c r="CP785" s="26"/>
      <c r="CQ785" s="26"/>
      <c r="CR785" s="26"/>
      <c r="CS785" s="26"/>
      <c r="CT785" s="26"/>
      <c r="CU785" s="26"/>
      <c r="CV785" s="26"/>
      <c r="CW785" s="26"/>
      <c r="CX785" s="26"/>
      <c r="CY785" s="26"/>
      <c r="CZ785" s="26"/>
      <c r="DA785" s="26"/>
      <c r="DB785" s="26"/>
      <c r="DC785" s="26"/>
      <c r="DD785" s="26"/>
      <c r="DE785" s="26"/>
      <c r="DF785" s="26"/>
      <c r="DG785" s="26"/>
      <c r="DH785" s="26"/>
      <c r="DI785" s="26"/>
      <c r="DJ785" s="26"/>
      <c r="DK785" s="26"/>
      <c r="DL785" s="26"/>
      <c r="DM785" s="26"/>
    </row>
    <row r="786" spans="1:117" ht="47.25" x14ac:dyDescent="0.25">
      <c r="A786" s="33"/>
      <c r="B786" s="376" t="s">
        <v>2717</v>
      </c>
      <c r="C786" s="35" t="s">
        <v>1879</v>
      </c>
      <c r="D786" s="66"/>
      <c r="E786" s="66" t="s">
        <v>1948</v>
      </c>
      <c r="F786" s="134">
        <v>3500</v>
      </c>
      <c r="G786" s="134">
        <f t="shared" si="88"/>
        <v>3500</v>
      </c>
      <c r="H786" s="134">
        <f t="shared" si="89"/>
        <v>100</v>
      </c>
      <c r="I786" s="134">
        <v>0</v>
      </c>
      <c r="J786" s="370">
        <v>41596</v>
      </c>
      <c r="K786" s="90"/>
      <c r="L786" s="33"/>
      <c r="M786" s="33"/>
      <c r="N786" s="33"/>
      <c r="O786" s="33"/>
      <c r="P786" s="33"/>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c r="BQ786" s="26"/>
      <c r="BR786" s="26"/>
      <c r="BS786" s="26"/>
      <c r="BT786" s="26"/>
      <c r="BU786" s="26"/>
      <c r="BV786" s="26"/>
      <c r="BW786" s="26"/>
      <c r="BX786" s="26"/>
      <c r="BY786" s="26"/>
      <c r="BZ786" s="26"/>
      <c r="CA786" s="26"/>
      <c r="CB786" s="26"/>
      <c r="CC786" s="26"/>
      <c r="CD786" s="26"/>
      <c r="CE786" s="26"/>
      <c r="CF786" s="26"/>
      <c r="CG786" s="26"/>
      <c r="CH786" s="26"/>
      <c r="CI786" s="26"/>
      <c r="CJ786" s="26"/>
      <c r="CK786" s="26"/>
      <c r="CL786" s="26"/>
      <c r="CM786" s="26"/>
      <c r="CN786" s="26"/>
      <c r="CO786" s="26"/>
      <c r="CP786" s="26"/>
      <c r="CQ786" s="26"/>
      <c r="CR786" s="26"/>
      <c r="CS786" s="26"/>
      <c r="CT786" s="26"/>
      <c r="CU786" s="26"/>
      <c r="CV786" s="26"/>
      <c r="CW786" s="26"/>
      <c r="CX786" s="26"/>
      <c r="CY786" s="26"/>
      <c r="CZ786" s="26"/>
      <c r="DA786" s="26"/>
      <c r="DB786" s="26"/>
      <c r="DC786" s="26"/>
      <c r="DD786" s="26"/>
      <c r="DE786" s="26"/>
      <c r="DF786" s="26"/>
      <c r="DG786" s="26"/>
      <c r="DH786" s="26"/>
      <c r="DI786" s="26"/>
      <c r="DJ786" s="26"/>
      <c r="DK786" s="26"/>
      <c r="DL786" s="26"/>
      <c r="DM786" s="26"/>
    </row>
    <row r="787" spans="1:117" s="119" customFormat="1" ht="47.25" x14ac:dyDescent="0.25">
      <c r="A787" s="33"/>
      <c r="B787" s="376" t="s">
        <v>2718</v>
      </c>
      <c r="C787" s="35" t="s">
        <v>1879</v>
      </c>
      <c r="D787" s="66"/>
      <c r="E787" s="66" t="s">
        <v>1948</v>
      </c>
      <c r="F787" s="134">
        <v>3500</v>
      </c>
      <c r="G787" s="134">
        <f t="shared" si="88"/>
        <v>3500</v>
      </c>
      <c r="H787" s="134">
        <f t="shared" si="89"/>
        <v>100</v>
      </c>
      <c r="I787" s="134">
        <v>0</v>
      </c>
      <c r="J787" s="370">
        <v>41596</v>
      </c>
      <c r="K787" s="90"/>
      <c r="L787" s="33"/>
      <c r="M787" s="33"/>
      <c r="N787" s="33"/>
      <c r="O787" s="33"/>
      <c r="P787" s="33"/>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c r="BO787" s="26"/>
      <c r="BP787" s="26"/>
      <c r="BQ787" s="26"/>
      <c r="BR787" s="26"/>
      <c r="BS787" s="26"/>
      <c r="BT787" s="26"/>
      <c r="BU787" s="26"/>
      <c r="BV787" s="26"/>
      <c r="BW787" s="26"/>
      <c r="BX787" s="26"/>
      <c r="BY787" s="26"/>
      <c r="BZ787" s="26"/>
      <c r="CA787" s="26"/>
      <c r="CB787" s="26"/>
      <c r="CC787" s="26"/>
      <c r="CD787" s="26"/>
      <c r="CE787" s="26"/>
      <c r="CF787" s="26"/>
      <c r="CG787" s="26"/>
      <c r="CH787" s="26"/>
      <c r="CI787" s="26"/>
      <c r="CJ787" s="26"/>
      <c r="CK787" s="26"/>
      <c r="CL787" s="26"/>
      <c r="CM787" s="26"/>
      <c r="CN787" s="26"/>
      <c r="CO787" s="26"/>
      <c r="CP787" s="26"/>
      <c r="CQ787" s="26"/>
      <c r="CR787" s="26"/>
      <c r="CS787" s="26"/>
      <c r="CT787" s="26"/>
      <c r="CU787" s="26"/>
      <c r="CV787" s="26"/>
      <c r="CW787" s="26"/>
      <c r="CX787" s="26"/>
      <c r="CY787" s="26"/>
      <c r="CZ787" s="26"/>
      <c r="DA787" s="26"/>
      <c r="DB787" s="26"/>
      <c r="DC787" s="26"/>
      <c r="DD787" s="26"/>
      <c r="DE787" s="26"/>
      <c r="DF787" s="26"/>
      <c r="DG787" s="26"/>
      <c r="DH787" s="26"/>
      <c r="DI787" s="26"/>
      <c r="DJ787" s="26"/>
      <c r="DK787" s="26"/>
      <c r="DL787" s="26"/>
      <c r="DM787" s="26"/>
    </row>
    <row r="788" spans="1:117" s="119" customFormat="1" ht="47.25" x14ac:dyDescent="0.25">
      <c r="A788" s="33"/>
      <c r="B788" s="376" t="s">
        <v>2719</v>
      </c>
      <c r="C788" s="35" t="s">
        <v>1879</v>
      </c>
      <c r="D788" s="66"/>
      <c r="E788" s="66" t="s">
        <v>1948</v>
      </c>
      <c r="F788" s="134">
        <v>3500</v>
      </c>
      <c r="G788" s="134">
        <f t="shared" si="88"/>
        <v>3500</v>
      </c>
      <c r="H788" s="134">
        <f t="shared" si="89"/>
        <v>100</v>
      </c>
      <c r="I788" s="134">
        <v>0</v>
      </c>
      <c r="J788" s="370">
        <v>41596</v>
      </c>
      <c r="K788" s="90"/>
      <c r="L788" s="33"/>
      <c r="M788" s="33"/>
      <c r="N788" s="33"/>
      <c r="O788" s="33"/>
      <c r="P788" s="33"/>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c r="BO788" s="26"/>
      <c r="BP788" s="26"/>
      <c r="BQ788" s="26"/>
      <c r="BR788" s="26"/>
      <c r="BS788" s="26"/>
      <c r="BT788" s="26"/>
      <c r="BU788" s="26"/>
      <c r="BV788" s="26"/>
      <c r="BW788" s="26"/>
      <c r="BX788" s="26"/>
      <c r="BY788" s="26"/>
      <c r="BZ788" s="26"/>
      <c r="CA788" s="26"/>
      <c r="CB788" s="26"/>
      <c r="CC788" s="26"/>
      <c r="CD788" s="26"/>
      <c r="CE788" s="26"/>
      <c r="CF788" s="26"/>
      <c r="CG788" s="26"/>
      <c r="CH788" s="26"/>
      <c r="CI788" s="26"/>
      <c r="CJ788" s="26"/>
      <c r="CK788" s="26"/>
      <c r="CL788" s="26"/>
      <c r="CM788" s="26"/>
      <c r="CN788" s="26"/>
      <c r="CO788" s="26"/>
      <c r="CP788" s="26"/>
      <c r="CQ788" s="26"/>
      <c r="CR788" s="26"/>
      <c r="CS788" s="26"/>
      <c r="CT788" s="26"/>
      <c r="CU788" s="26"/>
      <c r="CV788" s="26"/>
      <c r="CW788" s="26"/>
      <c r="CX788" s="26"/>
      <c r="CY788" s="26"/>
      <c r="CZ788" s="26"/>
      <c r="DA788" s="26"/>
      <c r="DB788" s="26"/>
      <c r="DC788" s="26"/>
      <c r="DD788" s="26"/>
      <c r="DE788" s="26"/>
      <c r="DF788" s="26"/>
      <c r="DG788" s="26"/>
      <c r="DH788" s="26"/>
      <c r="DI788" s="26"/>
      <c r="DJ788" s="26"/>
      <c r="DK788" s="26"/>
      <c r="DL788" s="26"/>
      <c r="DM788" s="26"/>
    </row>
    <row r="789" spans="1:117" s="119" customFormat="1" ht="47.25" x14ac:dyDescent="0.25">
      <c r="A789" s="33"/>
      <c r="B789" s="376" t="s">
        <v>2720</v>
      </c>
      <c r="C789" s="35" t="s">
        <v>1880</v>
      </c>
      <c r="D789" s="66"/>
      <c r="E789" s="66" t="s">
        <v>1948</v>
      </c>
      <c r="F789" s="134">
        <v>21885</v>
      </c>
      <c r="G789" s="134">
        <f t="shared" si="88"/>
        <v>21885</v>
      </c>
      <c r="H789" s="134">
        <f t="shared" si="89"/>
        <v>100</v>
      </c>
      <c r="I789" s="134">
        <v>0</v>
      </c>
      <c r="J789" s="340"/>
      <c r="K789" s="345" t="s">
        <v>1881</v>
      </c>
      <c r="L789" s="33"/>
      <c r="M789" s="33"/>
      <c r="N789" s="33"/>
      <c r="O789" s="33"/>
      <c r="P789" s="33"/>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c r="BO789" s="26"/>
      <c r="BP789" s="26"/>
      <c r="BQ789" s="26"/>
      <c r="BR789" s="26"/>
      <c r="BS789" s="26"/>
      <c r="BT789" s="26"/>
      <c r="BU789" s="26"/>
      <c r="BV789" s="26"/>
      <c r="BW789" s="26"/>
      <c r="BX789" s="26"/>
      <c r="BY789" s="26"/>
      <c r="BZ789" s="26"/>
      <c r="CA789" s="26"/>
      <c r="CB789" s="26"/>
      <c r="CC789" s="26"/>
      <c r="CD789" s="26"/>
      <c r="CE789" s="26"/>
      <c r="CF789" s="26"/>
      <c r="CG789" s="26"/>
      <c r="CH789" s="26"/>
      <c r="CI789" s="26"/>
      <c r="CJ789" s="26"/>
      <c r="CK789" s="26"/>
      <c r="CL789" s="26"/>
      <c r="CM789" s="26"/>
      <c r="CN789" s="26"/>
      <c r="CO789" s="26"/>
      <c r="CP789" s="26"/>
      <c r="CQ789" s="26"/>
      <c r="CR789" s="26"/>
      <c r="CS789" s="26"/>
      <c r="CT789" s="26"/>
      <c r="CU789" s="26"/>
      <c r="CV789" s="26"/>
      <c r="CW789" s="26"/>
      <c r="CX789" s="26"/>
      <c r="CY789" s="26"/>
      <c r="CZ789" s="26"/>
      <c r="DA789" s="26"/>
      <c r="DB789" s="26"/>
      <c r="DC789" s="26"/>
      <c r="DD789" s="26"/>
      <c r="DE789" s="26"/>
      <c r="DF789" s="26"/>
      <c r="DG789" s="26"/>
      <c r="DH789" s="26"/>
      <c r="DI789" s="26"/>
      <c r="DJ789" s="26"/>
      <c r="DK789" s="26"/>
      <c r="DL789" s="26"/>
      <c r="DM789" s="26"/>
    </row>
    <row r="790" spans="1:117" s="119" customFormat="1" ht="47.25" x14ac:dyDescent="0.25">
      <c r="A790" s="33"/>
      <c r="B790" s="376" t="s">
        <v>2721</v>
      </c>
      <c r="C790" s="35" t="s">
        <v>1882</v>
      </c>
      <c r="D790" s="66"/>
      <c r="E790" s="66" t="s">
        <v>1948</v>
      </c>
      <c r="F790" s="134">
        <v>4921.54</v>
      </c>
      <c r="G790" s="134">
        <f t="shared" si="88"/>
        <v>4784.8500000000004</v>
      </c>
      <c r="H790" s="134">
        <f t="shared" si="89"/>
        <v>97.222617310841741</v>
      </c>
      <c r="I790" s="134">
        <v>136.6899999999996</v>
      </c>
      <c r="J790" s="340"/>
      <c r="K790" s="345"/>
      <c r="L790" s="33"/>
      <c r="M790" s="33"/>
      <c r="N790" s="33"/>
      <c r="O790" s="33"/>
      <c r="P790" s="33"/>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c r="BO790" s="26"/>
      <c r="BP790" s="26"/>
      <c r="BQ790" s="26"/>
      <c r="BR790" s="26"/>
      <c r="BS790" s="26"/>
      <c r="BT790" s="26"/>
      <c r="BU790" s="26"/>
      <c r="BV790" s="26"/>
      <c r="BW790" s="26"/>
      <c r="BX790" s="26"/>
      <c r="BY790" s="26"/>
      <c r="BZ790" s="26"/>
      <c r="CA790" s="26"/>
      <c r="CB790" s="26"/>
      <c r="CC790" s="26"/>
      <c r="CD790" s="26"/>
      <c r="CE790" s="26"/>
      <c r="CF790" s="26"/>
      <c r="CG790" s="26"/>
      <c r="CH790" s="26"/>
      <c r="CI790" s="26"/>
      <c r="CJ790" s="26"/>
      <c r="CK790" s="26"/>
      <c r="CL790" s="26"/>
      <c r="CM790" s="26"/>
      <c r="CN790" s="26"/>
      <c r="CO790" s="26"/>
      <c r="CP790" s="26"/>
      <c r="CQ790" s="26"/>
      <c r="CR790" s="26"/>
      <c r="CS790" s="26"/>
      <c r="CT790" s="26"/>
      <c r="CU790" s="26"/>
      <c r="CV790" s="26"/>
      <c r="CW790" s="26"/>
      <c r="CX790" s="26"/>
      <c r="CY790" s="26"/>
      <c r="CZ790" s="26"/>
      <c r="DA790" s="26"/>
      <c r="DB790" s="26"/>
      <c r="DC790" s="26"/>
      <c r="DD790" s="26"/>
      <c r="DE790" s="26"/>
      <c r="DF790" s="26"/>
      <c r="DG790" s="26"/>
      <c r="DH790" s="26"/>
      <c r="DI790" s="26"/>
      <c r="DJ790" s="26"/>
      <c r="DK790" s="26"/>
      <c r="DL790" s="26"/>
      <c r="DM790" s="26"/>
    </row>
    <row r="791" spans="1:117" s="50" customFormat="1" ht="47.25" x14ac:dyDescent="0.25">
      <c r="A791" s="33"/>
      <c r="B791" s="376" t="s">
        <v>2722</v>
      </c>
      <c r="C791" s="35" t="s">
        <v>1883</v>
      </c>
      <c r="D791" s="66"/>
      <c r="E791" s="66" t="s">
        <v>1948</v>
      </c>
      <c r="F791" s="134">
        <v>31950</v>
      </c>
      <c r="G791" s="134">
        <f t="shared" ref="G791:G842" si="90">F791-I791</f>
        <v>31062.5</v>
      </c>
      <c r="H791" s="134">
        <f t="shared" ref="H791:H842" si="91">G791/F791*100</f>
        <v>97.222222222222214</v>
      </c>
      <c r="I791" s="134">
        <v>887.5</v>
      </c>
      <c r="J791" s="340"/>
      <c r="K791" s="90"/>
      <c r="L791" s="33"/>
      <c r="M791" s="33"/>
      <c r="N791" s="33"/>
      <c r="O791" s="33"/>
      <c r="P791" s="33"/>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c r="BO791" s="26"/>
      <c r="BP791" s="26"/>
      <c r="BQ791" s="26"/>
      <c r="BR791" s="26"/>
      <c r="BS791" s="26"/>
      <c r="BT791" s="26"/>
      <c r="BU791" s="26"/>
      <c r="BV791" s="26"/>
      <c r="BW791" s="26"/>
      <c r="BX791" s="26"/>
      <c r="BY791" s="26"/>
      <c r="BZ791" s="26"/>
      <c r="CA791" s="26"/>
      <c r="CB791" s="26"/>
      <c r="CC791" s="26"/>
      <c r="CD791" s="26"/>
      <c r="CE791" s="26"/>
      <c r="CF791" s="26"/>
      <c r="CG791" s="26"/>
      <c r="CH791" s="26"/>
      <c r="CI791" s="26"/>
      <c r="CJ791" s="26"/>
      <c r="CK791" s="26"/>
      <c r="CL791" s="26"/>
      <c r="CM791" s="26"/>
      <c r="CN791" s="26"/>
      <c r="CO791" s="26"/>
      <c r="CP791" s="26"/>
      <c r="CQ791" s="26"/>
      <c r="CR791" s="26"/>
      <c r="CS791" s="26"/>
      <c r="CT791" s="26"/>
      <c r="CU791" s="26"/>
      <c r="CV791" s="26"/>
      <c r="CW791" s="26"/>
      <c r="CX791" s="26"/>
      <c r="CY791" s="26"/>
      <c r="CZ791" s="26"/>
      <c r="DA791" s="26"/>
      <c r="DB791" s="26"/>
      <c r="DC791" s="26"/>
      <c r="DD791" s="26"/>
      <c r="DE791" s="26"/>
      <c r="DF791" s="26"/>
      <c r="DG791" s="26"/>
      <c r="DH791" s="26"/>
      <c r="DI791" s="26"/>
      <c r="DJ791" s="26"/>
      <c r="DK791" s="26"/>
      <c r="DL791" s="26"/>
      <c r="DM791" s="26"/>
    </row>
    <row r="792" spans="1:117" s="50" customFormat="1" ht="47.25" x14ac:dyDescent="0.25">
      <c r="A792" s="33"/>
      <c r="B792" s="376" t="s">
        <v>2723</v>
      </c>
      <c r="C792" s="35" t="s">
        <v>1884</v>
      </c>
      <c r="D792" s="66"/>
      <c r="E792" s="66" t="s">
        <v>1948</v>
      </c>
      <c r="F792" s="134">
        <v>6300</v>
      </c>
      <c r="G792" s="134">
        <f t="shared" si="90"/>
        <v>6300</v>
      </c>
      <c r="H792" s="134">
        <f t="shared" si="91"/>
        <v>100</v>
      </c>
      <c r="I792" s="134">
        <v>0</v>
      </c>
      <c r="J792" s="340"/>
      <c r="K792" s="90"/>
      <c r="L792" s="33"/>
      <c r="M792" s="33"/>
      <c r="N792" s="33"/>
      <c r="O792" s="33"/>
      <c r="P792" s="33"/>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c r="BO792" s="26"/>
      <c r="BP792" s="26"/>
      <c r="BQ792" s="26"/>
      <c r="BR792" s="26"/>
      <c r="BS792" s="26"/>
      <c r="BT792" s="26"/>
      <c r="BU792" s="26"/>
      <c r="BV792" s="26"/>
      <c r="BW792" s="26"/>
      <c r="BX792" s="26"/>
      <c r="BY792" s="26"/>
      <c r="BZ792" s="26"/>
      <c r="CA792" s="26"/>
      <c r="CB792" s="26"/>
      <c r="CC792" s="26"/>
      <c r="CD792" s="26"/>
      <c r="CE792" s="26"/>
      <c r="CF792" s="26"/>
      <c r="CG792" s="26"/>
      <c r="CH792" s="26"/>
      <c r="CI792" s="26"/>
      <c r="CJ792" s="26"/>
      <c r="CK792" s="26"/>
      <c r="CL792" s="26"/>
      <c r="CM792" s="26"/>
      <c r="CN792" s="26"/>
      <c r="CO792" s="26"/>
      <c r="CP792" s="26"/>
      <c r="CQ792" s="26"/>
      <c r="CR792" s="26"/>
      <c r="CS792" s="26"/>
      <c r="CT792" s="26"/>
      <c r="CU792" s="26"/>
      <c r="CV792" s="26"/>
      <c r="CW792" s="26"/>
      <c r="CX792" s="26"/>
      <c r="CY792" s="26"/>
      <c r="CZ792" s="26"/>
      <c r="DA792" s="26"/>
      <c r="DB792" s="26"/>
      <c r="DC792" s="26"/>
      <c r="DD792" s="26"/>
      <c r="DE792" s="26"/>
      <c r="DF792" s="26"/>
      <c r="DG792" s="26"/>
      <c r="DH792" s="26"/>
      <c r="DI792" s="26"/>
      <c r="DJ792" s="26"/>
      <c r="DK792" s="26"/>
      <c r="DL792" s="26"/>
      <c r="DM792" s="26"/>
    </row>
    <row r="793" spans="1:117" s="50" customFormat="1" ht="47.25" x14ac:dyDescent="0.25">
      <c r="A793" s="33"/>
      <c r="B793" s="376" t="s">
        <v>2724</v>
      </c>
      <c r="C793" s="35" t="s">
        <v>1882</v>
      </c>
      <c r="D793" s="66"/>
      <c r="E793" s="66" t="s">
        <v>1948</v>
      </c>
      <c r="F793" s="134">
        <v>4921.54</v>
      </c>
      <c r="G793" s="134">
        <f t="shared" si="90"/>
        <v>4784.8500000000004</v>
      </c>
      <c r="H793" s="134">
        <f t="shared" si="91"/>
        <v>97.222617310841741</v>
      </c>
      <c r="I793" s="134">
        <v>136.6899999999996</v>
      </c>
      <c r="J793" s="340"/>
      <c r="K793" s="90"/>
      <c r="L793" s="33"/>
      <c r="M793" s="33"/>
      <c r="N793" s="33"/>
      <c r="O793" s="33"/>
      <c r="P793" s="33"/>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c r="BO793" s="26"/>
      <c r="BP793" s="26"/>
      <c r="BQ793" s="26"/>
      <c r="BR793" s="26"/>
      <c r="BS793" s="26"/>
      <c r="BT793" s="26"/>
      <c r="BU793" s="26"/>
      <c r="BV793" s="26"/>
      <c r="BW793" s="26"/>
      <c r="BX793" s="26"/>
      <c r="BY793" s="26"/>
      <c r="BZ793" s="26"/>
      <c r="CA793" s="26"/>
      <c r="CB793" s="26"/>
      <c r="CC793" s="26"/>
      <c r="CD793" s="26"/>
      <c r="CE793" s="26"/>
      <c r="CF793" s="26"/>
      <c r="CG793" s="26"/>
      <c r="CH793" s="26"/>
      <c r="CI793" s="26"/>
      <c r="CJ793" s="26"/>
      <c r="CK793" s="26"/>
      <c r="CL793" s="26"/>
      <c r="CM793" s="26"/>
      <c r="CN793" s="26"/>
      <c r="CO793" s="26"/>
      <c r="CP793" s="26"/>
      <c r="CQ793" s="26"/>
      <c r="CR793" s="26"/>
      <c r="CS793" s="26"/>
      <c r="CT793" s="26"/>
      <c r="CU793" s="26"/>
      <c r="CV793" s="26"/>
      <c r="CW793" s="26"/>
      <c r="CX793" s="26"/>
      <c r="CY793" s="26"/>
      <c r="CZ793" s="26"/>
      <c r="DA793" s="26"/>
      <c r="DB793" s="26"/>
      <c r="DC793" s="26"/>
      <c r="DD793" s="26"/>
      <c r="DE793" s="26"/>
      <c r="DF793" s="26"/>
      <c r="DG793" s="26"/>
      <c r="DH793" s="26"/>
      <c r="DI793" s="26"/>
      <c r="DJ793" s="26"/>
      <c r="DK793" s="26"/>
      <c r="DL793" s="26"/>
      <c r="DM793" s="26"/>
    </row>
    <row r="794" spans="1:117" ht="47.25" x14ac:dyDescent="0.25">
      <c r="A794" s="33"/>
      <c r="B794" s="376" t="s">
        <v>2725</v>
      </c>
      <c r="C794" s="35" t="s">
        <v>1882</v>
      </c>
      <c r="D794" s="66"/>
      <c r="E794" s="66" t="s">
        <v>1948</v>
      </c>
      <c r="F794" s="134">
        <v>4921.54</v>
      </c>
      <c r="G794" s="134">
        <f t="shared" si="90"/>
        <v>4784.8500000000004</v>
      </c>
      <c r="H794" s="134">
        <f t="shared" si="91"/>
        <v>97.222617310841741</v>
      </c>
      <c r="I794" s="134">
        <v>136.6899999999996</v>
      </c>
      <c r="J794" s="340"/>
      <c r="K794" s="90"/>
      <c r="L794" s="33"/>
      <c r="M794" s="33"/>
      <c r="N794" s="33"/>
      <c r="O794" s="33"/>
      <c r="P794" s="33"/>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c r="BO794" s="26"/>
      <c r="BP794" s="26"/>
      <c r="BQ794" s="26"/>
      <c r="BR794" s="26"/>
      <c r="BS794" s="26"/>
      <c r="BT794" s="26"/>
      <c r="BU794" s="26"/>
      <c r="BV794" s="26"/>
      <c r="BW794" s="26"/>
      <c r="BX794" s="26"/>
      <c r="BY794" s="26"/>
      <c r="BZ794" s="26"/>
      <c r="CA794" s="26"/>
      <c r="CB794" s="26"/>
      <c r="CC794" s="26"/>
      <c r="CD794" s="26"/>
      <c r="CE794" s="26"/>
      <c r="CF794" s="26"/>
      <c r="CG794" s="26"/>
      <c r="CH794" s="26"/>
      <c r="CI794" s="26"/>
      <c r="CJ794" s="26"/>
      <c r="CK794" s="26"/>
      <c r="CL794" s="26"/>
      <c r="CM794" s="26"/>
      <c r="CN794" s="26"/>
      <c r="CO794" s="26"/>
      <c r="CP794" s="26"/>
      <c r="CQ794" s="26"/>
      <c r="CR794" s="26"/>
      <c r="CS794" s="26"/>
      <c r="CT794" s="26"/>
      <c r="CU794" s="26"/>
      <c r="CV794" s="26"/>
      <c r="CW794" s="26"/>
      <c r="CX794" s="26"/>
      <c r="CY794" s="26"/>
      <c r="CZ794" s="26"/>
      <c r="DA794" s="26"/>
      <c r="DB794" s="26"/>
      <c r="DC794" s="26"/>
      <c r="DD794" s="26"/>
      <c r="DE794" s="26"/>
      <c r="DF794" s="26"/>
      <c r="DG794" s="26"/>
      <c r="DH794" s="26"/>
      <c r="DI794" s="26"/>
      <c r="DJ794" s="26"/>
      <c r="DK794" s="26"/>
      <c r="DL794" s="26"/>
      <c r="DM794" s="26"/>
    </row>
    <row r="795" spans="1:117" s="50" customFormat="1" ht="47.25" x14ac:dyDescent="0.25">
      <c r="A795" s="33"/>
      <c r="B795" s="376" t="s">
        <v>2726</v>
      </c>
      <c r="C795" s="35" t="s">
        <v>1885</v>
      </c>
      <c r="D795" s="66"/>
      <c r="E795" s="66" t="s">
        <v>1948</v>
      </c>
      <c r="F795" s="134">
        <v>6093.35</v>
      </c>
      <c r="G795" s="134">
        <f t="shared" si="90"/>
        <v>5924.1</v>
      </c>
      <c r="H795" s="134">
        <f t="shared" si="91"/>
        <v>97.222381776855087</v>
      </c>
      <c r="I795" s="134">
        <v>169.25</v>
      </c>
      <c r="J795" s="340"/>
      <c r="K795" s="90"/>
      <c r="L795" s="33"/>
      <c r="M795" s="33"/>
      <c r="N795" s="33"/>
      <c r="O795" s="33"/>
      <c r="P795" s="33"/>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c r="BO795" s="26"/>
      <c r="BP795" s="26"/>
      <c r="BQ795" s="26"/>
      <c r="BR795" s="26"/>
      <c r="BS795" s="26"/>
      <c r="BT795" s="26"/>
      <c r="BU795" s="26"/>
      <c r="BV795" s="26"/>
      <c r="BW795" s="26"/>
      <c r="BX795" s="26"/>
      <c r="BY795" s="26"/>
      <c r="BZ795" s="26"/>
      <c r="CA795" s="26"/>
      <c r="CB795" s="26"/>
      <c r="CC795" s="26"/>
      <c r="CD795" s="26"/>
      <c r="CE795" s="26"/>
      <c r="CF795" s="26"/>
      <c r="CG795" s="26"/>
      <c r="CH795" s="26"/>
      <c r="CI795" s="26"/>
      <c r="CJ795" s="26"/>
      <c r="CK795" s="26"/>
      <c r="CL795" s="26"/>
      <c r="CM795" s="26"/>
      <c r="CN795" s="26"/>
      <c r="CO795" s="26"/>
      <c r="CP795" s="26"/>
      <c r="CQ795" s="26"/>
      <c r="CR795" s="26"/>
      <c r="CS795" s="26"/>
      <c r="CT795" s="26"/>
      <c r="CU795" s="26"/>
      <c r="CV795" s="26"/>
      <c r="CW795" s="26"/>
      <c r="CX795" s="26"/>
      <c r="CY795" s="26"/>
      <c r="CZ795" s="26"/>
      <c r="DA795" s="26"/>
      <c r="DB795" s="26"/>
      <c r="DC795" s="26"/>
      <c r="DD795" s="26"/>
      <c r="DE795" s="26"/>
      <c r="DF795" s="26"/>
      <c r="DG795" s="26"/>
      <c r="DH795" s="26"/>
      <c r="DI795" s="26"/>
      <c r="DJ795" s="26"/>
      <c r="DK795" s="26"/>
      <c r="DL795" s="26"/>
      <c r="DM795" s="26"/>
    </row>
    <row r="796" spans="1:117" s="50" customFormat="1" ht="47.25" x14ac:dyDescent="0.25">
      <c r="A796" s="33"/>
      <c r="B796" s="376" t="s">
        <v>2727</v>
      </c>
      <c r="C796" s="35" t="s">
        <v>1886</v>
      </c>
      <c r="D796" s="66"/>
      <c r="E796" s="66" t="s">
        <v>1948</v>
      </c>
      <c r="F796" s="134">
        <v>3317.05</v>
      </c>
      <c r="G796" s="134">
        <f t="shared" si="90"/>
        <v>1382.15</v>
      </c>
      <c r="H796" s="134">
        <f t="shared" si="91"/>
        <v>41.668048416514672</v>
      </c>
      <c r="I796" s="134">
        <v>1934.9</v>
      </c>
      <c r="J796" s="340"/>
      <c r="K796" s="90"/>
      <c r="L796" s="33"/>
      <c r="M796" s="33"/>
      <c r="N796" s="33"/>
      <c r="O796" s="33"/>
      <c r="P796" s="33"/>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c r="BO796" s="26"/>
      <c r="BP796" s="26"/>
      <c r="BQ796" s="26"/>
      <c r="BR796" s="26"/>
      <c r="BS796" s="26"/>
      <c r="BT796" s="26"/>
      <c r="BU796" s="26"/>
      <c r="BV796" s="26"/>
      <c r="BW796" s="26"/>
      <c r="BX796" s="26"/>
      <c r="BY796" s="26"/>
      <c r="BZ796" s="26"/>
      <c r="CA796" s="26"/>
      <c r="CB796" s="26"/>
      <c r="CC796" s="26"/>
      <c r="CD796" s="26"/>
      <c r="CE796" s="26"/>
      <c r="CF796" s="26"/>
      <c r="CG796" s="26"/>
      <c r="CH796" s="26"/>
      <c r="CI796" s="26"/>
      <c r="CJ796" s="26"/>
      <c r="CK796" s="26"/>
      <c r="CL796" s="26"/>
      <c r="CM796" s="26"/>
      <c r="CN796" s="26"/>
      <c r="CO796" s="26"/>
      <c r="CP796" s="26"/>
      <c r="CQ796" s="26"/>
      <c r="CR796" s="26"/>
      <c r="CS796" s="26"/>
      <c r="CT796" s="26"/>
      <c r="CU796" s="26"/>
      <c r="CV796" s="26"/>
      <c r="CW796" s="26"/>
      <c r="CX796" s="26"/>
      <c r="CY796" s="26"/>
      <c r="CZ796" s="26"/>
      <c r="DA796" s="26"/>
      <c r="DB796" s="26"/>
      <c r="DC796" s="26"/>
      <c r="DD796" s="26"/>
      <c r="DE796" s="26"/>
      <c r="DF796" s="26"/>
      <c r="DG796" s="26"/>
      <c r="DH796" s="26"/>
      <c r="DI796" s="26"/>
      <c r="DJ796" s="26"/>
      <c r="DK796" s="26"/>
      <c r="DL796" s="26"/>
      <c r="DM796" s="26"/>
    </row>
    <row r="797" spans="1:117" s="50" customFormat="1" ht="47.25" x14ac:dyDescent="0.25">
      <c r="A797" s="33"/>
      <c r="B797" s="376" t="s">
        <v>2728</v>
      </c>
      <c r="C797" s="35" t="s">
        <v>1887</v>
      </c>
      <c r="D797" s="66"/>
      <c r="E797" s="66" t="s">
        <v>1948</v>
      </c>
      <c r="F797" s="134">
        <v>9840</v>
      </c>
      <c r="G797" s="134">
        <f t="shared" si="90"/>
        <v>4099.8999999999996</v>
      </c>
      <c r="H797" s="134">
        <f t="shared" si="91"/>
        <v>41.665650406504064</v>
      </c>
      <c r="I797" s="134">
        <v>5740.1</v>
      </c>
      <c r="J797" s="340"/>
      <c r="K797" s="90"/>
      <c r="L797" s="33"/>
      <c r="M797" s="33"/>
      <c r="N797" s="33"/>
      <c r="O797" s="33"/>
      <c r="P797" s="33"/>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c r="BQ797" s="26"/>
      <c r="BR797" s="26"/>
      <c r="BS797" s="26"/>
      <c r="BT797" s="26"/>
      <c r="BU797" s="26"/>
      <c r="BV797" s="26"/>
      <c r="BW797" s="26"/>
      <c r="BX797" s="26"/>
      <c r="BY797" s="26"/>
      <c r="BZ797" s="26"/>
      <c r="CA797" s="26"/>
      <c r="CB797" s="26"/>
      <c r="CC797" s="26"/>
      <c r="CD797" s="26"/>
      <c r="CE797" s="26"/>
      <c r="CF797" s="26"/>
      <c r="CG797" s="26"/>
      <c r="CH797" s="26"/>
      <c r="CI797" s="26"/>
      <c r="CJ797" s="26"/>
      <c r="CK797" s="26"/>
      <c r="CL797" s="26"/>
      <c r="CM797" s="26"/>
      <c r="CN797" s="26"/>
      <c r="CO797" s="26"/>
      <c r="CP797" s="26"/>
      <c r="CQ797" s="26"/>
      <c r="CR797" s="26"/>
      <c r="CS797" s="26"/>
      <c r="CT797" s="26"/>
      <c r="CU797" s="26"/>
      <c r="CV797" s="26"/>
      <c r="CW797" s="26"/>
      <c r="CX797" s="26"/>
      <c r="CY797" s="26"/>
      <c r="CZ797" s="26"/>
      <c r="DA797" s="26"/>
      <c r="DB797" s="26"/>
      <c r="DC797" s="26"/>
      <c r="DD797" s="26"/>
      <c r="DE797" s="26"/>
      <c r="DF797" s="26"/>
      <c r="DG797" s="26"/>
      <c r="DH797" s="26"/>
      <c r="DI797" s="26"/>
      <c r="DJ797" s="26"/>
      <c r="DK797" s="26"/>
      <c r="DL797" s="26"/>
      <c r="DM797" s="26"/>
    </row>
    <row r="798" spans="1:117" s="50" customFormat="1" ht="47.25" x14ac:dyDescent="0.25">
      <c r="A798" s="33"/>
      <c r="B798" s="376" t="s">
        <v>2729</v>
      </c>
      <c r="C798" s="35" t="s">
        <v>1888</v>
      </c>
      <c r="D798" s="66"/>
      <c r="E798" s="66" t="s">
        <v>1948</v>
      </c>
      <c r="F798" s="134">
        <v>10580</v>
      </c>
      <c r="G798" s="134">
        <f t="shared" si="90"/>
        <v>10286.15</v>
      </c>
      <c r="H798" s="134">
        <f t="shared" si="91"/>
        <v>97.222589792060489</v>
      </c>
      <c r="I798" s="134">
        <v>293.85000000000036</v>
      </c>
      <c r="J798" s="340"/>
      <c r="K798" s="90"/>
      <c r="L798" s="33"/>
      <c r="M798" s="33"/>
      <c r="N798" s="33"/>
      <c r="O798" s="33"/>
      <c r="P798" s="33"/>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c r="BO798" s="26"/>
      <c r="BP798" s="26"/>
      <c r="BQ798" s="26"/>
      <c r="BR798" s="26"/>
      <c r="BS798" s="26"/>
      <c r="BT798" s="26"/>
      <c r="BU798" s="26"/>
      <c r="BV798" s="26"/>
      <c r="BW798" s="26"/>
      <c r="BX798" s="26"/>
      <c r="BY798" s="26"/>
      <c r="BZ798" s="26"/>
      <c r="CA798" s="26"/>
      <c r="CB798" s="26"/>
      <c r="CC798" s="26"/>
      <c r="CD798" s="26"/>
      <c r="CE798" s="26"/>
      <c r="CF798" s="26"/>
      <c r="CG798" s="26"/>
      <c r="CH798" s="26"/>
      <c r="CI798" s="26"/>
      <c r="CJ798" s="26"/>
      <c r="CK798" s="26"/>
      <c r="CL798" s="26"/>
      <c r="CM798" s="26"/>
      <c r="CN798" s="26"/>
      <c r="CO798" s="26"/>
      <c r="CP798" s="26"/>
      <c r="CQ798" s="26"/>
      <c r="CR798" s="26"/>
      <c r="CS798" s="26"/>
      <c r="CT798" s="26"/>
      <c r="CU798" s="26"/>
      <c r="CV798" s="26"/>
      <c r="CW798" s="26"/>
      <c r="CX798" s="26"/>
      <c r="CY798" s="26"/>
      <c r="CZ798" s="26"/>
      <c r="DA798" s="26"/>
      <c r="DB798" s="26"/>
      <c r="DC798" s="26"/>
      <c r="DD798" s="26"/>
      <c r="DE798" s="26"/>
      <c r="DF798" s="26"/>
      <c r="DG798" s="26"/>
      <c r="DH798" s="26"/>
      <c r="DI798" s="26"/>
      <c r="DJ798" s="26"/>
      <c r="DK798" s="26"/>
      <c r="DL798" s="26"/>
      <c r="DM798" s="26"/>
    </row>
    <row r="799" spans="1:117" s="50" customFormat="1" ht="47.25" x14ac:dyDescent="0.25">
      <c r="A799" s="33"/>
      <c r="B799" s="376" t="s">
        <v>2730</v>
      </c>
      <c r="C799" s="35" t="s">
        <v>1889</v>
      </c>
      <c r="D799" s="66"/>
      <c r="E799" s="66" t="s">
        <v>1948</v>
      </c>
      <c r="F799" s="134">
        <v>30857</v>
      </c>
      <c r="G799" s="134">
        <f t="shared" si="90"/>
        <v>20056.919999999998</v>
      </c>
      <c r="H799" s="134">
        <f t="shared" si="91"/>
        <v>64.999578701753251</v>
      </c>
      <c r="I799" s="134">
        <v>10800.080000000002</v>
      </c>
      <c r="J799" s="340"/>
      <c r="K799" s="90"/>
      <c r="L799" s="33"/>
      <c r="M799" s="33"/>
      <c r="N799" s="33"/>
      <c r="O799" s="33"/>
      <c r="P799" s="33"/>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c r="BO799" s="26"/>
      <c r="BP799" s="26"/>
      <c r="BQ799" s="26"/>
      <c r="BR799" s="26"/>
      <c r="BS799" s="26"/>
      <c r="BT799" s="26"/>
      <c r="BU799" s="26"/>
      <c r="BV799" s="26"/>
      <c r="BW799" s="26"/>
      <c r="BX799" s="26"/>
      <c r="BY799" s="26"/>
      <c r="BZ799" s="26"/>
      <c r="CA799" s="26"/>
      <c r="CB799" s="26"/>
      <c r="CC799" s="26"/>
      <c r="CD799" s="26"/>
      <c r="CE799" s="26"/>
      <c r="CF799" s="26"/>
      <c r="CG799" s="26"/>
      <c r="CH799" s="26"/>
      <c r="CI799" s="26"/>
      <c r="CJ799" s="26"/>
      <c r="CK799" s="26"/>
      <c r="CL799" s="26"/>
      <c r="CM799" s="26"/>
      <c r="CN799" s="26"/>
      <c r="CO799" s="26"/>
      <c r="CP799" s="26"/>
      <c r="CQ799" s="26"/>
      <c r="CR799" s="26"/>
      <c r="CS799" s="26"/>
      <c r="CT799" s="26"/>
      <c r="CU799" s="26"/>
      <c r="CV799" s="26"/>
      <c r="CW799" s="26"/>
      <c r="CX799" s="26"/>
      <c r="CY799" s="26"/>
      <c r="CZ799" s="26"/>
      <c r="DA799" s="26"/>
      <c r="DB799" s="26"/>
      <c r="DC799" s="26"/>
      <c r="DD799" s="26"/>
      <c r="DE799" s="26"/>
      <c r="DF799" s="26"/>
      <c r="DG799" s="26"/>
      <c r="DH799" s="26"/>
      <c r="DI799" s="26"/>
      <c r="DJ799" s="26"/>
      <c r="DK799" s="26"/>
      <c r="DL799" s="26"/>
      <c r="DM799" s="26"/>
    </row>
    <row r="800" spans="1:117" s="50" customFormat="1" ht="47.25" x14ac:dyDescent="0.25">
      <c r="A800" s="33"/>
      <c r="B800" s="376" t="s">
        <v>2731</v>
      </c>
      <c r="C800" s="35" t="s">
        <v>1890</v>
      </c>
      <c r="D800" s="66"/>
      <c r="E800" s="66" t="s">
        <v>1948</v>
      </c>
      <c r="F800" s="134">
        <v>1580</v>
      </c>
      <c r="G800" s="134">
        <f t="shared" si="90"/>
        <v>1580</v>
      </c>
      <c r="H800" s="134">
        <f t="shared" si="91"/>
        <v>100</v>
      </c>
      <c r="I800" s="134">
        <v>0</v>
      </c>
      <c r="J800" s="340"/>
      <c r="K800" s="90"/>
      <c r="L800" s="33"/>
      <c r="M800" s="33"/>
      <c r="N800" s="33"/>
      <c r="O800" s="33"/>
      <c r="P800" s="33"/>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c r="BO800" s="26"/>
      <c r="BP800" s="26"/>
      <c r="BQ800" s="26"/>
      <c r="BR800" s="26"/>
      <c r="BS800" s="26"/>
      <c r="BT800" s="26"/>
      <c r="BU800" s="26"/>
      <c r="BV800" s="26"/>
      <c r="BW800" s="26"/>
      <c r="BX800" s="26"/>
      <c r="BY800" s="26"/>
      <c r="BZ800" s="26"/>
      <c r="CA800" s="26"/>
      <c r="CB800" s="26"/>
      <c r="CC800" s="26"/>
      <c r="CD800" s="26"/>
      <c r="CE800" s="26"/>
      <c r="CF800" s="26"/>
      <c r="CG800" s="26"/>
      <c r="CH800" s="26"/>
      <c r="CI800" s="26"/>
      <c r="CJ800" s="26"/>
      <c r="CK800" s="26"/>
      <c r="CL800" s="26"/>
      <c r="CM800" s="26"/>
      <c r="CN800" s="26"/>
      <c r="CO800" s="26"/>
      <c r="CP800" s="26"/>
      <c r="CQ800" s="26"/>
      <c r="CR800" s="26"/>
      <c r="CS800" s="26"/>
      <c r="CT800" s="26"/>
      <c r="CU800" s="26"/>
      <c r="CV800" s="26"/>
      <c r="CW800" s="26"/>
      <c r="CX800" s="26"/>
      <c r="CY800" s="26"/>
      <c r="CZ800" s="26"/>
      <c r="DA800" s="26"/>
      <c r="DB800" s="26"/>
      <c r="DC800" s="26"/>
      <c r="DD800" s="26"/>
      <c r="DE800" s="26"/>
      <c r="DF800" s="26"/>
      <c r="DG800" s="26"/>
      <c r="DH800" s="26"/>
      <c r="DI800" s="26"/>
      <c r="DJ800" s="26"/>
      <c r="DK800" s="26"/>
      <c r="DL800" s="26"/>
      <c r="DM800" s="26"/>
    </row>
    <row r="801" spans="1:117" s="50" customFormat="1" ht="47.25" x14ac:dyDescent="0.25">
      <c r="A801" s="33"/>
      <c r="B801" s="376" t="s">
        <v>2732</v>
      </c>
      <c r="C801" s="35" t="s">
        <v>1891</v>
      </c>
      <c r="D801" s="66"/>
      <c r="E801" s="66" t="s">
        <v>1948</v>
      </c>
      <c r="F801" s="134">
        <v>30900</v>
      </c>
      <c r="G801" s="134">
        <f t="shared" si="90"/>
        <v>19055</v>
      </c>
      <c r="H801" s="134">
        <f t="shared" si="91"/>
        <v>61.666666666666671</v>
      </c>
      <c r="I801" s="134">
        <v>11845</v>
      </c>
      <c r="J801" s="340"/>
      <c r="K801" s="90"/>
      <c r="L801" s="33"/>
      <c r="M801" s="33"/>
      <c r="N801" s="33"/>
      <c r="O801" s="33"/>
      <c r="P801" s="33"/>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c r="BO801" s="26"/>
      <c r="BP801" s="26"/>
      <c r="BQ801" s="26"/>
      <c r="BR801" s="26"/>
      <c r="BS801" s="26"/>
      <c r="BT801" s="26"/>
      <c r="BU801" s="26"/>
      <c r="BV801" s="26"/>
      <c r="BW801" s="26"/>
      <c r="BX801" s="26"/>
      <c r="BY801" s="26"/>
      <c r="BZ801" s="26"/>
      <c r="CA801" s="26"/>
      <c r="CB801" s="26"/>
      <c r="CC801" s="26"/>
      <c r="CD801" s="26"/>
      <c r="CE801" s="26"/>
      <c r="CF801" s="26"/>
      <c r="CG801" s="26"/>
      <c r="CH801" s="26"/>
      <c r="CI801" s="26"/>
      <c r="CJ801" s="26"/>
      <c r="CK801" s="26"/>
      <c r="CL801" s="26"/>
      <c r="CM801" s="26"/>
      <c r="CN801" s="26"/>
      <c r="CO801" s="26"/>
      <c r="CP801" s="26"/>
      <c r="CQ801" s="26"/>
      <c r="CR801" s="26"/>
      <c r="CS801" s="26"/>
      <c r="CT801" s="26"/>
      <c r="CU801" s="26"/>
      <c r="CV801" s="26"/>
      <c r="CW801" s="26"/>
      <c r="CX801" s="26"/>
      <c r="CY801" s="26"/>
      <c r="CZ801" s="26"/>
      <c r="DA801" s="26"/>
      <c r="DB801" s="26"/>
      <c r="DC801" s="26"/>
      <c r="DD801" s="26"/>
      <c r="DE801" s="26"/>
      <c r="DF801" s="26"/>
      <c r="DG801" s="26"/>
      <c r="DH801" s="26"/>
      <c r="DI801" s="26"/>
      <c r="DJ801" s="26"/>
      <c r="DK801" s="26"/>
      <c r="DL801" s="26"/>
      <c r="DM801" s="26"/>
    </row>
    <row r="802" spans="1:117" s="50" customFormat="1" ht="47.25" x14ac:dyDescent="0.25">
      <c r="A802" s="33"/>
      <c r="B802" s="376" t="s">
        <v>2733</v>
      </c>
      <c r="C802" s="35" t="s">
        <v>1892</v>
      </c>
      <c r="D802" s="66"/>
      <c r="E802" s="66" t="s">
        <v>1948</v>
      </c>
      <c r="F802" s="134">
        <v>15500</v>
      </c>
      <c r="G802" s="134">
        <f t="shared" si="90"/>
        <v>6273.68</v>
      </c>
      <c r="H802" s="134">
        <f t="shared" si="91"/>
        <v>40.475354838709684</v>
      </c>
      <c r="I802" s="134">
        <v>9226.32</v>
      </c>
      <c r="J802" s="340"/>
      <c r="K802" s="90"/>
      <c r="L802" s="33"/>
      <c r="M802" s="33"/>
      <c r="N802" s="33"/>
      <c r="O802" s="33"/>
      <c r="P802" s="33"/>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c r="BO802" s="26"/>
      <c r="BP802" s="26"/>
      <c r="BQ802" s="26"/>
      <c r="BR802" s="26"/>
      <c r="BS802" s="26"/>
      <c r="BT802" s="26"/>
      <c r="BU802" s="26"/>
      <c r="BV802" s="26"/>
      <c r="BW802" s="26"/>
      <c r="BX802" s="26"/>
      <c r="BY802" s="26"/>
      <c r="BZ802" s="26"/>
      <c r="CA802" s="26"/>
      <c r="CB802" s="26"/>
      <c r="CC802" s="26"/>
      <c r="CD802" s="26"/>
      <c r="CE802" s="26"/>
      <c r="CF802" s="26"/>
      <c r="CG802" s="26"/>
      <c r="CH802" s="26"/>
      <c r="CI802" s="26"/>
      <c r="CJ802" s="26"/>
      <c r="CK802" s="26"/>
      <c r="CL802" s="26"/>
      <c r="CM802" s="26"/>
      <c r="CN802" s="26"/>
      <c r="CO802" s="26"/>
      <c r="CP802" s="26"/>
      <c r="CQ802" s="26"/>
      <c r="CR802" s="26"/>
      <c r="CS802" s="26"/>
      <c r="CT802" s="26"/>
      <c r="CU802" s="26"/>
      <c r="CV802" s="26"/>
      <c r="CW802" s="26"/>
      <c r="CX802" s="26"/>
      <c r="CY802" s="26"/>
      <c r="CZ802" s="26"/>
      <c r="DA802" s="26"/>
      <c r="DB802" s="26"/>
      <c r="DC802" s="26"/>
      <c r="DD802" s="26"/>
      <c r="DE802" s="26"/>
      <c r="DF802" s="26"/>
      <c r="DG802" s="26"/>
      <c r="DH802" s="26"/>
      <c r="DI802" s="26"/>
      <c r="DJ802" s="26"/>
      <c r="DK802" s="26"/>
      <c r="DL802" s="26"/>
      <c r="DM802" s="26"/>
    </row>
    <row r="803" spans="1:117" s="50" customFormat="1" ht="65.25" customHeight="1" x14ac:dyDescent="0.25">
      <c r="A803" s="33"/>
      <c r="B803" s="376" t="s">
        <v>2734</v>
      </c>
      <c r="C803" s="35" t="s">
        <v>1893</v>
      </c>
      <c r="D803" s="66"/>
      <c r="E803" s="66" t="s">
        <v>1948</v>
      </c>
      <c r="F803" s="134">
        <v>4450</v>
      </c>
      <c r="G803" s="134">
        <f t="shared" si="90"/>
        <v>4450</v>
      </c>
      <c r="H803" s="134">
        <f t="shared" si="91"/>
        <v>100</v>
      </c>
      <c r="I803" s="134">
        <v>0</v>
      </c>
      <c r="J803" s="340"/>
      <c r="K803" s="90"/>
      <c r="L803" s="33"/>
      <c r="M803" s="33"/>
      <c r="N803" s="33"/>
      <c r="O803" s="33"/>
      <c r="P803" s="33"/>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c r="BO803" s="26"/>
      <c r="BP803" s="26"/>
      <c r="BQ803" s="26"/>
      <c r="BR803" s="26"/>
      <c r="BS803" s="26"/>
      <c r="BT803" s="26"/>
      <c r="BU803" s="26"/>
      <c r="BV803" s="26"/>
      <c r="BW803" s="26"/>
      <c r="BX803" s="26"/>
      <c r="BY803" s="26"/>
      <c r="BZ803" s="26"/>
      <c r="CA803" s="26"/>
      <c r="CB803" s="26"/>
      <c r="CC803" s="26"/>
      <c r="CD803" s="26"/>
      <c r="CE803" s="26"/>
      <c r="CF803" s="26"/>
      <c r="CG803" s="26"/>
      <c r="CH803" s="26"/>
      <c r="CI803" s="26"/>
      <c r="CJ803" s="26"/>
      <c r="CK803" s="26"/>
      <c r="CL803" s="26"/>
      <c r="CM803" s="26"/>
      <c r="CN803" s="26"/>
      <c r="CO803" s="26"/>
      <c r="CP803" s="26"/>
      <c r="CQ803" s="26"/>
      <c r="CR803" s="26"/>
      <c r="CS803" s="26"/>
      <c r="CT803" s="26"/>
      <c r="CU803" s="26"/>
      <c r="CV803" s="26"/>
      <c r="CW803" s="26"/>
      <c r="CX803" s="26"/>
      <c r="CY803" s="26"/>
      <c r="CZ803" s="26"/>
      <c r="DA803" s="26"/>
      <c r="DB803" s="26"/>
      <c r="DC803" s="26"/>
      <c r="DD803" s="26"/>
      <c r="DE803" s="26"/>
      <c r="DF803" s="26"/>
      <c r="DG803" s="26"/>
      <c r="DH803" s="26"/>
      <c r="DI803" s="26"/>
      <c r="DJ803" s="26"/>
      <c r="DK803" s="26"/>
      <c r="DL803" s="26"/>
      <c r="DM803" s="26"/>
    </row>
    <row r="804" spans="1:117" s="50" customFormat="1" ht="47.25" x14ac:dyDescent="0.25">
      <c r="A804" s="33"/>
      <c r="B804" s="376" t="s">
        <v>2735</v>
      </c>
      <c r="C804" s="35" t="s">
        <v>1894</v>
      </c>
      <c r="D804" s="66"/>
      <c r="E804" s="66" t="s">
        <v>1948</v>
      </c>
      <c r="F804" s="134">
        <v>1690</v>
      </c>
      <c r="G804" s="134">
        <f t="shared" si="90"/>
        <v>1187.08</v>
      </c>
      <c r="H804" s="134">
        <f t="shared" si="91"/>
        <v>70.241420118343186</v>
      </c>
      <c r="I804" s="134">
        <v>502.92000000000007</v>
      </c>
      <c r="J804" s="340"/>
      <c r="K804" s="90"/>
      <c r="L804" s="33"/>
      <c r="M804" s="33"/>
      <c r="N804" s="33"/>
      <c r="O804" s="33"/>
      <c r="P804" s="33"/>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c r="BO804" s="26"/>
      <c r="BP804" s="26"/>
      <c r="BQ804" s="26"/>
      <c r="BR804" s="26"/>
      <c r="BS804" s="26"/>
      <c r="BT804" s="26"/>
      <c r="BU804" s="26"/>
      <c r="BV804" s="26"/>
      <c r="BW804" s="26"/>
      <c r="BX804" s="26"/>
      <c r="BY804" s="26"/>
      <c r="BZ804" s="26"/>
      <c r="CA804" s="26"/>
      <c r="CB804" s="26"/>
      <c r="CC804" s="26"/>
      <c r="CD804" s="26"/>
      <c r="CE804" s="26"/>
      <c r="CF804" s="26"/>
      <c r="CG804" s="26"/>
      <c r="CH804" s="26"/>
      <c r="CI804" s="26"/>
      <c r="CJ804" s="26"/>
      <c r="CK804" s="26"/>
      <c r="CL804" s="26"/>
      <c r="CM804" s="26"/>
      <c r="CN804" s="26"/>
      <c r="CO804" s="26"/>
      <c r="CP804" s="26"/>
      <c r="CQ804" s="26"/>
      <c r="CR804" s="26"/>
      <c r="CS804" s="26"/>
      <c r="CT804" s="26"/>
      <c r="CU804" s="26"/>
      <c r="CV804" s="26"/>
      <c r="CW804" s="26"/>
      <c r="CX804" s="26"/>
      <c r="CY804" s="26"/>
      <c r="CZ804" s="26"/>
      <c r="DA804" s="26"/>
      <c r="DB804" s="26"/>
      <c r="DC804" s="26"/>
      <c r="DD804" s="26"/>
      <c r="DE804" s="26"/>
      <c r="DF804" s="26"/>
      <c r="DG804" s="26"/>
      <c r="DH804" s="26"/>
      <c r="DI804" s="26"/>
      <c r="DJ804" s="26"/>
      <c r="DK804" s="26"/>
      <c r="DL804" s="26"/>
      <c r="DM804" s="26"/>
    </row>
    <row r="805" spans="1:117" s="50" customFormat="1" ht="47.25" x14ac:dyDescent="0.25">
      <c r="A805" s="33"/>
      <c r="B805" s="376" t="s">
        <v>2736</v>
      </c>
      <c r="C805" s="35" t="s">
        <v>1895</v>
      </c>
      <c r="D805" s="66"/>
      <c r="E805" s="66" t="s">
        <v>1948</v>
      </c>
      <c r="F805" s="134">
        <v>26366</v>
      </c>
      <c r="G805" s="134">
        <f t="shared" si="90"/>
        <v>26366</v>
      </c>
      <c r="H805" s="134">
        <f t="shared" si="91"/>
        <v>100</v>
      </c>
      <c r="I805" s="134">
        <v>0</v>
      </c>
      <c r="J805" s="340"/>
      <c r="K805" s="90"/>
      <c r="L805" s="33"/>
      <c r="M805" s="33"/>
      <c r="N805" s="33"/>
      <c r="O805" s="33"/>
      <c r="P805" s="33"/>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c r="BO805" s="26"/>
      <c r="BP805" s="26"/>
      <c r="BQ805" s="26"/>
      <c r="BR805" s="26"/>
      <c r="BS805" s="26"/>
      <c r="BT805" s="26"/>
      <c r="BU805" s="26"/>
      <c r="BV805" s="26"/>
      <c r="BW805" s="26"/>
      <c r="BX805" s="26"/>
      <c r="BY805" s="26"/>
      <c r="BZ805" s="26"/>
      <c r="CA805" s="26"/>
      <c r="CB805" s="26"/>
      <c r="CC805" s="26"/>
      <c r="CD805" s="26"/>
      <c r="CE805" s="26"/>
      <c r="CF805" s="26"/>
      <c r="CG805" s="26"/>
      <c r="CH805" s="26"/>
      <c r="CI805" s="26"/>
      <c r="CJ805" s="26"/>
      <c r="CK805" s="26"/>
      <c r="CL805" s="26"/>
      <c r="CM805" s="26"/>
      <c r="CN805" s="26"/>
      <c r="CO805" s="26"/>
      <c r="CP805" s="26"/>
      <c r="CQ805" s="26"/>
      <c r="CR805" s="26"/>
      <c r="CS805" s="26"/>
      <c r="CT805" s="26"/>
      <c r="CU805" s="26"/>
      <c r="CV805" s="26"/>
      <c r="CW805" s="26"/>
      <c r="CX805" s="26"/>
      <c r="CY805" s="26"/>
      <c r="CZ805" s="26"/>
      <c r="DA805" s="26"/>
      <c r="DB805" s="26"/>
      <c r="DC805" s="26"/>
      <c r="DD805" s="26"/>
      <c r="DE805" s="26"/>
      <c r="DF805" s="26"/>
      <c r="DG805" s="26"/>
      <c r="DH805" s="26"/>
      <c r="DI805" s="26"/>
      <c r="DJ805" s="26"/>
      <c r="DK805" s="26"/>
      <c r="DL805" s="26"/>
      <c r="DM805" s="26"/>
    </row>
    <row r="806" spans="1:117" s="50" customFormat="1" ht="47.25" x14ac:dyDescent="0.25">
      <c r="A806" s="33"/>
      <c r="B806" s="376" t="s">
        <v>2737</v>
      </c>
      <c r="C806" s="35" t="s">
        <v>1896</v>
      </c>
      <c r="D806" s="66"/>
      <c r="E806" s="66" t="s">
        <v>1948</v>
      </c>
      <c r="F806" s="134">
        <v>5750</v>
      </c>
      <c r="G806" s="134">
        <f t="shared" si="90"/>
        <v>1916.6</v>
      </c>
      <c r="H806" s="134">
        <f t="shared" si="91"/>
        <v>33.332173913043476</v>
      </c>
      <c r="I806" s="134">
        <v>3833.4</v>
      </c>
      <c r="J806" s="340">
        <v>2015</v>
      </c>
      <c r="K806" s="90"/>
      <c r="L806" s="33"/>
      <c r="M806" s="33"/>
      <c r="N806" s="33"/>
      <c r="O806" s="33"/>
      <c r="P806" s="33"/>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c r="BO806" s="26"/>
      <c r="BP806" s="26"/>
      <c r="BQ806" s="26"/>
      <c r="BR806" s="26"/>
      <c r="BS806" s="26"/>
      <c r="BT806" s="26"/>
      <c r="BU806" s="26"/>
      <c r="BV806" s="26"/>
      <c r="BW806" s="26"/>
      <c r="BX806" s="26"/>
      <c r="BY806" s="26"/>
      <c r="BZ806" s="26"/>
      <c r="CA806" s="26"/>
      <c r="CB806" s="26"/>
      <c r="CC806" s="26"/>
      <c r="CD806" s="26"/>
      <c r="CE806" s="26"/>
      <c r="CF806" s="26"/>
      <c r="CG806" s="26"/>
      <c r="CH806" s="26"/>
      <c r="CI806" s="26"/>
      <c r="CJ806" s="26"/>
      <c r="CK806" s="26"/>
      <c r="CL806" s="26"/>
      <c r="CM806" s="26"/>
      <c r="CN806" s="26"/>
      <c r="CO806" s="26"/>
      <c r="CP806" s="26"/>
      <c r="CQ806" s="26"/>
      <c r="CR806" s="26"/>
      <c r="CS806" s="26"/>
      <c r="CT806" s="26"/>
      <c r="CU806" s="26"/>
      <c r="CV806" s="26"/>
      <c r="CW806" s="26"/>
      <c r="CX806" s="26"/>
      <c r="CY806" s="26"/>
      <c r="CZ806" s="26"/>
      <c r="DA806" s="26"/>
      <c r="DB806" s="26"/>
      <c r="DC806" s="26"/>
      <c r="DD806" s="26"/>
      <c r="DE806" s="26"/>
      <c r="DF806" s="26"/>
      <c r="DG806" s="26"/>
      <c r="DH806" s="26"/>
      <c r="DI806" s="26"/>
      <c r="DJ806" s="26"/>
      <c r="DK806" s="26"/>
      <c r="DL806" s="26"/>
      <c r="DM806" s="26"/>
    </row>
    <row r="807" spans="1:117" s="50" customFormat="1" ht="47.25" x14ac:dyDescent="0.25">
      <c r="A807" s="33"/>
      <c r="B807" s="376" t="s">
        <v>2738</v>
      </c>
      <c r="C807" s="35" t="s">
        <v>1897</v>
      </c>
      <c r="D807" s="66"/>
      <c r="E807" s="66" t="s">
        <v>1948</v>
      </c>
      <c r="F807" s="134">
        <v>13500</v>
      </c>
      <c r="G807" s="134">
        <f t="shared" si="90"/>
        <v>7200</v>
      </c>
      <c r="H807" s="134">
        <f t="shared" si="91"/>
        <v>53.333333333333336</v>
      </c>
      <c r="I807" s="134">
        <v>6300</v>
      </c>
      <c r="J807" s="340"/>
      <c r="K807" s="90"/>
      <c r="L807" s="33"/>
      <c r="M807" s="33"/>
      <c r="N807" s="33"/>
      <c r="O807" s="33"/>
      <c r="P807" s="33"/>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c r="BO807" s="26"/>
      <c r="BP807" s="26"/>
      <c r="BQ807" s="26"/>
      <c r="BR807" s="26"/>
      <c r="BS807" s="26"/>
      <c r="BT807" s="26"/>
      <c r="BU807" s="26"/>
      <c r="BV807" s="26"/>
      <c r="BW807" s="26"/>
      <c r="BX807" s="26"/>
      <c r="BY807" s="26"/>
      <c r="BZ807" s="26"/>
      <c r="CA807" s="26"/>
      <c r="CB807" s="26"/>
      <c r="CC807" s="26"/>
      <c r="CD807" s="26"/>
      <c r="CE807" s="26"/>
      <c r="CF807" s="26"/>
      <c r="CG807" s="26"/>
      <c r="CH807" s="26"/>
      <c r="CI807" s="26"/>
      <c r="CJ807" s="26"/>
      <c r="CK807" s="26"/>
      <c r="CL807" s="26"/>
      <c r="CM807" s="26"/>
      <c r="CN807" s="26"/>
      <c r="CO807" s="26"/>
      <c r="CP807" s="26"/>
      <c r="CQ807" s="26"/>
      <c r="CR807" s="26"/>
      <c r="CS807" s="26"/>
      <c r="CT807" s="26"/>
      <c r="CU807" s="26"/>
      <c r="CV807" s="26"/>
      <c r="CW807" s="26"/>
      <c r="CX807" s="26"/>
      <c r="CY807" s="26"/>
      <c r="CZ807" s="26"/>
      <c r="DA807" s="26"/>
      <c r="DB807" s="26"/>
      <c r="DC807" s="26"/>
      <c r="DD807" s="26"/>
      <c r="DE807" s="26"/>
      <c r="DF807" s="26"/>
      <c r="DG807" s="26"/>
      <c r="DH807" s="26"/>
      <c r="DI807" s="26"/>
      <c r="DJ807" s="26"/>
      <c r="DK807" s="26"/>
      <c r="DL807" s="26"/>
      <c r="DM807" s="26"/>
    </row>
    <row r="808" spans="1:117" s="50" customFormat="1" ht="47.25" x14ac:dyDescent="0.25">
      <c r="A808" s="33"/>
      <c r="B808" s="376" t="s">
        <v>2739</v>
      </c>
      <c r="C808" s="35" t="s">
        <v>1898</v>
      </c>
      <c r="D808" s="66"/>
      <c r="E808" s="66" t="s">
        <v>1948</v>
      </c>
      <c r="F808" s="134">
        <v>60000</v>
      </c>
      <c r="G808" s="134">
        <f t="shared" si="90"/>
        <v>60000</v>
      </c>
      <c r="H808" s="134">
        <f t="shared" si="91"/>
        <v>100</v>
      </c>
      <c r="I808" s="134">
        <v>0</v>
      </c>
      <c r="J808" s="340"/>
      <c r="K808" s="90"/>
      <c r="L808" s="33"/>
      <c r="M808" s="33"/>
      <c r="N808" s="33"/>
      <c r="O808" s="33"/>
      <c r="P808" s="33"/>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c r="BO808" s="26"/>
      <c r="BP808" s="26"/>
      <c r="BQ808" s="26"/>
      <c r="BR808" s="26"/>
      <c r="BS808" s="26"/>
      <c r="BT808" s="26"/>
      <c r="BU808" s="26"/>
      <c r="BV808" s="26"/>
      <c r="BW808" s="26"/>
      <c r="BX808" s="26"/>
      <c r="BY808" s="26"/>
      <c r="BZ808" s="26"/>
      <c r="CA808" s="26"/>
      <c r="CB808" s="26"/>
      <c r="CC808" s="26"/>
      <c r="CD808" s="26"/>
      <c r="CE808" s="26"/>
      <c r="CF808" s="26"/>
      <c r="CG808" s="26"/>
      <c r="CH808" s="26"/>
      <c r="CI808" s="26"/>
      <c r="CJ808" s="26"/>
      <c r="CK808" s="26"/>
      <c r="CL808" s="26"/>
      <c r="CM808" s="26"/>
      <c r="CN808" s="26"/>
      <c r="CO808" s="26"/>
      <c r="CP808" s="26"/>
      <c r="CQ808" s="26"/>
      <c r="CR808" s="26"/>
      <c r="CS808" s="26"/>
      <c r="CT808" s="26"/>
      <c r="CU808" s="26"/>
      <c r="CV808" s="26"/>
      <c r="CW808" s="26"/>
      <c r="CX808" s="26"/>
      <c r="CY808" s="26"/>
      <c r="CZ808" s="26"/>
      <c r="DA808" s="26"/>
      <c r="DB808" s="26"/>
      <c r="DC808" s="26"/>
      <c r="DD808" s="26"/>
      <c r="DE808" s="26"/>
      <c r="DF808" s="26"/>
      <c r="DG808" s="26"/>
      <c r="DH808" s="26"/>
      <c r="DI808" s="26"/>
      <c r="DJ808" s="26"/>
      <c r="DK808" s="26"/>
      <c r="DL808" s="26"/>
      <c r="DM808" s="26"/>
    </row>
    <row r="809" spans="1:117" s="50" customFormat="1" ht="47.25" x14ac:dyDescent="0.25">
      <c r="A809" s="33"/>
      <c r="B809" s="376" t="s">
        <v>2740</v>
      </c>
      <c r="C809" s="35" t="s">
        <v>1899</v>
      </c>
      <c r="D809" s="66"/>
      <c r="E809" s="66" t="s">
        <v>1948</v>
      </c>
      <c r="F809" s="134">
        <v>58000</v>
      </c>
      <c r="G809" s="134">
        <f t="shared" si="90"/>
        <v>58000</v>
      </c>
      <c r="H809" s="134">
        <f t="shared" si="91"/>
        <v>100</v>
      </c>
      <c r="I809" s="134">
        <v>0</v>
      </c>
      <c r="J809" s="340"/>
      <c r="K809" s="90" t="s">
        <v>1900</v>
      </c>
      <c r="L809" s="33"/>
      <c r="M809" s="33"/>
      <c r="N809" s="33"/>
      <c r="O809" s="33"/>
      <c r="P809" s="33"/>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c r="BO809" s="26"/>
      <c r="BP809" s="26"/>
      <c r="BQ809" s="26"/>
      <c r="BR809" s="26"/>
      <c r="BS809" s="26"/>
      <c r="BT809" s="26"/>
      <c r="BU809" s="26"/>
      <c r="BV809" s="26"/>
      <c r="BW809" s="26"/>
      <c r="BX809" s="26"/>
      <c r="BY809" s="26"/>
      <c r="BZ809" s="26"/>
      <c r="CA809" s="26"/>
      <c r="CB809" s="26"/>
      <c r="CC809" s="26"/>
      <c r="CD809" s="26"/>
      <c r="CE809" s="26"/>
      <c r="CF809" s="26"/>
      <c r="CG809" s="26"/>
      <c r="CH809" s="26"/>
      <c r="CI809" s="26"/>
      <c r="CJ809" s="26"/>
      <c r="CK809" s="26"/>
      <c r="CL809" s="26"/>
      <c r="CM809" s="26"/>
      <c r="CN809" s="26"/>
      <c r="CO809" s="26"/>
      <c r="CP809" s="26"/>
      <c r="CQ809" s="26"/>
      <c r="CR809" s="26"/>
      <c r="CS809" s="26"/>
      <c r="CT809" s="26"/>
      <c r="CU809" s="26"/>
      <c r="CV809" s="26"/>
      <c r="CW809" s="26"/>
      <c r="CX809" s="26"/>
      <c r="CY809" s="26"/>
      <c r="CZ809" s="26"/>
      <c r="DA809" s="26"/>
      <c r="DB809" s="26"/>
      <c r="DC809" s="26"/>
      <c r="DD809" s="26"/>
      <c r="DE809" s="26"/>
      <c r="DF809" s="26"/>
      <c r="DG809" s="26"/>
      <c r="DH809" s="26"/>
      <c r="DI809" s="26"/>
      <c r="DJ809" s="26"/>
      <c r="DK809" s="26"/>
      <c r="DL809" s="26"/>
      <c r="DM809" s="26"/>
    </row>
    <row r="810" spans="1:117" s="50" customFormat="1" ht="47.25" x14ac:dyDescent="0.25">
      <c r="A810" s="33"/>
      <c r="B810" s="376" t="s">
        <v>2741</v>
      </c>
      <c r="C810" s="35" t="s">
        <v>1901</v>
      </c>
      <c r="D810" s="66"/>
      <c r="E810" s="66" t="s">
        <v>1948</v>
      </c>
      <c r="F810" s="134">
        <v>2365</v>
      </c>
      <c r="G810" s="134">
        <f t="shared" si="90"/>
        <v>2365</v>
      </c>
      <c r="H810" s="134">
        <f t="shared" si="91"/>
        <v>100</v>
      </c>
      <c r="I810" s="134">
        <v>0</v>
      </c>
      <c r="J810" s="340"/>
      <c r="K810" s="90" t="s">
        <v>1900</v>
      </c>
      <c r="L810" s="33"/>
      <c r="M810" s="33"/>
      <c r="N810" s="33"/>
      <c r="O810" s="33"/>
      <c r="P810" s="33"/>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c r="BO810" s="26"/>
      <c r="BP810" s="26"/>
      <c r="BQ810" s="26"/>
      <c r="BR810" s="26"/>
      <c r="BS810" s="26"/>
      <c r="BT810" s="26"/>
      <c r="BU810" s="26"/>
      <c r="BV810" s="26"/>
      <c r="BW810" s="26"/>
      <c r="BX810" s="26"/>
      <c r="BY810" s="26"/>
      <c r="BZ810" s="26"/>
      <c r="CA810" s="26"/>
      <c r="CB810" s="26"/>
      <c r="CC810" s="26"/>
      <c r="CD810" s="26"/>
      <c r="CE810" s="26"/>
      <c r="CF810" s="26"/>
      <c r="CG810" s="26"/>
      <c r="CH810" s="26"/>
      <c r="CI810" s="26"/>
      <c r="CJ810" s="26"/>
      <c r="CK810" s="26"/>
      <c r="CL810" s="26"/>
      <c r="CM810" s="26"/>
      <c r="CN810" s="26"/>
      <c r="CO810" s="26"/>
      <c r="CP810" s="26"/>
      <c r="CQ810" s="26"/>
      <c r="CR810" s="26"/>
      <c r="CS810" s="26"/>
      <c r="CT810" s="26"/>
      <c r="CU810" s="26"/>
      <c r="CV810" s="26"/>
      <c r="CW810" s="26"/>
      <c r="CX810" s="26"/>
      <c r="CY810" s="26"/>
      <c r="CZ810" s="26"/>
      <c r="DA810" s="26"/>
      <c r="DB810" s="26"/>
      <c r="DC810" s="26"/>
      <c r="DD810" s="26"/>
      <c r="DE810" s="26"/>
      <c r="DF810" s="26"/>
      <c r="DG810" s="26"/>
      <c r="DH810" s="26"/>
      <c r="DI810" s="26"/>
      <c r="DJ810" s="26"/>
      <c r="DK810" s="26"/>
      <c r="DL810" s="26"/>
      <c r="DM810" s="26"/>
    </row>
    <row r="811" spans="1:117" s="50" customFormat="1" ht="47.25" x14ac:dyDescent="0.25">
      <c r="A811" s="33"/>
      <c r="B811" s="376" t="s">
        <v>2742</v>
      </c>
      <c r="C811" s="35" t="s">
        <v>1902</v>
      </c>
      <c r="D811" s="66"/>
      <c r="E811" s="66" t="s">
        <v>1948</v>
      </c>
      <c r="F811" s="134">
        <v>114864.3</v>
      </c>
      <c r="G811" s="134">
        <f t="shared" si="90"/>
        <v>114864.3</v>
      </c>
      <c r="H811" s="134">
        <f t="shared" si="91"/>
        <v>100</v>
      </c>
      <c r="I811" s="134">
        <v>0</v>
      </c>
      <c r="J811" s="340"/>
      <c r="K811" s="90"/>
      <c r="L811" s="33"/>
      <c r="M811" s="33"/>
      <c r="N811" s="33"/>
      <c r="O811" s="33"/>
      <c r="P811" s="33"/>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c r="BO811" s="26"/>
      <c r="BP811" s="26"/>
      <c r="BQ811" s="26"/>
      <c r="BR811" s="26"/>
      <c r="BS811" s="26"/>
      <c r="BT811" s="26"/>
      <c r="BU811" s="26"/>
      <c r="BV811" s="26"/>
      <c r="BW811" s="26"/>
      <c r="BX811" s="26"/>
      <c r="BY811" s="26"/>
      <c r="BZ811" s="26"/>
      <c r="CA811" s="26"/>
      <c r="CB811" s="26"/>
      <c r="CC811" s="26"/>
      <c r="CD811" s="26"/>
      <c r="CE811" s="26"/>
      <c r="CF811" s="26"/>
      <c r="CG811" s="26"/>
      <c r="CH811" s="26"/>
      <c r="CI811" s="26"/>
      <c r="CJ811" s="26"/>
      <c r="CK811" s="26"/>
      <c r="CL811" s="26"/>
      <c r="CM811" s="26"/>
      <c r="CN811" s="26"/>
      <c r="CO811" s="26"/>
      <c r="CP811" s="26"/>
      <c r="CQ811" s="26"/>
      <c r="CR811" s="26"/>
      <c r="CS811" s="26"/>
      <c r="CT811" s="26"/>
      <c r="CU811" s="26"/>
      <c r="CV811" s="26"/>
      <c r="CW811" s="26"/>
      <c r="CX811" s="26"/>
      <c r="CY811" s="26"/>
      <c r="CZ811" s="26"/>
      <c r="DA811" s="26"/>
      <c r="DB811" s="26"/>
      <c r="DC811" s="26"/>
      <c r="DD811" s="26"/>
      <c r="DE811" s="26"/>
      <c r="DF811" s="26"/>
      <c r="DG811" s="26"/>
      <c r="DH811" s="26"/>
      <c r="DI811" s="26"/>
      <c r="DJ811" s="26"/>
      <c r="DK811" s="26"/>
      <c r="DL811" s="26"/>
      <c r="DM811" s="26"/>
    </row>
    <row r="812" spans="1:117" ht="51" x14ac:dyDescent="0.25">
      <c r="A812" s="33"/>
      <c r="B812" s="376" t="s">
        <v>2743</v>
      </c>
      <c r="C812" s="35" t="s">
        <v>1903</v>
      </c>
      <c r="D812" s="66"/>
      <c r="E812" s="66" t="s">
        <v>1948</v>
      </c>
      <c r="F812" s="134">
        <v>109592.11</v>
      </c>
      <c r="G812" s="134">
        <f t="shared" si="90"/>
        <v>109592.11</v>
      </c>
      <c r="H812" s="134">
        <f t="shared" si="91"/>
        <v>100</v>
      </c>
      <c r="I812" s="134">
        <v>0</v>
      </c>
      <c r="J812" s="339">
        <v>42192</v>
      </c>
      <c r="K812" s="345" t="s">
        <v>1950</v>
      </c>
      <c r="L812" s="33"/>
      <c r="M812" s="33"/>
      <c r="N812" s="33"/>
      <c r="O812" s="33"/>
      <c r="P812" s="33"/>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c r="BO812" s="26"/>
      <c r="BP812" s="26"/>
      <c r="BQ812" s="26"/>
      <c r="BR812" s="26"/>
      <c r="BS812" s="26"/>
      <c r="BT812" s="26"/>
      <c r="BU812" s="26"/>
      <c r="BV812" s="26"/>
      <c r="BW812" s="26"/>
      <c r="BX812" s="26"/>
      <c r="BY812" s="26"/>
      <c r="BZ812" s="26"/>
      <c r="CA812" s="26"/>
      <c r="CB812" s="26"/>
      <c r="CC812" s="26"/>
      <c r="CD812" s="26"/>
      <c r="CE812" s="26"/>
      <c r="CF812" s="26"/>
      <c r="CG812" s="26"/>
      <c r="CH812" s="26"/>
      <c r="CI812" s="26"/>
      <c r="CJ812" s="26"/>
      <c r="CK812" s="26"/>
      <c r="CL812" s="26"/>
      <c r="CM812" s="26"/>
      <c r="CN812" s="26"/>
      <c r="CO812" s="26"/>
      <c r="CP812" s="26"/>
      <c r="CQ812" s="26"/>
      <c r="CR812" s="26"/>
      <c r="CS812" s="26"/>
      <c r="CT812" s="26"/>
      <c r="CU812" s="26"/>
      <c r="CV812" s="26"/>
      <c r="CW812" s="26"/>
      <c r="CX812" s="26"/>
      <c r="CY812" s="26"/>
      <c r="CZ812" s="26"/>
      <c r="DA812" s="26"/>
      <c r="DB812" s="26"/>
      <c r="DC812" s="26"/>
      <c r="DD812" s="26"/>
      <c r="DE812" s="26"/>
      <c r="DF812" s="26"/>
      <c r="DG812" s="26"/>
      <c r="DH812" s="26"/>
      <c r="DI812" s="26"/>
      <c r="DJ812" s="26"/>
      <c r="DK812" s="26"/>
      <c r="DL812" s="26"/>
      <c r="DM812" s="26"/>
    </row>
    <row r="813" spans="1:117" s="50" customFormat="1" ht="47.25" x14ac:dyDescent="0.25">
      <c r="A813" s="33"/>
      <c r="B813" s="376" t="s">
        <v>2744</v>
      </c>
      <c r="C813" s="35" t="s">
        <v>1904</v>
      </c>
      <c r="D813" s="66"/>
      <c r="E813" s="66" t="s">
        <v>1948</v>
      </c>
      <c r="F813" s="134">
        <v>4540</v>
      </c>
      <c r="G813" s="134">
        <f t="shared" si="90"/>
        <v>2648.24</v>
      </c>
      <c r="H813" s="134">
        <f t="shared" si="91"/>
        <v>58.331277533039639</v>
      </c>
      <c r="I813" s="134">
        <v>1891.7600000000002</v>
      </c>
      <c r="J813" s="340"/>
      <c r="K813" s="345"/>
      <c r="L813" s="33"/>
      <c r="M813" s="33"/>
      <c r="N813" s="33"/>
      <c r="O813" s="33"/>
      <c r="P813" s="33"/>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c r="BQ813" s="26"/>
      <c r="BR813" s="26"/>
      <c r="BS813" s="26"/>
      <c r="BT813" s="26"/>
      <c r="BU813" s="26"/>
      <c r="BV813" s="26"/>
      <c r="BW813" s="26"/>
      <c r="BX813" s="26"/>
      <c r="BY813" s="26"/>
      <c r="BZ813" s="26"/>
      <c r="CA813" s="26"/>
      <c r="CB813" s="26"/>
      <c r="CC813" s="26"/>
      <c r="CD813" s="26"/>
      <c r="CE813" s="26"/>
      <c r="CF813" s="26"/>
      <c r="CG813" s="26"/>
      <c r="CH813" s="26"/>
      <c r="CI813" s="26"/>
      <c r="CJ813" s="26"/>
      <c r="CK813" s="26"/>
      <c r="CL813" s="26"/>
      <c r="CM813" s="26"/>
      <c r="CN813" s="26"/>
      <c r="CO813" s="26"/>
      <c r="CP813" s="26"/>
      <c r="CQ813" s="26"/>
      <c r="CR813" s="26"/>
      <c r="CS813" s="26"/>
      <c r="CT813" s="26"/>
      <c r="CU813" s="26"/>
      <c r="CV813" s="26"/>
      <c r="CW813" s="26"/>
      <c r="CX813" s="26"/>
      <c r="CY813" s="26"/>
      <c r="CZ813" s="26"/>
      <c r="DA813" s="26"/>
      <c r="DB813" s="26"/>
      <c r="DC813" s="26"/>
      <c r="DD813" s="26"/>
      <c r="DE813" s="26"/>
      <c r="DF813" s="26"/>
      <c r="DG813" s="26"/>
      <c r="DH813" s="26"/>
      <c r="DI813" s="26"/>
      <c r="DJ813" s="26"/>
      <c r="DK813" s="26"/>
      <c r="DL813" s="26"/>
      <c r="DM813" s="26"/>
    </row>
    <row r="814" spans="1:117" s="50" customFormat="1" ht="47.25" x14ac:dyDescent="0.25">
      <c r="A814" s="33"/>
      <c r="B814" s="376" t="s">
        <v>2745</v>
      </c>
      <c r="C814" s="35" t="s">
        <v>1905</v>
      </c>
      <c r="D814" s="66"/>
      <c r="E814" s="66" t="s">
        <v>1948</v>
      </c>
      <c r="F814" s="134">
        <v>1</v>
      </c>
      <c r="G814" s="134">
        <f t="shared" si="90"/>
        <v>1</v>
      </c>
      <c r="H814" s="134">
        <f t="shared" si="91"/>
        <v>100</v>
      </c>
      <c r="I814" s="134">
        <v>0</v>
      </c>
      <c r="J814" s="340"/>
      <c r="K814" s="90"/>
      <c r="L814" s="33"/>
      <c r="M814" s="33"/>
      <c r="N814" s="33"/>
      <c r="O814" s="33"/>
      <c r="P814" s="33"/>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c r="BQ814" s="26"/>
      <c r="BR814" s="26"/>
      <c r="BS814" s="26"/>
      <c r="BT814" s="26"/>
      <c r="BU814" s="26"/>
      <c r="BV814" s="26"/>
      <c r="BW814" s="26"/>
      <c r="BX814" s="26"/>
      <c r="BY814" s="26"/>
      <c r="BZ814" s="26"/>
      <c r="CA814" s="26"/>
      <c r="CB814" s="26"/>
      <c r="CC814" s="26"/>
      <c r="CD814" s="26"/>
      <c r="CE814" s="26"/>
      <c r="CF814" s="26"/>
      <c r="CG814" s="26"/>
      <c r="CH814" s="26"/>
      <c r="CI814" s="26"/>
      <c r="CJ814" s="26"/>
      <c r="CK814" s="26"/>
      <c r="CL814" s="26"/>
      <c r="CM814" s="26"/>
      <c r="CN814" s="26"/>
      <c r="CO814" s="26"/>
      <c r="CP814" s="26"/>
      <c r="CQ814" s="26"/>
      <c r="CR814" s="26"/>
      <c r="CS814" s="26"/>
      <c r="CT814" s="26"/>
      <c r="CU814" s="26"/>
      <c r="CV814" s="26"/>
      <c r="CW814" s="26"/>
      <c r="CX814" s="26"/>
      <c r="CY814" s="26"/>
      <c r="CZ814" s="26"/>
      <c r="DA814" s="26"/>
      <c r="DB814" s="26"/>
      <c r="DC814" s="26"/>
      <c r="DD814" s="26"/>
      <c r="DE814" s="26"/>
      <c r="DF814" s="26"/>
      <c r="DG814" s="26"/>
      <c r="DH814" s="26"/>
      <c r="DI814" s="26"/>
      <c r="DJ814" s="26"/>
      <c r="DK814" s="26"/>
      <c r="DL814" s="26"/>
      <c r="DM814" s="26"/>
    </row>
    <row r="815" spans="1:117" s="50" customFormat="1" ht="47.25" x14ac:dyDescent="0.25">
      <c r="A815" s="33"/>
      <c r="B815" s="376" t="s">
        <v>2746</v>
      </c>
      <c r="C815" s="35" t="s">
        <v>1906</v>
      </c>
      <c r="D815" s="66"/>
      <c r="E815" s="66" t="s">
        <v>1948</v>
      </c>
      <c r="F815" s="134">
        <v>1110</v>
      </c>
      <c r="G815" s="134">
        <f t="shared" si="90"/>
        <v>1110</v>
      </c>
      <c r="H815" s="134">
        <f t="shared" si="91"/>
        <v>100</v>
      </c>
      <c r="I815" s="134">
        <v>0</v>
      </c>
      <c r="J815" s="340"/>
      <c r="K815" s="90"/>
      <c r="L815" s="33"/>
      <c r="M815" s="33"/>
      <c r="N815" s="33"/>
      <c r="O815" s="33"/>
      <c r="P815" s="33"/>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c r="BO815" s="26"/>
      <c r="BP815" s="26"/>
      <c r="BQ815" s="26"/>
      <c r="BR815" s="26"/>
      <c r="BS815" s="26"/>
      <c r="BT815" s="26"/>
      <c r="BU815" s="26"/>
      <c r="BV815" s="26"/>
      <c r="BW815" s="26"/>
      <c r="BX815" s="26"/>
      <c r="BY815" s="26"/>
      <c r="BZ815" s="26"/>
      <c r="CA815" s="26"/>
      <c r="CB815" s="26"/>
      <c r="CC815" s="26"/>
      <c r="CD815" s="26"/>
      <c r="CE815" s="26"/>
      <c r="CF815" s="26"/>
      <c r="CG815" s="26"/>
      <c r="CH815" s="26"/>
      <c r="CI815" s="26"/>
      <c r="CJ815" s="26"/>
      <c r="CK815" s="26"/>
      <c r="CL815" s="26"/>
      <c r="CM815" s="26"/>
      <c r="CN815" s="26"/>
      <c r="CO815" s="26"/>
      <c r="CP815" s="26"/>
      <c r="CQ815" s="26"/>
      <c r="CR815" s="26"/>
      <c r="CS815" s="26"/>
      <c r="CT815" s="26"/>
      <c r="CU815" s="26"/>
      <c r="CV815" s="26"/>
      <c r="CW815" s="26"/>
      <c r="CX815" s="26"/>
      <c r="CY815" s="26"/>
      <c r="CZ815" s="26"/>
      <c r="DA815" s="26"/>
      <c r="DB815" s="26"/>
      <c r="DC815" s="26"/>
      <c r="DD815" s="26"/>
      <c r="DE815" s="26"/>
      <c r="DF815" s="26"/>
      <c r="DG815" s="26"/>
      <c r="DH815" s="26"/>
      <c r="DI815" s="26"/>
      <c r="DJ815" s="26"/>
      <c r="DK815" s="26"/>
      <c r="DL815" s="26"/>
      <c r="DM815" s="26"/>
    </row>
    <row r="816" spans="1:117" s="50" customFormat="1" ht="47.25" x14ac:dyDescent="0.25">
      <c r="A816" s="33"/>
      <c r="B816" s="376" t="s">
        <v>2747</v>
      </c>
      <c r="C816" s="35" t="s">
        <v>1907</v>
      </c>
      <c r="D816" s="66"/>
      <c r="E816" s="66" t="s">
        <v>1948</v>
      </c>
      <c r="F816" s="134">
        <v>5700</v>
      </c>
      <c r="G816" s="134">
        <f t="shared" si="90"/>
        <v>2660</v>
      </c>
      <c r="H816" s="134">
        <f t="shared" si="91"/>
        <v>46.666666666666664</v>
      </c>
      <c r="I816" s="134">
        <v>3040</v>
      </c>
      <c r="J816" s="340"/>
      <c r="K816" s="90"/>
      <c r="L816" s="33"/>
      <c r="M816" s="33"/>
      <c r="N816" s="33"/>
      <c r="O816" s="33"/>
      <c r="P816" s="33"/>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c r="BO816" s="26"/>
      <c r="BP816" s="26"/>
      <c r="BQ816" s="26"/>
      <c r="BR816" s="26"/>
      <c r="BS816" s="26"/>
      <c r="BT816" s="26"/>
      <c r="BU816" s="26"/>
      <c r="BV816" s="26"/>
      <c r="BW816" s="26"/>
      <c r="BX816" s="26"/>
      <c r="BY816" s="26"/>
      <c r="BZ816" s="26"/>
      <c r="CA816" s="26"/>
      <c r="CB816" s="26"/>
      <c r="CC816" s="26"/>
      <c r="CD816" s="26"/>
      <c r="CE816" s="26"/>
      <c r="CF816" s="26"/>
      <c r="CG816" s="26"/>
      <c r="CH816" s="26"/>
      <c r="CI816" s="26"/>
      <c r="CJ816" s="26"/>
      <c r="CK816" s="26"/>
      <c r="CL816" s="26"/>
      <c r="CM816" s="26"/>
      <c r="CN816" s="26"/>
      <c r="CO816" s="26"/>
      <c r="CP816" s="26"/>
      <c r="CQ816" s="26"/>
      <c r="CR816" s="26"/>
      <c r="CS816" s="26"/>
      <c r="CT816" s="26"/>
      <c r="CU816" s="26"/>
      <c r="CV816" s="26"/>
      <c r="CW816" s="26"/>
      <c r="CX816" s="26"/>
      <c r="CY816" s="26"/>
      <c r="CZ816" s="26"/>
      <c r="DA816" s="26"/>
      <c r="DB816" s="26"/>
      <c r="DC816" s="26"/>
      <c r="DD816" s="26"/>
      <c r="DE816" s="26"/>
      <c r="DF816" s="26"/>
      <c r="DG816" s="26"/>
      <c r="DH816" s="26"/>
      <c r="DI816" s="26"/>
      <c r="DJ816" s="26"/>
      <c r="DK816" s="26"/>
      <c r="DL816" s="26"/>
      <c r="DM816" s="26"/>
    </row>
    <row r="817" spans="1:117" s="50" customFormat="1" ht="47.25" x14ac:dyDescent="0.25">
      <c r="A817" s="33"/>
      <c r="B817" s="376" t="s">
        <v>2748</v>
      </c>
      <c r="C817" s="35" t="s">
        <v>1872</v>
      </c>
      <c r="D817" s="66"/>
      <c r="E817" s="66" t="s">
        <v>1948</v>
      </c>
      <c r="F817" s="134">
        <v>26000</v>
      </c>
      <c r="G817" s="134">
        <f t="shared" si="90"/>
        <v>12133.24</v>
      </c>
      <c r="H817" s="134">
        <f t="shared" si="91"/>
        <v>46.66630769230769</v>
      </c>
      <c r="I817" s="134">
        <v>13866.76</v>
      </c>
      <c r="J817" s="340"/>
      <c r="K817" s="90"/>
      <c r="L817" s="33"/>
      <c r="M817" s="33"/>
      <c r="N817" s="33"/>
      <c r="O817" s="33"/>
      <c r="P817" s="33"/>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c r="BO817" s="26"/>
      <c r="BP817" s="26"/>
      <c r="BQ817" s="26"/>
      <c r="BR817" s="26"/>
      <c r="BS817" s="26"/>
      <c r="BT817" s="26"/>
      <c r="BU817" s="26"/>
      <c r="BV817" s="26"/>
      <c r="BW817" s="26"/>
      <c r="BX817" s="26"/>
      <c r="BY817" s="26"/>
      <c r="BZ817" s="26"/>
      <c r="CA817" s="26"/>
      <c r="CB817" s="26"/>
      <c r="CC817" s="26"/>
      <c r="CD817" s="26"/>
      <c r="CE817" s="26"/>
      <c r="CF817" s="26"/>
      <c r="CG817" s="26"/>
      <c r="CH817" s="26"/>
      <c r="CI817" s="26"/>
      <c r="CJ817" s="26"/>
      <c r="CK817" s="26"/>
      <c r="CL817" s="26"/>
      <c r="CM817" s="26"/>
      <c r="CN817" s="26"/>
      <c r="CO817" s="26"/>
      <c r="CP817" s="26"/>
      <c r="CQ817" s="26"/>
      <c r="CR817" s="26"/>
      <c r="CS817" s="26"/>
      <c r="CT817" s="26"/>
      <c r="CU817" s="26"/>
      <c r="CV817" s="26"/>
      <c r="CW817" s="26"/>
      <c r="CX817" s="26"/>
      <c r="CY817" s="26"/>
      <c r="CZ817" s="26"/>
      <c r="DA817" s="26"/>
      <c r="DB817" s="26"/>
      <c r="DC817" s="26"/>
      <c r="DD817" s="26"/>
      <c r="DE817" s="26"/>
      <c r="DF817" s="26"/>
      <c r="DG817" s="26"/>
      <c r="DH817" s="26"/>
      <c r="DI817" s="26"/>
      <c r="DJ817" s="26"/>
      <c r="DK817" s="26"/>
      <c r="DL817" s="26"/>
      <c r="DM817" s="26"/>
    </row>
    <row r="818" spans="1:117" s="50" customFormat="1" ht="47.25" x14ac:dyDescent="0.25">
      <c r="A818" s="33"/>
      <c r="B818" s="376" t="s">
        <v>2749</v>
      </c>
      <c r="C818" s="35" t="s">
        <v>1908</v>
      </c>
      <c r="D818" s="66"/>
      <c r="E818" s="66" t="s">
        <v>1948</v>
      </c>
      <c r="F818" s="134">
        <v>46551</v>
      </c>
      <c r="G818" s="134">
        <f t="shared" si="90"/>
        <v>9310.1999999999971</v>
      </c>
      <c r="H818" s="134">
        <f t="shared" si="91"/>
        <v>19.999999999999993</v>
      </c>
      <c r="I818" s="134">
        <v>37240.800000000003</v>
      </c>
      <c r="J818" s="340"/>
      <c r="K818" s="90"/>
      <c r="L818" s="33"/>
      <c r="M818" s="33"/>
      <c r="N818" s="33"/>
      <c r="O818" s="33"/>
      <c r="P818" s="33"/>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c r="BO818" s="26"/>
      <c r="BP818" s="26"/>
      <c r="BQ818" s="26"/>
      <c r="BR818" s="26"/>
      <c r="BS818" s="26"/>
      <c r="BT818" s="26"/>
      <c r="BU818" s="26"/>
      <c r="BV818" s="26"/>
      <c r="BW818" s="26"/>
      <c r="BX818" s="26"/>
      <c r="BY818" s="26"/>
      <c r="BZ818" s="26"/>
      <c r="CA818" s="26"/>
      <c r="CB818" s="26"/>
      <c r="CC818" s="26"/>
      <c r="CD818" s="26"/>
      <c r="CE818" s="26"/>
      <c r="CF818" s="26"/>
      <c r="CG818" s="26"/>
      <c r="CH818" s="26"/>
      <c r="CI818" s="26"/>
      <c r="CJ818" s="26"/>
      <c r="CK818" s="26"/>
      <c r="CL818" s="26"/>
      <c r="CM818" s="26"/>
      <c r="CN818" s="26"/>
      <c r="CO818" s="26"/>
      <c r="CP818" s="26"/>
      <c r="CQ818" s="26"/>
      <c r="CR818" s="26"/>
      <c r="CS818" s="26"/>
      <c r="CT818" s="26"/>
      <c r="CU818" s="26"/>
      <c r="CV818" s="26"/>
      <c r="CW818" s="26"/>
      <c r="CX818" s="26"/>
      <c r="CY818" s="26"/>
      <c r="CZ818" s="26"/>
      <c r="DA818" s="26"/>
      <c r="DB818" s="26"/>
      <c r="DC818" s="26"/>
      <c r="DD818" s="26"/>
      <c r="DE818" s="26"/>
      <c r="DF818" s="26"/>
      <c r="DG818" s="26"/>
      <c r="DH818" s="26"/>
      <c r="DI818" s="26"/>
      <c r="DJ818" s="26"/>
      <c r="DK818" s="26"/>
      <c r="DL818" s="26"/>
      <c r="DM818" s="26"/>
    </row>
    <row r="819" spans="1:117" s="50" customFormat="1" ht="47.25" x14ac:dyDescent="0.25">
      <c r="A819" s="33"/>
      <c r="B819" s="376" t="s">
        <v>2750</v>
      </c>
      <c r="C819" s="35" t="s">
        <v>1909</v>
      </c>
      <c r="D819" s="66"/>
      <c r="E819" s="66" t="s">
        <v>1948</v>
      </c>
      <c r="F819" s="134">
        <v>1900</v>
      </c>
      <c r="G819" s="134">
        <f t="shared" si="90"/>
        <v>1029.21</v>
      </c>
      <c r="H819" s="134">
        <f t="shared" si="91"/>
        <v>54.168947368421051</v>
      </c>
      <c r="I819" s="134">
        <v>870.79</v>
      </c>
      <c r="J819" s="340"/>
      <c r="K819" s="90"/>
      <c r="L819" s="33"/>
      <c r="M819" s="33"/>
      <c r="N819" s="33"/>
      <c r="O819" s="33"/>
      <c r="P819" s="33"/>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c r="BO819" s="26"/>
      <c r="BP819" s="26"/>
      <c r="BQ819" s="26"/>
      <c r="BR819" s="26"/>
      <c r="BS819" s="26"/>
      <c r="BT819" s="26"/>
      <c r="BU819" s="26"/>
      <c r="BV819" s="26"/>
      <c r="BW819" s="26"/>
      <c r="BX819" s="26"/>
      <c r="BY819" s="26"/>
      <c r="BZ819" s="26"/>
      <c r="CA819" s="26"/>
      <c r="CB819" s="26"/>
      <c r="CC819" s="26"/>
      <c r="CD819" s="26"/>
      <c r="CE819" s="26"/>
      <c r="CF819" s="26"/>
      <c r="CG819" s="26"/>
      <c r="CH819" s="26"/>
      <c r="CI819" s="26"/>
      <c r="CJ819" s="26"/>
      <c r="CK819" s="26"/>
      <c r="CL819" s="26"/>
      <c r="CM819" s="26"/>
      <c r="CN819" s="26"/>
      <c r="CO819" s="26"/>
      <c r="CP819" s="26"/>
      <c r="CQ819" s="26"/>
      <c r="CR819" s="26"/>
      <c r="CS819" s="26"/>
      <c r="CT819" s="26"/>
      <c r="CU819" s="26"/>
      <c r="CV819" s="26"/>
      <c r="CW819" s="26"/>
      <c r="CX819" s="26"/>
      <c r="CY819" s="26"/>
      <c r="CZ819" s="26"/>
      <c r="DA819" s="26"/>
      <c r="DB819" s="26"/>
      <c r="DC819" s="26"/>
      <c r="DD819" s="26"/>
      <c r="DE819" s="26"/>
      <c r="DF819" s="26"/>
      <c r="DG819" s="26"/>
      <c r="DH819" s="26"/>
      <c r="DI819" s="26"/>
      <c r="DJ819" s="26"/>
      <c r="DK819" s="26"/>
      <c r="DL819" s="26"/>
      <c r="DM819" s="26"/>
    </row>
    <row r="820" spans="1:117" s="50" customFormat="1" ht="47.25" x14ac:dyDescent="0.25">
      <c r="A820" s="33"/>
      <c r="B820" s="376" t="s">
        <v>2751</v>
      </c>
      <c r="C820" s="35" t="s">
        <v>1910</v>
      </c>
      <c r="D820" s="66"/>
      <c r="E820" s="66" t="s">
        <v>1948</v>
      </c>
      <c r="F820" s="134">
        <v>46669</v>
      </c>
      <c r="G820" s="134">
        <f t="shared" si="90"/>
        <v>10889.479999999996</v>
      </c>
      <c r="H820" s="134">
        <f t="shared" si="91"/>
        <v>23.333433328333577</v>
      </c>
      <c r="I820" s="134">
        <v>35779.520000000004</v>
      </c>
      <c r="J820" s="340"/>
      <c r="K820" s="90"/>
      <c r="L820" s="33"/>
      <c r="M820" s="33"/>
      <c r="N820" s="33"/>
      <c r="O820" s="33"/>
      <c r="P820" s="33"/>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c r="BO820" s="26"/>
      <c r="BP820" s="26"/>
      <c r="BQ820" s="26"/>
      <c r="BR820" s="26"/>
      <c r="BS820" s="26"/>
      <c r="BT820" s="26"/>
      <c r="BU820" s="26"/>
      <c r="BV820" s="26"/>
      <c r="BW820" s="26"/>
      <c r="BX820" s="26"/>
      <c r="BY820" s="26"/>
      <c r="BZ820" s="26"/>
      <c r="CA820" s="26"/>
      <c r="CB820" s="26"/>
      <c r="CC820" s="26"/>
      <c r="CD820" s="26"/>
      <c r="CE820" s="26"/>
      <c r="CF820" s="26"/>
      <c r="CG820" s="26"/>
      <c r="CH820" s="26"/>
      <c r="CI820" s="26"/>
      <c r="CJ820" s="26"/>
      <c r="CK820" s="26"/>
      <c r="CL820" s="26"/>
      <c r="CM820" s="26"/>
      <c r="CN820" s="26"/>
      <c r="CO820" s="26"/>
      <c r="CP820" s="26"/>
      <c r="CQ820" s="26"/>
      <c r="CR820" s="26"/>
      <c r="CS820" s="26"/>
      <c r="CT820" s="26"/>
      <c r="CU820" s="26"/>
      <c r="CV820" s="26"/>
      <c r="CW820" s="26"/>
      <c r="CX820" s="26"/>
      <c r="CY820" s="26"/>
      <c r="CZ820" s="26"/>
      <c r="DA820" s="26"/>
      <c r="DB820" s="26"/>
      <c r="DC820" s="26"/>
      <c r="DD820" s="26"/>
      <c r="DE820" s="26"/>
      <c r="DF820" s="26"/>
      <c r="DG820" s="26"/>
      <c r="DH820" s="26"/>
      <c r="DI820" s="26"/>
      <c r="DJ820" s="26"/>
      <c r="DK820" s="26"/>
      <c r="DL820" s="26"/>
      <c r="DM820" s="26"/>
    </row>
    <row r="821" spans="1:117" s="50" customFormat="1" ht="47.25" x14ac:dyDescent="0.25">
      <c r="A821" s="33"/>
      <c r="B821" s="376" t="s">
        <v>2752</v>
      </c>
      <c r="C821" s="35" t="s">
        <v>1911</v>
      </c>
      <c r="D821" s="66"/>
      <c r="E821" s="66" t="s">
        <v>1948</v>
      </c>
      <c r="F821" s="134">
        <v>8890</v>
      </c>
      <c r="G821" s="134">
        <f t="shared" si="90"/>
        <v>1481.6400000000003</v>
      </c>
      <c r="H821" s="134">
        <f t="shared" si="91"/>
        <v>16.666366704161984</v>
      </c>
      <c r="I821" s="134">
        <v>7408.36</v>
      </c>
      <c r="J821" s="340">
        <v>2017</v>
      </c>
      <c r="K821" s="90"/>
      <c r="L821" s="33"/>
      <c r="M821" s="33"/>
      <c r="N821" s="33"/>
      <c r="O821" s="33"/>
      <c r="P821" s="33"/>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c r="BO821" s="26"/>
      <c r="BP821" s="26"/>
      <c r="BQ821" s="26"/>
      <c r="BR821" s="26"/>
      <c r="BS821" s="26"/>
      <c r="BT821" s="26"/>
      <c r="BU821" s="26"/>
      <c r="BV821" s="26"/>
      <c r="BW821" s="26"/>
      <c r="BX821" s="26"/>
      <c r="BY821" s="26"/>
      <c r="BZ821" s="26"/>
      <c r="CA821" s="26"/>
      <c r="CB821" s="26"/>
      <c r="CC821" s="26"/>
      <c r="CD821" s="26"/>
      <c r="CE821" s="26"/>
      <c r="CF821" s="26"/>
      <c r="CG821" s="26"/>
      <c r="CH821" s="26"/>
      <c r="CI821" s="26"/>
      <c r="CJ821" s="26"/>
      <c r="CK821" s="26"/>
      <c r="CL821" s="26"/>
      <c r="CM821" s="26"/>
      <c r="CN821" s="26"/>
      <c r="CO821" s="26"/>
      <c r="CP821" s="26"/>
      <c r="CQ821" s="26"/>
      <c r="CR821" s="26"/>
      <c r="CS821" s="26"/>
      <c r="CT821" s="26"/>
      <c r="CU821" s="26"/>
      <c r="CV821" s="26"/>
      <c r="CW821" s="26"/>
      <c r="CX821" s="26"/>
      <c r="CY821" s="26"/>
      <c r="CZ821" s="26"/>
      <c r="DA821" s="26"/>
      <c r="DB821" s="26"/>
      <c r="DC821" s="26"/>
      <c r="DD821" s="26"/>
      <c r="DE821" s="26"/>
      <c r="DF821" s="26"/>
      <c r="DG821" s="26"/>
      <c r="DH821" s="26"/>
      <c r="DI821" s="26"/>
      <c r="DJ821" s="26"/>
      <c r="DK821" s="26"/>
      <c r="DL821" s="26"/>
      <c r="DM821" s="26"/>
    </row>
    <row r="822" spans="1:117" s="50" customFormat="1" ht="63" x14ac:dyDescent="0.25">
      <c r="A822" s="33"/>
      <c r="B822" s="376" t="s">
        <v>2753</v>
      </c>
      <c r="C822" s="35" t="s">
        <v>1298</v>
      </c>
      <c r="D822" s="66" t="s">
        <v>1299</v>
      </c>
      <c r="E822" s="66" t="s">
        <v>1948</v>
      </c>
      <c r="F822" s="134">
        <v>9202.82</v>
      </c>
      <c r="G822" s="134">
        <f t="shared" si="90"/>
        <v>9202.82</v>
      </c>
      <c r="H822" s="134">
        <f t="shared" si="91"/>
        <v>100</v>
      </c>
      <c r="I822" s="134">
        <v>0</v>
      </c>
      <c r="J822" s="369">
        <v>39965</v>
      </c>
      <c r="K822" s="345" t="s">
        <v>1951</v>
      </c>
      <c r="L822" s="33"/>
      <c r="M822" s="33"/>
      <c r="N822" s="33"/>
      <c r="O822" s="33"/>
      <c r="P822" s="33"/>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c r="BQ822" s="26"/>
      <c r="BR822" s="26"/>
      <c r="BS822" s="26"/>
      <c r="BT822" s="26"/>
      <c r="BU822" s="26"/>
      <c r="BV822" s="26"/>
      <c r="BW822" s="26"/>
      <c r="BX822" s="26"/>
      <c r="BY822" s="26"/>
      <c r="BZ822" s="26"/>
      <c r="CA822" s="26"/>
      <c r="CB822" s="26"/>
      <c r="CC822" s="26"/>
      <c r="CD822" s="26"/>
      <c r="CE822" s="26"/>
      <c r="CF822" s="26"/>
      <c r="CG822" s="26"/>
      <c r="CH822" s="26"/>
      <c r="CI822" s="26"/>
      <c r="CJ822" s="26"/>
      <c r="CK822" s="26"/>
      <c r="CL822" s="26"/>
      <c r="CM822" s="26"/>
      <c r="CN822" s="26"/>
      <c r="CO822" s="26"/>
      <c r="CP822" s="26"/>
      <c r="CQ822" s="26"/>
      <c r="CR822" s="26"/>
      <c r="CS822" s="26"/>
      <c r="CT822" s="26"/>
      <c r="CU822" s="26"/>
      <c r="CV822" s="26"/>
      <c r="CW822" s="26"/>
      <c r="CX822" s="26"/>
      <c r="CY822" s="26"/>
      <c r="CZ822" s="26"/>
      <c r="DA822" s="26"/>
      <c r="DB822" s="26"/>
      <c r="DC822" s="26"/>
      <c r="DD822" s="26"/>
      <c r="DE822" s="26"/>
      <c r="DF822" s="26"/>
      <c r="DG822" s="26"/>
      <c r="DH822" s="26"/>
      <c r="DI822" s="26"/>
      <c r="DJ822" s="26"/>
      <c r="DK822" s="26"/>
      <c r="DL822" s="26"/>
      <c r="DM822" s="26"/>
    </row>
    <row r="823" spans="1:117" s="50" customFormat="1" ht="63" x14ac:dyDescent="0.25">
      <c r="A823" s="33"/>
      <c r="B823" s="376" t="s">
        <v>2754</v>
      </c>
      <c r="C823" s="35" t="s">
        <v>1433</v>
      </c>
      <c r="D823" s="66" t="s">
        <v>1912</v>
      </c>
      <c r="E823" s="66" t="s">
        <v>1948</v>
      </c>
      <c r="F823" s="134">
        <v>15780</v>
      </c>
      <c r="G823" s="134">
        <f t="shared" si="90"/>
        <v>15780</v>
      </c>
      <c r="H823" s="134">
        <f t="shared" si="91"/>
        <v>100</v>
      </c>
      <c r="I823" s="134">
        <v>0</v>
      </c>
      <c r="J823" s="369">
        <v>42265</v>
      </c>
      <c r="K823" s="345" t="s">
        <v>1952</v>
      </c>
      <c r="L823" s="33"/>
      <c r="M823" s="33"/>
      <c r="N823" s="33"/>
      <c r="O823" s="33"/>
      <c r="P823" s="33"/>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c r="BO823" s="26"/>
      <c r="BP823" s="26"/>
      <c r="BQ823" s="26"/>
      <c r="BR823" s="26"/>
      <c r="BS823" s="26"/>
      <c r="BT823" s="26"/>
      <c r="BU823" s="26"/>
      <c r="BV823" s="26"/>
      <c r="BW823" s="26"/>
      <c r="BX823" s="26"/>
      <c r="BY823" s="26"/>
      <c r="BZ823" s="26"/>
      <c r="CA823" s="26"/>
      <c r="CB823" s="26"/>
      <c r="CC823" s="26"/>
      <c r="CD823" s="26"/>
      <c r="CE823" s="26"/>
      <c r="CF823" s="26"/>
      <c r="CG823" s="26"/>
      <c r="CH823" s="26"/>
      <c r="CI823" s="26"/>
      <c r="CJ823" s="26"/>
      <c r="CK823" s="26"/>
      <c r="CL823" s="26"/>
      <c r="CM823" s="26"/>
      <c r="CN823" s="26"/>
      <c r="CO823" s="26"/>
      <c r="CP823" s="26"/>
      <c r="CQ823" s="26"/>
      <c r="CR823" s="26"/>
      <c r="CS823" s="26"/>
      <c r="CT823" s="26"/>
      <c r="CU823" s="26"/>
      <c r="CV823" s="26"/>
      <c r="CW823" s="26"/>
      <c r="CX823" s="26"/>
      <c r="CY823" s="26"/>
      <c r="CZ823" s="26"/>
      <c r="DA823" s="26"/>
      <c r="DB823" s="26"/>
      <c r="DC823" s="26"/>
      <c r="DD823" s="26"/>
      <c r="DE823" s="26"/>
      <c r="DF823" s="26"/>
      <c r="DG823" s="26"/>
      <c r="DH823" s="26"/>
      <c r="DI823" s="26"/>
      <c r="DJ823" s="26"/>
      <c r="DK823" s="26"/>
      <c r="DL823" s="26"/>
      <c r="DM823" s="26"/>
    </row>
    <row r="824" spans="1:117" s="50" customFormat="1" ht="63" x14ac:dyDescent="0.25">
      <c r="A824" s="33"/>
      <c r="B824" s="376" t="s">
        <v>2755</v>
      </c>
      <c r="C824" s="35" t="s">
        <v>1368</v>
      </c>
      <c r="D824" s="66" t="s">
        <v>1299</v>
      </c>
      <c r="E824" s="66" t="s">
        <v>1948</v>
      </c>
      <c r="F824" s="134">
        <v>25500</v>
      </c>
      <c r="G824" s="134">
        <f t="shared" si="90"/>
        <v>25500</v>
      </c>
      <c r="H824" s="134">
        <f t="shared" si="91"/>
        <v>100</v>
      </c>
      <c r="I824" s="134">
        <v>0</v>
      </c>
      <c r="J824" s="369">
        <v>38832</v>
      </c>
      <c r="K824" s="345" t="s">
        <v>1953</v>
      </c>
      <c r="L824" s="33"/>
      <c r="M824" s="33"/>
      <c r="N824" s="33"/>
      <c r="O824" s="33"/>
      <c r="P824" s="33"/>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c r="BO824" s="26"/>
      <c r="BP824" s="26"/>
      <c r="BQ824" s="26"/>
      <c r="BR824" s="26"/>
      <c r="BS824" s="26"/>
      <c r="BT824" s="26"/>
      <c r="BU824" s="26"/>
      <c r="BV824" s="26"/>
      <c r="BW824" s="26"/>
      <c r="BX824" s="26"/>
      <c r="BY824" s="26"/>
      <c r="BZ824" s="26"/>
      <c r="CA824" s="26"/>
      <c r="CB824" s="26"/>
      <c r="CC824" s="26"/>
      <c r="CD824" s="26"/>
      <c r="CE824" s="26"/>
      <c r="CF824" s="26"/>
      <c r="CG824" s="26"/>
      <c r="CH824" s="26"/>
      <c r="CI824" s="26"/>
      <c r="CJ824" s="26"/>
      <c r="CK824" s="26"/>
      <c r="CL824" s="26"/>
      <c r="CM824" s="26"/>
      <c r="CN824" s="26"/>
      <c r="CO824" s="26"/>
      <c r="CP824" s="26"/>
      <c r="CQ824" s="26"/>
      <c r="CR824" s="26"/>
      <c r="CS824" s="26"/>
      <c r="CT824" s="26"/>
      <c r="CU824" s="26"/>
      <c r="CV824" s="26"/>
      <c r="CW824" s="26"/>
      <c r="CX824" s="26"/>
      <c r="CY824" s="26"/>
      <c r="CZ824" s="26"/>
      <c r="DA824" s="26"/>
      <c r="DB824" s="26"/>
      <c r="DC824" s="26"/>
      <c r="DD824" s="26"/>
      <c r="DE824" s="26"/>
      <c r="DF824" s="26"/>
      <c r="DG824" s="26"/>
      <c r="DH824" s="26"/>
      <c r="DI824" s="26"/>
      <c r="DJ824" s="26"/>
      <c r="DK824" s="26"/>
      <c r="DL824" s="26"/>
      <c r="DM824" s="26"/>
    </row>
    <row r="825" spans="1:117" s="50" customFormat="1" ht="63" x14ac:dyDescent="0.25">
      <c r="A825" s="33"/>
      <c r="B825" s="376" t="s">
        <v>2756</v>
      </c>
      <c r="C825" s="35" t="s">
        <v>1913</v>
      </c>
      <c r="D825" s="66" t="s">
        <v>1299</v>
      </c>
      <c r="E825" s="66" t="s">
        <v>1948</v>
      </c>
      <c r="F825" s="134">
        <v>6100</v>
      </c>
      <c r="G825" s="134">
        <f t="shared" si="90"/>
        <v>1270.8500000000004</v>
      </c>
      <c r="H825" s="134">
        <f t="shared" si="91"/>
        <v>20.833606557377056</v>
      </c>
      <c r="I825" s="134">
        <v>4829.1499999999996</v>
      </c>
      <c r="J825" s="369">
        <v>42853</v>
      </c>
      <c r="K825" s="345"/>
      <c r="L825" s="33"/>
      <c r="M825" s="33"/>
      <c r="N825" s="33"/>
      <c r="O825" s="33"/>
      <c r="P825" s="33"/>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c r="BQ825" s="26"/>
      <c r="BR825" s="26"/>
      <c r="BS825" s="26"/>
      <c r="BT825" s="26"/>
      <c r="BU825" s="26"/>
      <c r="BV825" s="26"/>
      <c r="BW825" s="26"/>
      <c r="BX825" s="26"/>
      <c r="BY825" s="26"/>
      <c r="BZ825" s="26"/>
      <c r="CA825" s="26"/>
      <c r="CB825" s="26"/>
      <c r="CC825" s="26"/>
      <c r="CD825" s="26"/>
      <c r="CE825" s="26"/>
      <c r="CF825" s="26"/>
      <c r="CG825" s="26"/>
      <c r="CH825" s="26"/>
      <c r="CI825" s="26"/>
      <c r="CJ825" s="26"/>
      <c r="CK825" s="26"/>
      <c r="CL825" s="26"/>
      <c r="CM825" s="26"/>
      <c r="CN825" s="26"/>
      <c r="CO825" s="26"/>
      <c r="CP825" s="26"/>
      <c r="CQ825" s="26"/>
      <c r="CR825" s="26"/>
      <c r="CS825" s="26"/>
      <c r="CT825" s="26"/>
      <c r="CU825" s="26"/>
      <c r="CV825" s="26"/>
      <c r="CW825" s="26"/>
      <c r="CX825" s="26"/>
      <c r="CY825" s="26"/>
      <c r="CZ825" s="26"/>
      <c r="DA825" s="26"/>
      <c r="DB825" s="26"/>
      <c r="DC825" s="26"/>
      <c r="DD825" s="26"/>
      <c r="DE825" s="26"/>
      <c r="DF825" s="26"/>
      <c r="DG825" s="26"/>
      <c r="DH825" s="26"/>
      <c r="DI825" s="26"/>
      <c r="DJ825" s="26"/>
      <c r="DK825" s="26"/>
      <c r="DL825" s="26"/>
      <c r="DM825" s="26"/>
    </row>
    <row r="826" spans="1:117" s="50" customFormat="1" ht="63" x14ac:dyDescent="0.25">
      <c r="A826" s="33"/>
      <c r="B826" s="376" t="s">
        <v>2757</v>
      </c>
      <c r="C826" s="35" t="s">
        <v>1914</v>
      </c>
      <c r="D826" s="66" t="s">
        <v>1299</v>
      </c>
      <c r="E826" s="66" t="s">
        <v>1948</v>
      </c>
      <c r="F826" s="134">
        <v>13700</v>
      </c>
      <c r="G826" s="134">
        <f t="shared" si="90"/>
        <v>1141.6499999999996</v>
      </c>
      <c r="H826" s="134">
        <f t="shared" si="91"/>
        <v>8.3332116788321144</v>
      </c>
      <c r="I826" s="134">
        <v>12558.35</v>
      </c>
      <c r="J826" s="369">
        <v>42853</v>
      </c>
      <c r="K826" s="345"/>
      <c r="L826" s="33"/>
      <c r="M826" s="33"/>
      <c r="N826" s="33"/>
      <c r="O826" s="33"/>
      <c r="P826" s="33"/>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c r="BQ826" s="26"/>
      <c r="BR826" s="26"/>
      <c r="BS826" s="26"/>
      <c r="BT826" s="26"/>
      <c r="BU826" s="26"/>
      <c r="BV826" s="26"/>
      <c r="BW826" s="26"/>
      <c r="BX826" s="26"/>
      <c r="BY826" s="26"/>
      <c r="BZ826" s="26"/>
      <c r="CA826" s="26"/>
      <c r="CB826" s="26"/>
      <c r="CC826" s="26"/>
      <c r="CD826" s="26"/>
      <c r="CE826" s="26"/>
      <c r="CF826" s="26"/>
      <c r="CG826" s="26"/>
      <c r="CH826" s="26"/>
      <c r="CI826" s="26"/>
      <c r="CJ826" s="26"/>
      <c r="CK826" s="26"/>
      <c r="CL826" s="26"/>
      <c r="CM826" s="26"/>
      <c r="CN826" s="26"/>
      <c r="CO826" s="26"/>
      <c r="CP826" s="26"/>
      <c r="CQ826" s="26"/>
      <c r="CR826" s="26"/>
      <c r="CS826" s="26"/>
      <c r="CT826" s="26"/>
      <c r="CU826" s="26"/>
      <c r="CV826" s="26"/>
      <c r="CW826" s="26"/>
      <c r="CX826" s="26"/>
      <c r="CY826" s="26"/>
      <c r="CZ826" s="26"/>
      <c r="DA826" s="26"/>
      <c r="DB826" s="26"/>
      <c r="DC826" s="26"/>
      <c r="DD826" s="26"/>
      <c r="DE826" s="26"/>
      <c r="DF826" s="26"/>
      <c r="DG826" s="26"/>
      <c r="DH826" s="26"/>
      <c r="DI826" s="26"/>
      <c r="DJ826" s="26"/>
      <c r="DK826" s="26"/>
      <c r="DL826" s="26"/>
      <c r="DM826" s="26"/>
    </row>
    <row r="827" spans="1:117" s="50" customFormat="1" ht="63" x14ac:dyDescent="0.25">
      <c r="A827" s="33"/>
      <c r="B827" s="376" t="s">
        <v>2758</v>
      </c>
      <c r="C827" s="35" t="s">
        <v>1915</v>
      </c>
      <c r="D827" s="66" t="s">
        <v>1299</v>
      </c>
      <c r="E827" s="66" t="s">
        <v>1948</v>
      </c>
      <c r="F827" s="134">
        <v>21000</v>
      </c>
      <c r="G827" s="134">
        <f t="shared" si="90"/>
        <v>0</v>
      </c>
      <c r="H827" s="134">
        <f t="shared" si="91"/>
        <v>0</v>
      </c>
      <c r="I827" s="134">
        <v>21000</v>
      </c>
      <c r="J827" s="369">
        <v>43007</v>
      </c>
      <c r="K827" s="345"/>
      <c r="L827" s="33"/>
      <c r="M827" s="33"/>
      <c r="N827" s="33"/>
      <c r="O827" s="33"/>
      <c r="P827" s="33"/>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c r="BO827" s="26"/>
      <c r="BP827" s="26"/>
      <c r="BQ827" s="26"/>
      <c r="BR827" s="26"/>
      <c r="BS827" s="26"/>
      <c r="BT827" s="26"/>
      <c r="BU827" s="26"/>
      <c r="BV827" s="26"/>
      <c r="BW827" s="26"/>
      <c r="BX827" s="26"/>
      <c r="BY827" s="26"/>
      <c r="BZ827" s="26"/>
      <c r="CA827" s="26"/>
      <c r="CB827" s="26"/>
      <c r="CC827" s="26"/>
      <c r="CD827" s="26"/>
      <c r="CE827" s="26"/>
      <c r="CF827" s="26"/>
      <c r="CG827" s="26"/>
      <c r="CH827" s="26"/>
      <c r="CI827" s="26"/>
      <c r="CJ827" s="26"/>
      <c r="CK827" s="26"/>
      <c r="CL827" s="26"/>
      <c r="CM827" s="26"/>
      <c r="CN827" s="26"/>
      <c r="CO827" s="26"/>
      <c r="CP827" s="26"/>
      <c r="CQ827" s="26"/>
      <c r="CR827" s="26"/>
      <c r="CS827" s="26"/>
      <c r="CT827" s="26"/>
      <c r="CU827" s="26"/>
      <c r="CV827" s="26"/>
      <c r="CW827" s="26"/>
      <c r="CX827" s="26"/>
      <c r="CY827" s="26"/>
      <c r="CZ827" s="26"/>
      <c r="DA827" s="26"/>
      <c r="DB827" s="26"/>
      <c r="DC827" s="26"/>
      <c r="DD827" s="26"/>
      <c r="DE827" s="26"/>
      <c r="DF827" s="26"/>
      <c r="DG827" s="26"/>
      <c r="DH827" s="26"/>
      <c r="DI827" s="26"/>
      <c r="DJ827" s="26"/>
      <c r="DK827" s="26"/>
      <c r="DL827" s="26"/>
      <c r="DM827" s="26"/>
    </row>
    <row r="828" spans="1:117" s="50" customFormat="1" ht="63" x14ac:dyDescent="0.25">
      <c r="A828" s="33"/>
      <c r="B828" s="376" t="s">
        <v>2759</v>
      </c>
      <c r="C828" s="35" t="s">
        <v>1916</v>
      </c>
      <c r="D828" s="66" t="s">
        <v>1299</v>
      </c>
      <c r="E828" s="66" t="s">
        <v>1948</v>
      </c>
      <c r="F828" s="134">
        <v>15800</v>
      </c>
      <c r="G828" s="134">
        <f t="shared" si="90"/>
        <v>1316.67</v>
      </c>
      <c r="H828" s="134">
        <f t="shared" si="91"/>
        <v>8.333354430379746</v>
      </c>
      <c r="I828" s="134">
        <v>14483.33</v>
      </c>
      <c r="J828" s="369">
        <v>42902</v>
      </c>
      <c r="K828" s="345"/>
      <c r="L828" s="33"/>
      <c r="M828" s="33"/>
      <c r="N828" s="33"/>
      <c r="O828" s="33"/>
      <c r="P828" s="33"/>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c r="BQ828" s="26"/>
      <c r="BR828" s="26"/>
      <c r="BS828" s="26"/>
      <c r="BT828" s="26"/>
      <c r="BU828" s="26"/>
      <c r="BV828" s="26"/>
      <c r="BW828" s="26"/>
      <c r="BX828" s="26"/>
      <c r="BY828" s="26"/>
      <c r="BZ828" s="26"/>
      <c r="CA828" s="26"/>
      <c r="CB828" s="26"/>
      <c r="CC828" s="26"/>
      <c r="CD828" s="26"/>
      <c r="CE828" s="26"/>
      <c r="CF828" s="26"/>
      <c r="CG828" s="26"/>
      <c r="CH828" s="26"/>
      <c r="CI828" s="26"/>
      <c r="CJ828" s="26"/>
      <c r="CK828" s="26"/>
      <c r="CL828" s="26"/>
      <c r="CM828" s="26"/>
      <c r="CN828" s="26"/>
      <c r="CO828" s="26"/>
      <c r="CP828" s="26"/>
      <c r="CQ828" s="26"/>
      <c r="CR828" s="26"/>
      <c r="CS828" s="26"/>
      <c r="CT828" s="26"/>
      <c r="CU828" s="26"/>
      <c r="CV828" s="26"/>
      <c r="CW828" s="26"/>
      <c r="CX828" s="26"/>
      <c r="CY828" s="26"/>
      <c r="CZ828" s="26"/>
      <c r="DA828" s="26"/>
      <c r="DB828" s="26"/>
      <c r="DC828" s="26"/>
      <c r="DD828" s="26"/>
      <c r="DE828" s="26"/>
      <c r="DF828" s="26"/>
      <c r="DG828" s="26"/>
      <c r="DH828" s="26"/>
      <c r="DI828" s="26"/>
      <c r="DJ828" s="26"/>
      <c r="DK828" s="26"/>
      <c r="DL828" s="26"/>
      <c r="DM828" s="26"/>
    </row>
    <row r="829" spans="1:117" s="50" customFormat="1" ht="63.75" x14ac:dyDescent="0.25">
      <c r="A829" s="33"/>
      <c r="B829" s="376" t="s">
        <v>2760</v>
      </c>
      <c r="C829" s="35" t="s">
        <v>1917</v>
      </c>
      <c r="D829" s="66" t="s">
        <v>1918</v>
      </c>
      <c r="E829" s="66" t="s">
        <v>1948</v>
      </c>
      <c r="F829" s="134">
        <v>25000</v>
      </c>
      <c r="G829" s="134">
        <f t="shared" si="90"/>
        <v>25000</v>
      </c>
      <c r="H829" s="134">
        <f t="shared" si="91"/>
        <v>100</v>
      </c>
      <c r="I829" s="134">
        <v>0</v>
      </c>
      <c r="J829" s="369">
        <v>41394</v>
      </c>
      <c r="K829" s="345" t="s">
        <v>1954</v>
      </c>
      <c r="L829" s="33"/>
      <c r="M829" s="33"/>
      <c r="N829" s="33"/>
      <c r="O829" s="33"/>
      <c r="P829" s="33"/>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c r="BQ829" s="26"/>
      <c r="BR829" s="26"/>
      <c r="BS829" s="26"/>
      <c r="BT829" s="26"/>
      <c r="BU829" s="26"/>
      <c r="BV829" s="26"/>
      <c r="BW829" s="26"/>
      <c r="BX829" s="26"/>
      <c r="BY829" s="26"/>
      <c r="BZ829" s="26"/>
      <c r="CA829" s="26"/>
      <c r="CB829" s="26"/>
      <c r="CC829" s="26"/>
      <c r="CD829" s="26"/>
      <c r="CE829" s="26"/>
      <c r="CF829" s="26"/>
      <c r="CG829" s="26"/>
      <c r="CH829" s="26"/>
      <c r="CI829" s="26"/>
      <c r="CJ829" s="26"/>
      <c r="CK829" s="26"/>
      <c r="CL829" s="26"/>
      <c r="CM829" s="26"/>
      <c r="CN829" s="26"/>
      <c r="CO829" s="26"/>
      <c r="CP829" s="26"/>
      <c r="CQ829" s="26"/>
      <c r="CR829" s="26"/>
      <c r="CS829" s="26"/>
      <c r="CT829" s="26"/>
      <c r="CU829" s="26"/>
      <c r="CV829" s="26"/>
      <c r="CW829" s="26"/>
      <c r="CX829" s="26"/>
      <c r="CY829" s="26"/>
      <c r="CZ829" s="26"/>
      <c r="DA829" s="26"/>
      <c r="DB829" s="26"/>
      <c r="DC829" s="26"/>
      <c r="DD829" s="26"/>
      <c r="DE829" s="26"/>
      <c r="DF829" s="26"/>
      <c r="DG829" s="26"/>
      <c r="DH829" s="26"/>
      <c r="DI829" s="26"/>
      <c r="DJ829" s="26"/>
      <c r="DK829" s="26"/>
      <c r="DL829" s="26"/>
      <c r="DM829" s="26"/>
    </row>
    <row r="830" spans="1:117" s="50" customFormat="1" ht="63.75" x14ac:dyDescent="0.25">
      <c r="A830" s="33"/>
      <c r="B830" s="376" t="s">
        <v>2761</v>
      </c>
      <c r="C830" s="35" t="s">
        <v>1920</v>
      </c>
      <c r="D830" s="66" t="s">
        <v>274</v>
      </c>
      <c r="E830" s="66" t="s">
        <v>1948</v>
      </c>
      <c r="F830" s="134">
        <v>23387</v>
      </c>
      <c r="G830" s="134">
        <f t="shared" si="90"/>
        <v>23387</v>
      </c>
      <c r="H830" s="134">
        <f t="shared" si="91"/>
        <v>100</v>
      </c>
      <c r="I830" s="134">
        <v>0</v>
      </c>
      <c r="J830" s="369">
        <v>41394</v>
      </c>
      <c r="K830" s="345" t="s">
        <v>1954</v>
      </c>
      <c r="L830" s="33"/>
      <c r="M830" s="33"/>
      <c r="N830" s="33"/>
      <c r="O830" s="33"/>
      <c r="P830" s="33"/>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c r="BQ830" s="26"/>
      <c r="BR830" s="26"/>
      <c r="BS830" s="26"/>
      <c r="BT830" s="26"/>
      <c r="BU830" s="26"/>
      <c r="BV830" s="26"/>
      <c r="BW830" s="26"/>
      <c r="BX830" s="26"/>
      <c r="BY830" s="26"/>
      <c r="BZ830" s="26"/>
      <c r="CA830" s="26"/>
      <c r="CB830" s="26"/>
      <c r="CC830" s="26"/>
      <c r="CD830" s="26"/>
      <c r="CE830" s="26"/>
      <c r="CF830" s="26"/>
      <c r="CG830" s="26"/>
      <c r="CH830" s="26"/>
      <c r="CI830" s="26"/>
      <c r="CJ830" s="26"/>
      <c r="CK830" s="26"/>
      <c r="CL830" s="26"/>
      <c r="CM830" s="26"/>
      <c r="CN830" s="26"/>
      <c r="CO830" s="26"/>
      <c r="CP830" s="26"/>
      <c r="CQ830" s="26"/>
      <c r="CR830" s="26"/>
      <c r="CS830" s="26"/>
      <c r="CT830" s="26"/>
      <c r="CU830" s="26"/>
      <c r="CV830" s="26"/>
      <c r="CW830" s="26"/>
      <c r="CX830" s="26"/>
      <c r="CY830" s="26"/>
      <c r="CZ830" s="26"/>
      <c r="DA830" s="26"/>
      <c r="DB830" s="26"/>
      <c r="DC830" s="26"/>
      <c r="DD830" s="26"/>
      <c r="DE830" s="26"/>
      <c r="DF830" s="26"/>
      <c r="DG830" s="26"/>
      <c r="DH830" s="26"/>
      <c r="DI830" s="26"/>
      <c r="DJ830" s="26"/>
      <c r="DK830" s="26"/>
      <c r="DL830" s="26"/>
      <c r="DM830" s="26"/>
    </row>
    <row r="831" spans="1:117" s="50" customFormat="1" ht="63" x14ac:dyDescent="0.25">
      <c r="A831" s="33"/>
      <c r="B831" s="376" t="s">
        <v>2762</v>
      </c>
      <c r="C831" s="35" t="s">
        <v>1920</v>
      </c>
      <c r="D831" s="66" t="s">
        <v>274</v>
      </c>
      <c r="E831" s="66" t="s">
        <v>1948</v>
      </c>
      <c r="F831" s="134">
        <v>23387</v>
      </c>
      <c r="G831" s="134">
        <f t="shared" si="90"/>
        <v>23387</v>
      </c>
      <c r="H831" s="134">
        <f t="shared" si="91"/>
        <v>100</v>
      </c>
      <c r="I831" s="134">
        <v>0</v>
      </c>
      <c r="J831" s="374"/>
      <c r="K831" s="345" t="s">
        <v>1919</v>
      </c>
      <c r="L831" s="33"/>
      <c r="M831" s="33"/>
      <c r="N831" s="33"/>
      <c r="O831" s="33"/>
      <c r="P831" s="33"/>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c r="BQ831" s="26"/>
      <c r="BR831" s="26"/>
      <c r="BS831" s="26"/>
      <c r="BT831" s="26"/>
      <c r="BU831" s="26"/>
      <c r="BV831" s="26"/>
      <c r="BW831" s="26"/>
      <c r="BX831" s="26"/>
      <c r="BY831" s="26"/>
      <c r="BZ831" s="26"/>
      <c r="CA831" s="26"/>
      <c r="CB831" s="26"/>
      <c r="CC831" s="26"/>
      <c r="CD831" s="26"/>
      <c r="CE831" s="26"/>
      <c r="CF831" s="26"/>
      <c r="CG831" s="26"/>
      <c r="CH831" s="26"/>
      <c r="CI831" s="26"/>
      <c r="CJ831" s="26"/>
      <c r="CK831" s="26"/>
      <c r="CL831" s="26"/>
      <c r="CM831" s="26"/>
      <c r="CN831" s="26"/>
      <c r="CO831" s="26"/>
      <c r="CP831" s="26"/>
      <c r="CQ831" s="26"/>
      <c r="CR831" s="26"/>
      <c r="CS831" s="26"/>
      <c r="CT831" s="26"/>
      <c r="CU831" s="26"/>
      <c r="CV831" s="26"/>
      <c r="CW831" s="26"/>
      <c r="CX831" s="26"/>
      <c r="CY831" s="26"/>
      <c r="CZ831" s="26"/>
      <c r="DA831" s="26"/>
      <c r="DB831" s="26"/>
      <c r="DC831" s="26"/>
      <c r="DD831" s="26"/>
      <c r="DE831" s="26"/>
      <c r="DF831" s="26"/>
      <c r="DG831" s="26"/>
      <c r="DH831" s="26"/>
      <c r="DI831" s="26"/>
      <c r="DJ831" s="26"/>
      <c r="DK831" s="26"/>
      <c r="DL831" s="26"/>
      <c r="DM831" s="26"/>
    </row>
    <row r="832" spans="1:117" s="50" customFormat="1" ht="63.75" x14ac:dyDescent="0.25">
      <c r="A832" s="33"/>
      <c r="B832" s="376" t="s">
        <v>2763</v>
      </c>
      <c r="C832" s="35" t="s">
        <v>1921</v>
      </c>
      <c r="D832" s="66" t="s">
        <v>274</v>
      </c>
      <c r="E832" s="66" t="s">
        <v>1948</v>
      </c>
      <c r="F832" s="134">
        <v>44434</v>
      </c>
      <c r="G832" s="134">
        <f t="shared" si="90"/>
        <v>44434</v>
      </c>
      <c r="H832" s="134">
        <f t="shared" si="91"/>
        <v>100</v>
      </c>
      <c r="I832" s="134">
        <v>0</v>
      </c>
      <c r="J832" s="374"/>
      <c r="K832" s="345" t="s">
        <v>1954</v>
      </c>
      <c r="L832" s="33"/>
      <c r="M832" s="33"/>
      <c r="N832" s="33"/>
      <c r="O832" s="33"/>
      <c r="P832" s="33"/>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c r="BQ832" s="26"/>
      <c r="BR832" s="26"/>
      <c r="BS832" s="26"/>
      <c r="BT832" s="26"/>
      <c r="BU832" s="26"/>
      <c r="BV832" s="26"/>
      <c r="BW832" s="26"/>
      <c r="BX832" s="26"/>
      <c r="BY832" s="26"/>
      <c r="BZ832" s="26"/>
      <c r="CA832" s="26"/>
      <c r="CB832" s="26"/>
      <c r="CC832" s="26"/>
      <c r="CD832" s="26"/>
      <c r="CE832" s="26"/>
      <c r="CF832" s="26"/>
      <c r="CG832" s="26"/>
      <c r="CH832" s="26"/>
      <c r="CI832" s="26"/>
      <c r="CJ832" s="26"/>
      <c r="CK832" s="26"/>
      <c r="CL832" s="26"/>
      <c r="CM832" s="26"/>
      <c r="CN832" s="26"/>
      <c r="CO832" s="26"/>
      <c r="CP832" s="26"/>
      <c r="CQ832" s="26"/>
      <c r="CR832" s="26"/>
      <c r="CS832" s="26"/>
      <c r="CT832" s="26"/>
      <c r="CU832" s="26"/>
      <c r="CV832" s="26"/>
      <c r="CW832" s="26"/>
      <c r="CX832" s="26"/>
      <c r="CY832" s="26"/>
      <c r="CZ832" s="26"/>
      <c r="DA832" s="26"/>
      <c r="DB832" s="26"/>
      <c r="DC832" s="26"/>
      <c r="DD832" s="26"/>
      <c r="DE832" s="26"/>
      <c r="DF832" s="26"/>
      <c r="DG832" s="26"/>
      <c r="DH832" s="26"/>
      <c r="DI832" s="26"/>
      <c r="DJ832" s="26"/>
      <c r="DK832" s="26"/>
      <c r="DL832" s="26"/>
      <c r="DM832" s="26"/>
    </row>
    <row r="833" spans="1:117" s="50" customFormat="1" ht="63.75" x14ac:dyDescent="0.25">
      <c r="A833" s="33"/>
      <c r="B833" s="376" t="s">
        <v>2764</v>
      </c>
      <c r="C833" s="35" t="s">
        <v>1922</v>
      </c>
      <c r="D833" s="66" t="s">
        <v>274</v>
      </c>
      <c r="E833" s="66" t="s">
        <v>1948</v>
      </c>
      <c r="F833" s="134">
        <v>3089</v>
      </c>
      <c r="G833" s="134">
        <f t="shared" si="90"/>
        <v>3089</v>
      </c>
      <c r="H833" s="134">
        <f t="shared" si="91"/>
        <v>100</v>
      </c>
      <c r="I833" s="134">
        <v>0</v>
      </c>
      <c r="J833" s="374"/>
      <c r="K833" s="345" t="s">
        <v>1954</v>
      </c>
      <c r="L833" s="33"/>
      <c r="M833" s="33"/>
      <c r="N833" s="33"/>
      <c r="O833" s="33"/>
      <c r="P833" s="33"/>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26"/>
      <c r="CJ833" s="26"/>
      <c r="CK833" s="26"/>
      <c r="CL833" s="26"/>
      <c r="CM833" s="26"/>
      <c r="CN833" s="26"/>
      <c r="CO833" s="26"/>
      <c r="CP833" s="26"/>
      <c r="CQ833" s="26"/>
      <c r="CR833" s="26"/>
      <c r="CS833" s="26"/>
      <c r="CT833" s="26"/>
      <c r="CU833" s="26"/>
      <c r="CV833" s="26"/>
      <c r="CW833" s="26"/>
      <c r="CX833" s="26"/>
      <c r="CY833" s="26"/>
      <c r="CZ833" s="26"/>
      <c r="DA833" s="26"/>
      <c r="DB833" s="26"/>
      <c r="DC833" s="26"/>
      <c r="DD833" s="26"/>
      <c r="DE833" s="26"/>
      <c r="DF833" s="26"/>
      <c r="DG833" s="26"/>
      <c r="DH833" s="26"/>
      <c r="DI833" s="26"/>
      <c r="DJ833" s="26"/>
      <c r="DK833" s="26"/>
      <c r="DL833" s="26"/>
      <c r="DM833" s="26"/>
    </row>
    <row r="834" spans="1:117" s="50" customFormat="1" ht="63.75" x14ac:dyDescent="0.25">
      <c r="A834" s="33"/>
      <c r="B834" s="376" t="s">
        <v>2765</v>
      </c>
      <c r="C834" s="35" t="s">
        <v>1923</v>
      </c>
      <c r="D834" s="66" t="s">
        <v>274</v>
      </c>
      <c r="E834" s="66" t="s">
        <v>1948</v>
      </c>
      <c r="F834" s="134">
        <v>4936</v>
      </c>
      <c r="G834" s="134">
        <f t="shared" si="90"/>
        <v>4936</v>
      </c>
      <c r="H834" s="134">
        <f t="shared" si="91"/>
        <v>100</v>
      </c>
      <c r="I834" s="134">
        <v>0</v>
      </c>
      <c r="J834" s="374"/>
      <c r="K834" s="345" t="s">
        <v>1954</v>
      </c>
      <c r="L834" s="33"/>
      <c r="M834" s="33"/>
      <c r="N834" s="33"/>
      <c r="O834" s="33"/>
      <c r="P834" s="33"/>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26"/>
      <c r="BR834" s="26"/>
      <c r="BS834" s="26"/>
      <c r="BT834" s="26"/>
      <c r="BU834" s="26"/>
      <c r="BV834" s="26"/>
      <c r="BW834" s="26"/>
      <c r="BX834" s="26"/>
      <c r="BY834" s="26"/>
      <c r="BZ834" s="26"/>
      <c r="CA834" s="26"/>
      <c r="CB834" s="26"/>
      <c r="CC834" s="26"/>
      <c r="CD834" s="26"/>
      <c r="CE834" s="26"/>
      <c r="CF834" s="26"/>
      <c r="CG834" s="26"/>
      <c r="CH834" s="26"/>
      <c r="CI834" s="26"/>
      <c r="CJ834" s="26"/>
      <c r="CK834" s="26"/>
      <c r="CL834" s="26"/>
      <c r="CM834" s="26"/>
      <c r="CN834" s="26"/>
      <c r="CO834" s="26"/>
      <c r="CP834" s="26"/>
      <c r="CQ834" s="26"/>
      <c r="CR834" s="26"/>
      <c r="CS834" s="26"/>
      <c r="CT834" s="26"/>
      <c r="CU834" s="26"/>
      <c r="CV834" s="26"/>
      <c r="CW834" s="26"/>
      <c r="CX834" s="26"/>
      <c r="CY834" s="26"/>
      <c r="CZ834" s="26"/>
      <c r="DA834" s="26"/>
      <c r="DB834" s="26"/>
      <c r="DC834" s="26"/>
      <c r="DD834" s="26"/>
      <c r="DE834" s="26"/>
      <c r="DF834" s="26"/>
      <c r="DG834" s="26"/>
      <c r="DH834" s="26"/>
      <c r="DI834" s="26"/>
      <c r="DJ834" s="26"/>
      <c r="DK834" s="26"/>
      <c r="DL834" s="26"/>
      <c r="DM834" s="26"/>
    </row>
    <row r="835" spans="1:117" s="50" customFormat="1" ht="63.75" x14ac:dyDescent="0.25">
      <c r="A835" s="33"/>
      <c r="B835" s="376" t="s">
        <v>2766</v>
      </c>
      <c r="C835" s="35" t="s">
        <v>1924</v>
      </c>
      <c r="D835" s="66" t="s">
        <v>274</v>
      </c>
      <c r="E835" s="66" t="s">
        <v>1948</v>
      </c>
      <c r="F835" s="134">
        <v>2000</v>
      </c>
      <c r="G835" s="134">
        <f t="shared" si="90"/>
        <v>2000</v>
      </c>
      <c r="H835" s="134">
        <f t="shared" si="91"/>
        <v>100</v>
      </c>
      <c r="I835" s="134">
        <v>0</v>
      </c>
      <c r="J835" s="374"/>
      <c r="K835" s="345" t="s">
        <v>1954</v>
      </c>
      <c r="L835" s="33"/>
      <c r="M835" s="33"/>
      <c r="N835" s="33"/>
      <c r="O835" s="33"/>
      <c r="P835" s="33"/>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c r="BQ835" s="26"/>
      <c r="BR835" s="26"/>
      <c r="BS835" s="26"/>
      <c r="BT835" s="26"/>
      <c r="BU835" s="26"/>
      <c r="BV835" s="26"/>
      <c r="BW835" s="26"/>
      <c r="BX835" s="26"/>
      <c r="BY835" s="26"/>
      <c r="BZ835" s="26"/>
      <c r="CA835" s="26"/>
      <c r="CB835" s="26"/>
      <c r="CC835" s="26"/>
      <c r="CD835" s="26"/>
      <c r="CE835" s="26"/>
      <c r="CF835" s="26"/>
      <c r="CG835" s="26"/>
      <c r="CH835" s="26"/>
      <c r="CI835" s="26"/>
      <c r="CJ835" s="26"/>
      <c r="CK835" s="26"/>
      <c r="CL835" s="26"/>
      <c r="CM835" s="26"/>
      <c r="CN835" s="26"/>
      <c r="CO835" s="26"/>
      <c r="CP835" s="26"/>
      <c r="CQ835" s="26"/>
      <c r="CR835" s="26"/>
      <c r="CS835" s="26"/>
      <c r="CT835" s="26"/>
      <c r="CU835" s="26"/>
      <c r="CV835" s="26"/>
      <c r="CW835" s="26"/>
      <c r="CX835" s="26"/>
      <c r="CY835" s="26"/>
      <c r="CZ835" s="26"/>
      <c r="DA835" s="26"/>
      <c r="DB835" s="26"/>
      <c r="DC835" s="26"/>
      <c r="DD835" s="26"/>
      <c r="DE835" s="26"/>
      <c r="DF835" s="26"/>
      <c r="DG835" s="26"/>
      <c r="DH835" s="26"/>
      <c r="DI835" s="26"/>
      <c r="DJ835" s="26"/>
      <c r="DK835" s="26"/>
      <c r="DL835" s="26"/>
      <c r="DM835" s="26"/>
    </row>
    <row r="836" spans="1:117" s="50" customFormat="1" ht="63.75" x14ac:dyDescent="0.25">
      <c r="A836" s="33"/>
      <c r="B836" s="376" t="s">
        <v>2767</v>
      </c>
      <c r="C836" s="35" t="s">
        <v>1925</v>
      </c>
      <c r="D836" s="66" t="s">
        <v>275</v>
      </c>
      <c r="E836" s="66" t="s">
        <v>1948</v>
      </c>
      <c r="F836" s="134">
        <v>8255</v>
      </c>
      <c r="G836" s="134">
        <f t="shared" si="90"/>
        <v>8255</v>
      </c>
      <c r="H836" s="134">
        <f t="shared" si="91"/>
        <v>100</v>
      </c>
      <c r="I836" s="134">
        <v>0</v>
      </c>
      <c r="J836" s="374"/>
      <c r="K836" s="345" t="s">
        <v>1954</v>
      </c>
      <c r="L836" s="33"/>
      <c r="M836" s="33"/>
      <c r="N836" s="33"/>
      <c r="O836" s="33"/>
      <c r="P836" s="33"/>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c r="BQ836" s="26"/>
      <c r="BR836" s="26"/>
      <c r="BS836" s="26"/>
      <c r="BT836" s="26"/>
      <c r="BU836" s="26"/>
      <c r="BV836" s="26"/>
      <c r="BW836" s="26"/>
      <c r="BX836" s="26"/>
      <c r="BY836" s="26"/>
      <c r="BZ836" s="26"/>
      <c r="CA836" s="26"/>
      <c r="CB836" s="26"/>
      <c r="CC836" s="26"/>
      <c r="CD836" s="26"/>
      <c r="CE836" s="26"/>
      <c r="CF836" s="26"/>
      <c r="CG836" s="26"/>
      <c r="CH836" s="26"/>
      <c r="CI836" s="26"/>
      <c r="CJ836" s="26"/>
      <c r="CK836" s="26"/>
      <c r="CL836" s="26"/>
      <c r="CM836" s="26"/>
      <c r="CN836" s="26"/>
      <c r="CO836" s="26"/>
      <c r="CP836" s="26"/>
      <c r="CQ836" s="26"/>
      <c r="CR836" s="26"/>
      <c r="CS836" s="26"/>
      <c r="CT836" s="26"/>
      <c r="CU836" s="26"/>
      <c r="CV836" s="26"/>
      <c r="CW836" s="26"/>
      <c r="CX836" s="26"/>
      <c r="CY836" s="26"/>
      <c r="CZ836" s="26"/>
      <c r="DA836" s="26"/>
      <c r="DB836" s="26"/>
      <c r="DC836" s="26"/>
      <c r="DD836" s="26"/>
      <c r="DE836" s="26"/>
      <c r="DF836" s="26"/>
      <c r="DG836" s="26"/>
      <c r="DH836" s="26"/>
      <c r="DI836" s="26"/>
      <c r="DJ836" s="26"/>
      <c r="DK836" s="26"/>
      <c r="DL836" s="26"/>
      <c r="DM836" s="26"/>
    </row>
    <row r="837" spans="1:117" s="50" customFormat="1" ht="63.75" x14ac:dyDescent="0.25">
      <c r="A837" s="33"/>
      <c r="B837" s="376" t="s">
        <v>2768</v>
      </c>
      <c r="C837" s="35" t="s">
        <v>1925</v>
      </c>
      <c r="D837" s="66" t="s">
        <v>275</v>
      </c>
      <c r="E837" s="66" t="s">
        <v>1948</v>
      </c>
      <c r="F837" s="134">
        <v>8255</v>
      </c>
      <c r="G837" s="134">
        <f t="shared" si="90"/>
        <v>8255</v>
      </c>
      <c r="H837" s="134">
        <f t="shared" si="91"/>
        <v>100</v>
      </c>
      <c r="I837" s="134">
        <v>0</v>
      </c>
      <c r="J837" s="374"/>
      <c r="K837" s="345" t="s">
        <v>1954</v>
      </c>
      <c r="L837" s="33"/>
      <c r="M837" s="33"/>
      <c r="N837" s="33"/>
      <c r="O837" s="33"/>
      <c r="P837" s="33"/>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c r="BO837" s="26"/>
      <c r="BP837" s="26"/>
      <c r="BQ837" s="26"/>
      <c r="BR837" s="26"/>
      <c r="BS837" s="26"/>
      <c r="BT837" s="26"/>
      <c r="BU837" s="26"/>
      <c r="BV837" s="26"/>
      <c r="BW837" s="26"/>
      <c r="BX837" s="26"/>
      <c r="BY837" s="26"/>
      <c r="BZ837" s="26"/>
      <c r="CA837" s="26"/>
      <c r="CB837" s="26"/>
      <c r="CC837" s="26"/>
      <c r="CD837" s="26"/>
      <c r="CE837" s="26"/>
      <c r="CF837" s="26"/>
      <c r="CG837" s="26"/>
      <c r="CH837" s="26"/>
      <c r="CI837" s="26"/>
      <c r="CJ837" s="26"/>
      <c r="CK837" s="26"/>
      <c r="CL837" s="26"/>
      <c r="CM837" s="26"/>
      <c r="CN837" s="26"/>
      <c r="CO837" s="26"/>
      <c r="CP837" s="26"/>
      <c r="CQ837" s="26"/>
      <c r="CR837" s="26"/>
      <c r="CS837" s="26"/>
      <c r="CT837" s="26"/>
      <c r="CU837" s="26"/>
      <c r="CV837" s="26"/>
      <c r="CW837" s="26"/>
      <c r="CX837" s="26"/>
      <c r="CY837" s="26"/>
      <c r="CZ837" s="26"/>
      <c r="DA837" s="26"/>
      <c r="DB837" s="26"/>
      <c r="DC837" s="26"/>
      <c r="DD837" s="26"/>
      <c r="DE837" s="26"/>
      <c r="DF837" s="26"/>
      <c r="DG837" s="26"/>
      <c r="DH837" s="26"/>
      <c r="DI837" s="26"/>
      <c r="DJ837" s="26"/>
      <c r="DK837" s="26"/>
      <c r="DL837" s="26"/>
      <c r="DM837" s="26"/>
    </row>
    <row r="838" spans="1:117" s="50" customFormat="1" ht="63.75" x14ac:dyDescent="0.25">
      <c r="A838" s="33"/>
      <c r="B838" s="376" t="s">
        <v>2769</v>
      </c>
      <c r="C838" s="35" t="s">
        <v>1926</v>
      </c>
      <c r="D838" s="66" t="s">
        <v>275</v>
      </c>
      <c r="E838" s="66" t="s">
        <v>1948</v>
      </c>
      <c r="F838" s="134">
        <v>1180</v>
      </c>
      <c r="G838" s="134">
        <f t="shared" si="90"/>
        <v>1180</v>
      </c>
      <c r="H838" s="134">
        <f t="shared" si="91"/>
        <v>100</v>
      </c>
      <c r="I838" s="134">
        <v>0</v>
      </c>
      <c r="J838" s="374"/>
      <c r="K838" s="345" t="s">
        <v>1954</v>
      </c>
      <c r="L838" s="33"/>
      <c r="M838" s="33"/>
      <c r="N838" s="33"/>
      <c r="O838" s="33"/>
      <c r="P838" s="33"/>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c r="BQ838" s="26"/>
      <c r="BR838" s="26"/>
      <c r="BS838" s="26"/>
      <c r="BT838" s="26"/>
      <c r="BU838" s="26"/>
      <c r="BV838" s="26"/>
      <c r="BW838" s="26"/>
      <c r="BX838" s="26"/>
      <c r="BY838" s="26"/>
      <c r="BZ838" s="26"/>
      <c r="CA838" s="26"/>
      <c r="CB838" s="26"/>
      <c r="CC838" s="26"/>
      <c r="CD838" s="26"/>
      <c r="CE838" s="26"/>
      <c r="CF838" s="26"/>
      <c r="CG838" s="26"/>
      <c r="CH838" s="26"/>
      <c r="CI838" s="26"/>
      <c r="CJ838" s="26"/>
      <c r="CK838" s="26"/>
      <c r="CL838" s="26"/>
      <c r="CM838" s="26"/>
      <c r="CN838" s="26"/>
      <c r="CO838" s="26"/>
      <c r="CP838" s="26"/>
      <c r="CQ838" s="26"/>
      <c r="CR838" s="26"/>
      <c r="CS838" s="26"/>
      <c r="CT838" s="26"/>
      <c r="CU838" s="26"/>
      <c r="CV838" s="26"/>
      <c r="CW838" s="26"/>
      <c r="CX838" s="26"/>
      <c r="CY838" s="26"/>
      <c r="CZ838" s="26"/>
      <c r="DA838" s="26"/>
      <c r="DB838" s="26"/>
      <c r="DC838" s="26"/>
      <c r="DD838" s="26"/>
      <c r="DE838" s="26"/>
      <c r="DF838" s="26"/>
      <c r="DG838" s="26"/>
      <c r="DH838" s="26"/>
      <c r="DI838" s="26"/>
      <c r="DJ838" s="26"/>
      <c r="DK838" s="26"/>
      <c r="DL838" s="26"/>
      <c r="DM838" s="26"/>
    </row>
    <row r="839" spans="1:117" s="50" customFormat="1" ht="63.75" x14ac:dyDescent="0.25">
      <c r="A839" s="33"/>
      <c r="B839" s="376" t="s">
        <v>2770</v>
      </c>
      <c r="C839" s="35" t="s">
        <v>1926</v>
      </c>
      <c r="D839" s="66" t="s">
        <v>275</v>
      </c>
      <c r="E839" s="66" t="s">
        <v>1948</v>
      </c>
      <c r="F839" s="134">
        <v>2500</v>
      </c>
      <c r="G839" s="134">
        <f t="shared" si="90"/>
        <v>2500</v>
      </c>
      <c r="H839" s="134">
        <f t="shared" si="91"/>
        <v>100</v>
      </c>
      <c r="I839" s="134">
        <v>0</v>
      </c>
      <c r="J839" s="374"/>
      <c r="K839" s="345" t="s">
        <v>1954</v>
      </c>
      <c r="L839" s="33"/>
      <c r="M839" s="33"/>
      <c r="N839" s="33"/>
      <c r="O839" s="33"/>
      <c r="P839" s="33"/>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c r="CR839" s="26"/>
      <c r="CS839" s="26"/>
      <c r="CT839" s="26"/>
      <c r="CU839" s="26"/>
      <c r="CV839" s="26"/>
      <c r="CW839" s="26"/>
      <c r="CX839" s="26"/>
      <c r="CY839" s="26"/>
      <c r="CZ839" s="26"/>
      <c r="DA839" s="26"/>
      <c r="DB839" s="26"/>
      <c r="DC839" s="26"/>
      <c r="DD839" s="26"/>
      <c r="DE839" s="26"/>
      <c r="DF839" s="26"/>
      <c r="DG839" s="26"/>
      <c r="DH839" s="26"/>
      <c r="DI839" s="26"/>
      <c r="DJ839" s="26"/>
      <c r="DK839" s="26"/>
      <c r="DL839" s="26"/>
      <c r="DM839" s="26"/>
    </row>
    <row r="840" spans="1:117" ht="63.75" x14ac:dyDescent="0.25">
      <c r="A840" s="33"/>
      <c r="B840" s="376" t="s">
        <v>2771</v>
      </c>
      <c r="C840" s="35" t="s">
        <v>1927</v>
      </c>
      <c r="D840" s="66" t="s">
        <v>275</v>
      </c>
      <c r="E840" s="66" t="s">
        <v>1948</v>
      </c>
      <c r="F840" s="134">
        <v>1180</v>
      </c>
      <c r="G840" s="134">
        <f t="shared" si="90"/>
        <v>1180</v>
      </c>
      <c r="H840" s="134">
        <f t="shared" si="91"/>
        <v>100</v>
      </c>
      <c r="I840" s="134">
        <v>0</v>
      </c>
      <c r="J840" s="374"/>
      <c r="K840" s="345" t="s">
        <v>1954</v>
      </c>
      <c r="L840" s="33"/>
      <c r="M840" s="33"/>
      <c r="N840" s="33"/>
      <c r="O840" s="33"/>
      <c r="P840" s="33"/>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c r="BU840" s="26"/>
      <c r="BV840" s="26"/>
      <c r="BW840" s="26"/>
      <c r="BX840" s="26"/>
      <c r="BY840" s="26"/>
      <c r="BZ840" s="26"/>
      <c r="CA840" s="26"/>
      <c r="CB840" s="26"/>
      <c r="CC840" s="26"/>
      <c r="CD840" s="26"/>
      <c r="CE840" s="26"/>
      <c r="CF840" s="26"/>
      <c r="CG840" s="26"/>
      <c r="CH840" s="26"/>
      <c r="CI840" s="26"/>
      <c r="CJ840" s="26"/>
      <c r="CK840" s="26"/>
      <c r="CL840" s="26"/>
      <c r="CM840" s="26"/>
      <c r="CN840" s="26"/>
      <c r="CO840" s="26"/>
      <c r="CP840" s="26"/>
      <c r="CQ840" s="26"/>
      <c r="CR840" s="26"/>
      <c r="CS840" s="26"/>
      <c r="CT840" s="26"/>
      <c r="CU840" s="26"/>
      <c r="CV840" s="26"/>
      <c r="CW840" s="26"/>
      <c r="CX840" s="26"/>
      <c r="CY840" s="26"/>
      <c r="CZ840" s="26"/>
      <c r="DA840" s="26"/>
      <c r="DB840" s="26"/>
      <c r="DC840" s="26"/>
      <c r="DD840" s="26"/>
      <c r="DE840" s="26"/>
      <c r="DF840" s="26"/>
      <c r="DG840" s="26"/>
      <c r="DH840" s="26"/>
      <c r="DI840" s="26"/>
      <c r="DJ840" s="26"/>
      <c r="DK840" s="26"/>
      <c r="DL840" s="26"/>
      <c r="DM840" s="26"/>
    </row>
    <row r="841" spans="1:117" s="50" customFormat="1" ht="63.75" x14ac:dyDescent="0.25">
      <c r="A841" s="33"/>
      <c r="B841" s="376" t="s">
        <v>2772</v>
      </c>
      <c r="C841" s="35" t="s">
        <v>1928</v>
      </c>
      <c r="D841" s="66" t="s">
        <v>275</v>
      </c>
      <c r="E841" s="66" t="s">
        <v>1948</v>
      </c>
      <c r="F841" s="134">
        <v>5584</v>
      </c>
      <c r="G841" s="134">
        <f t="shared" si="90"/>
        <v>5584</v>
      </c>
      <c r="H841" s="134">
        <f t="shared" si="91"/>
        <v>100</v>
      </c>
      <c r="I841" s="134">
        <v>0</v>
      </c>
      <c r="J841" s="374"/>
      <c r="K841" s="345" t="s">
        <v>1954</v>
      </c>
      <c r="L841" s="33"/>
      <c r="M841" s="33"/>
      <c r="N841" s="33"/>
      <c r="O841" s="33"/>
      <c r="P841" s="33"/>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c r="BQ841" s="26"/>
      <c r="BR841" s="26"/>
      <c r="BS841" s="26"/>
      <c r="BT841" s="26"/>
      <c r="BU841" s="26"/>
      <c r="BV841" s="26"/>
      <c r="BW841" s="26"/>
      <c r="BX841" s="26"/>
      <c r="BY841" s="26"/>
      <c r="BZ841" s="26"/>
      <c r="CA841" s="26"/>
      <c r="CB841" s="26"/>
      <c r="CC841" s="26"/>
      <c r="CD841" s="26"/>
      <c r="CE841" s="26"/>
      <c r="CF841" s="26"/>
      <c r="CG841" s="26"/>
      <c r="CH841" s="26"/>
      <c r="CI841" s="26"/>
      <c r="CJ841" s="26"/>
      <c r="CK841" s="26"/>
      <c r="CL841" s="26"/>
      <c r="CM841" s="26"/>
      <c r="CN841" s="26"/>
      <c r="CO841" s="26"/>
      <c r="CP841" s="26"/>
      <c r="CQ841" s="26"/>
      <c r="CR841" s="26"/>
      <c r="CS841" s="26"/>
      <c r="CT841" s="26"/>
      <c r="CU841" s="26"/>
      <c r="CV841" s="26"/>
      <c r="CW841" s="26"/>
      <c r="CX841" s="26"/>
      <c r="CY841" s="26"/>
      <c r="CZ841" s="26"/>
      <c r="DA841" s="26"/>
      <c r="DB841" s="26"/>
      <c r="DC841" s="26"/>
      <c r="DD841" s="26"/>
      <c r="DE841" s="26"/>
      <c r="DF841" s="26"/>
      <c r="DG841" s="26"/>
      <c r="DH841" s="26"/>
      <c r="DI841" s="26"/>
      <c r="DJ841" s="26"/>
      <c r="DK841" s="26"/>
      <c r="DL841" s="26"/>
      <c r="DM841" s="26"/>
    </row>
    <row r="842" spans="1:117" s="50" customFormat="1" ht="63.75" x14ac:dyDescent="0.25">
      <c r="A842" s="33"/>
      <c r="B842" s="376" t="s">
        <v>2773</v>
      </c>
      <c r="C842" s="35" t="s">
        <v>1928</v>
      </c>
      <c r="D842" s="66" t="s">
        <v>275</v>
      </c>
      <c r="E842" s="66" t="s">
        <v>1948</v>
      </c>
      <c r="F842" s="134">
        <v>5584</v>
      </c>
      <c r="G842" s="134">
        <f t="shared" si="90"/>
        <v>5584</v>
      </c>
      <c r="H842" s="134">
        <f t="shared" si="91"/>
        <v>100</v>
      </c>
      <c r="I842" s="134">
        <v>0</v>
      </c>
      <c r="J842" s="374"/>
      <c r="K842" s="345" t="s">
        <v>1954</v>
      </c>
      <c r="L842" s="33"/>
      <c r="M842" s="33"/>
      <c r="N842" s="33"/>
      <c r="O842" s="33"/>
      <c r="P842" s="33"/>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c r="BQ842" s="26"/>
      <c r="BR842" s="26"/>
      <c r="BS842" s="26"/>
      <c r="BT842" s="26"/>
      <c r="BU842" s="26"/>
      <c r="BV842" s="26"/>
      <c r="BW842" s="26"/>
      <c r="BX842" s="26"/>
      <c r="BY842" s="26"/>
      <c r="BZ842" s="26"/>
      <c r="CA842" s="26"/>
      <c r="CB842" s="26"/>
      <c r="CC842" s="26"/>
      <c r="CD842" s="26"/>
      <c r="CE842" s="26"/>
      <c r="CF842" s="26"/>
      <c r="CG842" s="26"/>
      <c r="CH842" s="26"/>
      <c r="CI842" s="26"/>
      <c r="CJ842" s="26"/>
      <c r="CK842" s="26"/>
      <c r="CL842" s="26"/>
      <c r="CM842" s="26"/>
      <c r="CN842" s="26"/>
      <c r="CO842" s="26"/>
      <c r="CP842" s="26"/>
      <c r="CQ842" s="26"/>
      <c r="CR842" s="26"/>
      <c r="CS842" s="26"/>
      <c r="CT842" s="26"/>
      <c r="CU842" s="26"/>
      <c r="CV842" s="26"/>
      <c r="CW842" s="26"/>
      <c r="CX842" s="26"/>
      <c r="CY842" s="26"/>
      <c r="CZ842" s="26"/>
      <c r="DA842" s="26"/>
      <c r="DB842" s="26"/>
      <c r="DC842" s="26"/>
      <c r="DD842" s="26"/>
      <c r="DE842" s="26"/>
      <c r="DF842" s="26"/>
      <c r="DG842" s="26"/>
      <c r="DH842" s="26"/>
      <c r="DI842" s="26"/>
      <c r="DJ842" s="26"/>
      <c r="DK842" s="26"/>
      <c r="DL842" s="26"/>
      <c r="DM842" s="26"/>
    </row>
    <row r="843" spans="1:117" s="50" customFormat="1" ht="78.75" x14ac:dyDescent="0.25">
      <c r="A843" s="33"/>
      <c r="B843" s="376" t="s">
        <v>2774</v>
      </c>
      <c r="C843" s="35" t="s">
        <v>1929</v>
      </c>
      <c r="D843" s="66" t="s">
        <v>277</v>
      </c>
      <c r="E843" s="66" t="s">
        <v>1948</v>
      </c>
      <c r="F843" s="134">
        <v>1250</v>
      </c>
      <c r="G843" s="134">
        <f t="shared" ref="G843:G868" si="92">F843-I843</f>
        <v>1250</v>
      </c>
      <c r="H843" s="134">
        <f t="shared" ref="H843:H868" si="93">G843/F843*100</f>
        <v>100</v>
      </c>
      <c r="I843" s="134">
        <v>0</v>
      </c>
      <c r="J843" s="374"/>
      <c r="K843" s="345" t="s">
        <v>1954</v>
      </c>
      <c r="L843" s="33"/>
      <c r="M843" s="33"/>
      <c r="N843" s="33"/>
      <c r="O843" s="33"/>
      <c r="P843" s="33"/>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c r="BQ843" s="26"/>
      <c r="BR843" s="26"/>
      <c r="BS843" s="26"/>
      <c r="BT843" s="26"/>
      <c r="BU843" s="26"/>
      <c r="BV843" s="26"/>
      <c r="BW843" s="26"/>
      <c r="BX843" s="26"/>
      <c r="BY843" s="26"/>
      <c r="BZ843" s="26"/>
      <c r="CA843" s="26"/>
      <c r="CB843" s="26"/>
      <c r="CC843" s="26"/>
      <c r="CD843" s="26"/>
      <c r="CE843" s="26"/>
      <c r="CF843" s="26"/>
      <c r="CG843" s="26"/>
      <c r="CH843" s="26"/>
      <c r="CI843" s="26"/>
      <c r="CJ843" s="26"/>
      <c r="CK843" s="26"/>
      <c r="CL843" s="26"/>
      <c r="CM843" s="26"/>
      <c r="CN843" s="26"/>
      <c r="CO843" s="26"/>
      <c r="CP843" s="26"/>
      <c r="CQ843" s="26"/>
      <c r="CR843" s="26"/>
      <c r="CS843" s="26"/>
      <c r="CT843" s="26"/>
      <c r="CU843" s="26"/>
      <c r="CV843" s="26"/>
      <c r="CW843" s="26"/>
      <c r="CX843" s="26"/>
      <c r="CY843" s="26"/>
      <c r="CZ843" s="26"/>
      <c r="DA843" s="26"/>
      <c r="DB843" s="26"/>
      <c r="DC843" s="26"/>
      <c r="DD843" s="26"/>
      <c r="DE843" s="26"/>
      <c r="DF843" s="26"/>
      <c r="DG843" s="26"/>
      <c r="DH843" s="26"/>
      <c r="DI843" s="26"/>
      <c r="DJ843" s="26"/>
      <c r="DK843" s="26"/>
      <c r="DL843" s="26"/>
      <c r="DM843" s="26"/>
    </row>
    <row r="844" spans="1:117" s="50" customFormat="1" ht="78.75" x14ac:dyDescent="0.25">
      <c r="A844" s="33"/>
      <c r="B844" s="376" t="s">
        <v>2775</v>
      </c>
      <c r="C844" s="35" t="s">
        <v>1930</v>
      </c>
      <c r="D844" s="66" t="s">
        <v>277</v>
      </c>
      <c r="E844" s="66" t="s">
        <v>1948</v>
      </c>
      <c r="F844" s="134">
        <v>2833</v>
      </c>
      <c r="G844" s="134">
        <f t="shared" si="92"/>
        <v>2833</v>
      </c>
      <c r="H844" s="134">
        <f t="shared" si="93"/>
        <v>100</v>
      </c>
      <c r="I844" s="134">
        <v>0</v>
      </c>
      <c r="J844" s="374"/>
      <c r="K844" s="345" t="s">
        <v>1954</v>
      </c>
      <c r="L844" s="33"/>
      <c r="M844" s="33"/>
      <c r="N844" s="33"/>
      <c r="O844" s="33"/>
      <c r="P844" s="33"/>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c r="BQ844" s="26"/>
      <c r="BR844" s="26"/>
      <c r="BS844" s="26"/>
      <c r="BT844" s="26"/>
      <c r="BU844" s="26"/>
      <c r="BV844" s="26"/>
      <c r="BW844" s="26"/>
      <c r="BX844" s="26"/>
      <c r="BY844" s="26"/>
      <c r="BZ844" s="26"/>
      <c r="CA844" s="26"/>
      <c r="CB844" s="26"/>
      <c r="CC844" s="26"/>
      <c r="CD844" s="26"/>
      <c r="CE844" s="26"/>
      <c r="CF844" s="26"/>
      <c r="CG844" s="26"/>
      <c r="CH844" s="26"/>
      <c r="CI844" s="26"/>
      <c r="CJ844" s="26"/>
      <c r="CK844" s="26"/>
      <c r="CL844" s="26"/>
      <c r="CM844" s="26"/>
      <c r="CN844" s="26"/>
      <c r="CO844" s="26"/>
      <c r="CP844" s="26"/>
      <c r="CQ844" s="26"/>
      <c r="CR844" s="26"/>
      <c r="CS844" s="26"/>
      <c r="CT844" s="26"/>
      <c r="CU844" s="26"/>
      <c r="CV844" s="26"/>
      <c r="CW844" s="26"/>
      <c r="CX844" s="26"/>
      <c r="CY844" s="26"/>
      <c r="CZ844" s="26"/>
      <c r="DA844" s="26"/>
      <c r="DB844" s="26"/>
      <c r="DC844" s="26"/>
      <c r="DD844" s="26"/>
      <c r="DE844" s="26"/>
      <c r="DF844" s="26"/>
      <c r="DG844" s="26"/>
      <c r="DH844" s="26"/>
      <c r="DI844" s="26"/>
      <c r="DJ844" s="26"/>
      <c r="DK844" s="26"/>
      <c r="DL844" s="26"/>
      <c r="DM844" s="26"/>
    </row>
    <row r="845" spans="1:117" s="50" customFormat="1" ht="78.75" x14ac:dyDescent="0.25">
      <c r="A845" s="33"/>
      <c r="B845" s="376" t="s">
        <v>2776</v>
      </c>
      <c r="C845" s="35" t="s">
        <v>1930</v>
      </c>
      <c r="D845" s="66" t="s">
        <v>277</v>
      </c>
      <c r="E845" s="66" t="s">
        <v>1948</v>
      </c>
      <c r="F845" s="134">
        <v>2833</v>
      </c>
      <c r="G845" s="134">
        <f t="shared" si="92"/>
        <v>2833</v>
      </c>
      <c r="H845" s="134">
        <f t="shared" si="93"/>
        <v>100</v>
      </c>
      <c r="I845" s="134">
        <v>0</v>
      </c>
      <c r="J845" s="374"/>
      <c r="K845" s="345" t="s">
        <v>1954</v>
      </c>
      <c r="L845" s="33"/>
      <c r="M845" s="33"/>
      <c r="N845" s="33"/>
      <c r="O845" s="33"/>
      <c r="P845" s="33"/>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c r="BO845" s="26"/>
      <c r="BP845" s="26"/>
      <c r="BQ845" s="26"/>
      <c r="BR845" s="26"/>
      <c r="BS845" s="26"/>
      <c r="BT845" s="26"/>
      <c r="BU845" s="26"/>
      <c r="BV845" s="26"/>
      <c r="BW845" s="26"/>
      <c r="BX845" s="26"/>
      <c r="BY845" s="26"/>
      <c r="BZ845" s="26"/>
      <c r="CA845" s="26"/>
      <c r="CB845" s="26"/>
      <c r="CC845" s="26"/>
      <c r="CD845" s="26"/>
      <c r="CE845" s="26"/>
      <c r="CF845" s="26"/>
      <c r="CG845" s="26"/>
      <c r="CH845" s="26"/>
      <c r="CI845" s="26"/>
      <c r="CJ845" s="26"/>
      <c r="CK845" s="26"/>
      <c r="CL845" s="26"/>
      <c r="CM845" s="26"/>
      <c r="CN845" s="26"/>
      <c r="CO845" s="26"/>
      <c r="CP845" s="26"/>
      <c r="CQ845" s="26"/>
      <c r="CR845" s="26"/>
      <c r="CS845" s="26"/>
      <c r="CT845" s="26"/>
      <c r="CU845" s="26"/>
      <c r="CV845" s="26"/>
      <c r="CW845" s="26"/>
      <c r="CX845" s="26"/>
      <c r="CY845" s="26"/>
      <c r="CZ845" s="26"/>
      <c r="DA845" s="26"/>
      <c r="DB845" s="26"/>
      <c r="DC845" s="26"/>
      <c r="DD845" s="26"/>
      <c r="DE845" s="26"/>
      <c r="DF845" s="26"/>
      <c r="DG845" s="26"/>
      <c r="DH845" s="26"/>
      <c r="DI845" s="26"/>
      <c r="DJ845" s="26"/>
      <c r="DK845" s="26"/>
      <c r="DL845" s="26"/>
      <c r="DM845" s="26"/>
    </row>
    <row r="846" spans="1:117" s="50" customFormat="1" ht="78.75" x14ac:dyDescent="0.25">
      <c r="A846" s="33"/>
      <c r="B846" s="376" t="s">
        <v>2777</v>
      </c>
      <c r="C846" s="35" t="s">
        <v>1930</v>
      </c>
      <c r="D846" s="66" t="s">
        <v>277</v>
      </c>
      <c r="E846" s="66" t="s">
        <v>1948</v>
      </c>
      <c r="F846" s="134">
        <v>3412</v>
      </c>
      <c r="G846" s="134">
        <f t="shared" si="92"/>
        <v>3412</v>
      </c>
      <c r="H846" s="134">
        <f t="shared" si="93"/>
        <v>100</v>
      </c>
      <c r="I846" s="134">
        <v>0</v>
      </c>
      <c r="J846" s="374"/>
      <c r="K846" s="345" t="s">
        <v>1954</v>
      </c>
      <c r="L846" s="33"/>
      <c r="M846" s="33"/>
      <c r="N846" s="33"/>
      <c r="O846" s="33"/>
      <c r="P846" s="33"/>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c r="BQ846" s="26"/>
      <c r="BR846" s="26"/>
      <c r="BS846" s="26"/>
      <c r="BT846" s="26"/>
      <c r="BU846" s="26"/>
      <c r="BV846" s="26"/>
      <c r="BW846" s="26"/>
      <c r="BX846" s="26"/>
      <c r="BY846" s="26"/>
      <c r="BZ846" s="26"/>
      <c r="CA846" s="26"/>
      <c r="CB846" s="26"/>
      <c r="CC846" s="26"/>
      <c r="CD846" s="26"/>
      <c r="CE846" s="26"/>
      <c r="CF846" s="26"/>
      <c r="CG846" s="26"/>
      <c r="CH846" s="26"/>
      <c r="CI846" s="26"/>
      <c r="CJ846" s="26"/>
      <c r="CK846" s="26"/>
      <c r="CL846" s="26"/>
      <c r="CM846" s="26"/>
      <c r="CN846" s="26"/>
      <c r="CO846" s="26"/>
      <c r="CP846" s="26"/>
      <c r="CQ846" s="26"/>
      <c r="CR846" s="26"/>
      <c r="CS846" s="26"/>
      <c r="CT846" s="26"/>
      <c r="CU846" s="26"/>
      <c r="CV846" s="26"/>
      <c r="CW846" s="26"/>
      <c r="CX846" s="26"/>
      <c r="CY846" s="26"/>
      <c r="CZ846" s="26"/>
      <c r="DA846" s="26"/>
      <c r="DB846" s="26"/>
      <c r="DC846" s="26"/>
      <c r="DD846" s="26"/>
      <c r="DE846" s="26"/>
      <c r="DF846" s="26"/>
      <c r="DG846" s="26"/>
      <c r="DH846" s="26"/>
      <c r="DI846" s="26"/>
      <c r="DJ846" s="26"/>
      <c r="DK846" s="26"/>
      <c r="DL846" s="26"/>
      <c r="DM846" s="26"/>
    </row>
    <row r="847" spans="1:117" s="50" customFormat="1" ht="78.75" x14ac:dyDescent="0.25">
      <c r="A847" s="33"/>
      <c r="B847" s="376" t="s">
        <v>2778</v>
      </c>
      <c r="C847" s="35" t="s">
        <v>1931</v>
      </c>
      <c r="D847" s="66" t="s">
        <v>277</v>
      </c>
      <c r="E847" s="66" t="s">
        <v>1948</v>
      </c>
      <c r="F847" s="134">
        <v>16451</v>
      </c>
      <c r="G847" s="134">
        <f t="shared" si="92"/>
        <v>16451</v>
      </c>
      <c r="H847" s="134">
        <f t="shared" si="93"/>
        <v>100</v>
      </c>
      <c r="I847" s="134">
        <v>0</v>
      </c>
      <c r="J847" s="374"/>
      <c r="K847" s="345" t="s">
        <v>1954</v>
      </c>
      <c r="L847" s="33"/>
      <c r="M847" s="33"/>
      <c r="N847" s="33"/>
      <c r="O847" s="33"/>
      <c r="P847" s="33"/>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c r="BO847" s="26"/>
      <c r="BP847" s="26"/>
      <c r="BQ847" s="26"/>
      <c r="BR847" s="26"/>
      <c r="BS847" s="26"/>
      <c r="BT847" s="26"/>
      <c r="BU847" s="26"/>
      <c r="BV847" s="26"/>
      <c r="BW847" s="26"/>
      <c r="BX847" s="26"/>
      <c r="BY847" s="26"/>
      <c r="BZ847" s="26"/>
      <c r="CA847" s="26"/>
      <c r="CB847" s="26"/>
      <c r="CC847" s="26"/>
      <c r="CD847" s="26"/>
      <c r="CE847" s="26"/>
      <c r="CF847" s="26"/>
      <c r="CG847" s="26"/>
      <c r="CH847" s="26"/>
      <c r="CI847" s="26"/>
      <c r="CJ847" s="26"/>
      <c r="CK847" s="26"/>
      <c r="CL847" s="26"/>
      <c r="CM847" s="26"/>
      <c r="CN847" s="26"/>
      <c r="CO847" s="26"/>
      <c r="CP847" s="26"/>
      <c r="CQ847" s="26"/>
      <c r="CR847" s="26"/>
      <c r="CS847" s="26"/>
      <c r="CT847" s="26"/>
      <c r="CU847" s="26"/>
      <c r="CV847" s="26"/>
      <c r="CW847" s="26"/>
      <c r="CX847" s="26"/>
      <c r="CY847" s="26"/>
      <c r="CZ847" s="26"/>
      <c r="DA847" s="26"/>
      <c r="DB847" s="26"/>
      <c r="DC847" s="26"/>
      <c r="DD847" s="26"/>
      <c r="DE847" s="26"/>
      <c r="DF847" s="26"/>
      <c r="DG847" s="26"/>
      <c r="DH847" s="26"/>
      <c r="DI847" s="26"/>
      <c r="DJ847" s="26"/>
      <c r="DK847" s="26"/>
      <c r="DL847" s="26"/>
      <c r="DM847" s="26"/>
    </row>
    <row r="848" spans="1:117" s="50" customFormat="1" ht="78.75" x14ac:dyDescent="0.25">
      <c r="A848" s="33"/>
      <c r="B848" s="376" t="s">
        <v>2779</v>
      </c>
      <c r="C848" s="35" t="s">
        <v>1932</v>
      </c>
      <c r="D848" s="66" t="s">
        <v>277</v>
      </c>
      <c r="E848" s="66" t="s">
        <v>1948</v>
      </c>
      <c r="F848" s="134">
        <v>2293</v>
      </c>
      <c r="G848" s="134">
        <f t="shared" si="92"/>
        <v>2293</v>
      </c>
      <c r="H848" s="134">
        <f t="shared" si="93"/>
        <v>100</v>
      </c>
      <c r="I848" s="134">
        <v>0</v>
      </c>
      <c r="J848" s="374"/>
      <c r="K848" s="345" t="s">
        <v>1954</v>
      </c>
      <c r="L848" s="33"/>
      <c r="M848" s="33"/>
      <c r="N848" s="33"/>
      <c r="O848" s="33"/>
      <c r="P848" s="33"/>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c r="BQ848" s="26"/>
      <c r="BR848" s="26"/>
      <c r="BS848" s="26"/>
      <c r="BT848" s="26"/>
      <c r="BU848" s="26"/>
      <c r="BV848" s="26"/>
      <c r="BW848" s="26"/>
      <c r="BX848" s="26"/>
      <c r="BY848" s="26"/>
      <c r="BZ848" s="26"/>
      <c r="CA848" s="26"/>
      <c r="CB848" s="26"/>
      <c r="CC848" s="26"/>
      <c r="CD848" s="26"/>
      <c r="CE848" s="26"/>
      <c r="CF848" s="26"/>
      <c r="CG848" s="26"/>
      <c r="CH848" s="26"/>
      <c r="CI848" s="26"/>
      <c r="CJ848" s="26"/>
      <c r="CK848" s="26"/>
      <c r="CL848" s="26"/>
      <c r="CM848" s="26"/>
      <c r="CN848" s="26"/>
      <c r="CO848" s="26"/>
      <c r="CP848" s="26"/>
      <c r="CQ848" s="26"/>
      <c r="CR848" s="26"/>
      <c r="CS848" s="26"/>
      <c r="CT848" s="26"/>
      <c r="CU848" s="26"/>
      <c r="CV848" s="26"/>
      <c r="CW848" s="26"/>
      <c r="CX848" s="26"/>
      <c r="CY848" s="26"/>
      <c r="CZ848" s="26"/>
      <c r="DA848" s="26"/>
      <c r="DB848" s="26"/>
      <c r="DC848" s="26"/>
      <c r="DD848" s="26"/>
      <c r="DE848" s="26"/>
      <c r="DF848" s="26"/>
      <c r="DG848" s="26"/>
      <c r="DH848" s="26"/>
      <c r="DI848" s="26"/>
      <c r="DJ848" s="26"/>
      <c r="DK848" s="26"/>
      <c r="DL848" s="26"/>
      <c r="DM848" s="26"/>
    </row>
    <row r="849" spans="1:117" s="50" customFormat="1" ht="78.75" x14ac:dyDescent="0.25">
      <c r="A849" s="33"/>
      <c r="B849" s="376" t="s">
        <v>2780</v>
      </c>
      <c r="C849" s="35" t="s">
        <v>1933</v>
      </c>
      <c r="D849" s="66" t="s">
        <v>277</v>
      </c>
      <c r="E849" s="66" t="s">
        <v>1948</v>
      </c>
      <c r="F849" s="134">
        <v>1232</v>
      </c>
      <c r="G849" s="134">
        <f t="shared" si="92"/>
        <v>1232</v>
      </c>
      <c r="H849" s="134">
        <f t="shared" si="93"/>
        <v>100</v>
      </c>
      <c r="I849" s="134">
        <v>0</v>
      </c>
      <c r="J849" s="374"/>
      <c r="K849" s="345" t="s">
        <v>1954</v>
      </c>
      <c r="L849" s="33"/>
      <c r="M849" s="33"/>
      <c r="N849" s="33"/>
      <c r="O849" s="33"/>
      <c r="P849" s="33"/>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c r="BO849" s="26"/>
      <c r="BP849" s="26"/>
      <c r="BQ849" s="26"/>
      <c r="BR849" s="26"/>
      <c r="BS849" s="26"/>
      <c r="BT849" s="26"/>
      <c r="BU849" s="26"/>
      <c r="BV849" s="26"/>
      <c r="BW849" s="26"/>
      <c r="BX849" s="26"/>
      <c r="BY849" s="26"/>
      <c r="BZ849" s="26"/>
      <c r="CA849" s="26"/>
      <c r="CB849" s="26"/>
      <c r="CC849" s="26"/>
      <c r="CD849" s="26"/>
      <c r="CE849" s="26"/>
      <c r="CF849" s="26"/>
      <c r="CG849" s="26"/>
      <c r="CH849" s="26"/>
      <c r="CI849" s="26"/>
      <c r="CJ849" s="26"/>
      <c r="CK849" s="26"/>
      <c r="CL849" s="26"/>
      <c r="CM849" s="26"/>
      <c r="CN849" s="26"/>
      <c r="CO849" s="26"/>
      <c r="CP849" s="26"/>
      <c r="CQ849" s="26"/>
      <c r="CR849" s="26"/>
      <c r="CS849" s="26"/>
      <c r="CT849" s="26"/>
      <c r="CU849" s="26"/>
      <c r="CV849" s="26"/>
      <c r="CW849" s="26"/>
      <c r="CX849" s="26"/>
      <c r="CY849" s="26"/>
      <c r="CZ849" s="26"/>
      <c r="DA849" s="26"/>
      <c r="DB849" s="26"/>
      <c r="DC849" s="26"/>
      <c r="DD849" s="26"/>
      <c r="DE849" s="26"/>
      <c r="DF849" s="26"/>
      <c r="DG849" s="26"/>
      <c r="DH849" s="26"/>
      <c r="DI849" s="26"/>
      <c r="DJ849" s="26"/>
      <c r="DK849" s="26"/>
      <c r="DL849" s="26"/>
      <c r="DM849" s="26"/>
    </row>
    <row r="850" spans="1:117" s="50" customFormat="1" ht="63.75" x14ac:dyDescent="0.25">
      <c r="A850" s="33"/>
      <c r="B850" s="376" t="s">
        <v>2781</v>
      </c>
      <c r="C850" s="35" t="s">
        <v>1921</v>
      </c>
      <c r="D850" s="66" t="s">
        <v>278</v>
      </c>
      <c r="E850" s="66" t="s">
        <v>1948</v>
      </c>
      <c r="F850" s="134">
        <v>293</v>
      </c>
      <c r="G850" s="134">
        <f t="shared" si="92"/>
        <v>293</v>
      </c>
      <c r="H850" s="134">
        <f t="shared" si="93"/>
        <v>100</v>
      </c>
      <c r="I850" s="134">
        <v>0</v>
      </c>
      <c r="J850" s="374"/>
      <c r="K850" s="345" t="s">
        <v>1954</v>
      </c>
      <c r="L850" s="33"/>
      <c r="M850" s="33"/>
      <c r="N850" s="33"/>
      <c r="O850" s="33"/>
      <c r="P850" s="33"/>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26"/>
      <c r="BR850" s="26"/>
      <c r="BS850" s="26"/>
      <c r="BT850" s="26"/>
      <c r="BU850" s="26"/>
      <c r="BV850" s="26"/>
      <c r="BW850" s="26"/>
      <c r="BX850" s="26"/>
      <c r="BY850" s="26"/>
      <c r="BZ850" s="26"/>
      <c r="CA850" s="26"/>
      <c r="CB850" s="26"/>
      <c r="CC850" s="26"/>
      <c r="CD850" s="26"/>
      <c r="CE850" s="26"/>
      <c r="CF850" s="26"/>
      <c r="CG850" s="26"/>
      <c r="CH850" s="26"/>
      <c r="CI850" s="26"/>
      <c r="CJ850" s="26"/>
      <c r="CK850" s="26"/>
      <c r="CL850" s="26"/>
      <c r="CM850" s="26"/>
      <c r="CN850" s="26"/>
      <c r="CO850" s="26"/>
      <c r="CP850" s="26"/>
      <c r="CQ850" s="26"/>
      <c r="CR850" s="26"/>
      <c r="CS850" s="26"/>
      <c r="CT850" s="26"/>
      <c r="CU850" s="26"/>
      <c r="CV850" s="26"/>
      <c r="CW850" s="26"/>
      <c r="CX850" s="26"/>
      <c r="CY850" s="26"/>
      <c r="CZ850" s="26"/>
      <c r="DA850" s="26"/>
      <c r="DB850" s="26"/>
      <c r="DC850" s="26"/>
      <c r="DD850" s="26"/>
      <c r="DE850" s="26"/>
      <c r="DF850" s="26"/>
      <c r="DG850" s="26"/>
      <c r="DH850" s="26"/>
      <c r="DI850" s="26"/>
      <c r="DJ850" s="26"/>
      <c r="DK850" s="26"/>
      <c r="DL850" s="26"/>
      <c r="DM850" s="26"/>
    </row>
    <row r="851" spans="1:117" s="50" customFormat="1" ht="63.75" x14ac:dyDescent="0.25">
      <c r="A851" s="33"/>
      <c r="B851" s="376" t="s">
        <v>2782</v>
      </c>
      <c r="C851" s="35" t="s">
        <v>1934</v>
      </c>
      <c r="D851" s="66" t="s">
        <v>278</v>
      </c>
      <c r="E851" s="66" t="s">
        <v>1948</v>
      </c>
      <c r="F851" s="134">
        <v>130587</v>
      </c>
      <c r="G851" s="134">
        <f t="shared" si="92"/>
        <v>130587</v>
      </c>
      <c r="H851" s="134">
        <f t="shared" si="93"/>
        <v>100</v>
      </c>
      <c r="I851" s="134">
        <v>0</v>
      </c>
      <c r="J851" s="374"/>
      <c r="K851" s="345" t="s">
        <v>1954</v>
      </c>
      <c r="L851" s="33"/>
      <c r="M851" s="33"/>
      <c r="N851" s="33"/>
      <c r="O851" s="33"/>
      <c r="P851" s="33"/>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c r="BO851" s="26"/>
      <c r="BP851" s="26"/>
      <c r="BQ851" s="26"/>
      <c r="BR851" s="26"/>
      <c r="BS851" s="26"/>
      <c r="BT851" s="26"/>
      <c r="BU851" s="26"/>
      <c r="BV851" s="26"/>
      <c r="BW851" s="26"/>
      <c r="BX851" s="26"/>
      <c r="BY851" s="26"/>
      <c r="BZ851" s="26"/>
      <c r="CA851" s="26"/>
      <c r="CB851" s="26"/>
      <c r="CC851" s="26"/>
      <c r="CD851" s="26"/>
      <c r="CE851" s="26"/>
      <c r="CF851" s="26"/>
      <c r="CG851" s="26"/>
      <c r="CH851" s="26"/>
      <c r="CI851" s="26"/>
      <c r="CJ851" s="26"/>
      <c r="CK851" s="26"/>
      <c r="CL851" s="26"/>
      <c r="CM851" s="26"/>
      <c r="CN851" s="26"/>
      <c r="CO851" s="26"/>
      <c r="CP851" s="26"/>
      <c r="CQ851" s="26"/>
      <c r="CR851" s="26"/>
      <c r="CS851" s="26"/>
      <c r="CT851" s="26"/>
      <c r="CU851" s="26"/>
      <c r="CV851" s="26"/>
      <c r="CW851" s="26"/>
      <c r="CX851" s="26"/>
      <c r="CY851" s="26"/>
      <c r="CZ851" s="26"/>
      <c r="DA851" s="26"/>
      <c r="DB851" s="26"/>
      <c r="DC851" s="26"/>
      <c r="DD851" s="26"/>
      <c r="DE851" s="26"/>
      <c r="DF851" s="26"/>
      <c r="DG851" s="26"/>
      <c r="DH851" s="26"/>
      <c r="DI851" s="26"/>
      <c r="DJ851" s="26"/>
      <c r="DK851" s="26"/>
      <c r="DL851" s="26"/>
      <c r="DM851" s="26"/>
    </row>
    <row r="852" spans="1:117" s="50" customFormat="1" ht="63.75" x14ac:dyDescent="0.25">
      <c r="A852" s="33"/>
      <c r="B852" s="376" t="s">
        <v>2783</v>
      </c>
      <c r="C852" s="35" t="s">
        <v>1921</v>
      </c>
      <c r="D852" s="66" t="s">
        <v>278</v>
      </c>
      <c r="E852" s="66" t="s">
        <v>1948</v>
      </c>
      <c r="F852" s="134">
        <v>52847.93</v>
      </c>
      <c r="G852" s="134">
        <f t="shared" si="92"/>
        <v>52847.93</v>
      </c>
      <c r="H852" s="134">
        <f t="shared" si="93"/>
        <v>100</v>
      </c>
      <c r="I852" s="134">
        <v>0</v>
      </c>
      <c r="J852" s="374"/>
      <c r="K852" s="345" t="s">
        <v>1954</v>
      </c>
      <c r="L852" s="33"/>
      <c r="M852" s="33"/>
      <c r="N852" s="33"/>
      <c r="O852" s="33"/>
      <c r="P852" s="33"/>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c r="BQ852" s="26"/>
      <c r="BR852" s="26"/>
      <c r="BS852" s="26"/>
      <c r="BT852" s="26"/>
      <c r="BU852" s="26"/>
      <c r="BV852" s="26"/>
      <c r="BW852" s="26"/>
      <c r="BX852" s="26"/>
      <c r="BY852" s="26"/>
      <c r="BZ852" s="26"/>
      <c r="CA852" s="26"/>
      <c r="CB852" s="26"/>
      <c r="CC852" s="26"/>
      <c r="CD852" s="26"/>
      <c r="CE852" s="26"/>
      <c r="CF852" s="26"/>
      <c r="CG852" s="26"/>
      <c r="CH852" s="26"/>
      <c r="CI852" s="26"/>
      <c r="CJ852" s="26"/>
      <c r="CK852" s="26"/>
      <c r="CL852" s="26"/>
      <c r="CM852" s="26"/>
      <c r="CN852" s="26"/>
      <c r="CO852" s="26"/>
      <c r="CP852" s="26"/>
      <c r="CQ852" s="26"/>
      <c r="CR852" s="26"/>
      <c r="CS852" s="26"/>
      <c r="CT852" s="26"/>
      <c r="CU852" s="26"/>
      <c r="CV852" s="26"/>
      <c r="CW852" s="26"/>
      <c r="CX852" s="26"/>
      <c r="CY852" s="26"/>
      <c r="CZ852" s="26"/>
      <c r="DA852" s="26"/>
      <c r="DB852" s="26"/>
      <c r="DC852" s="26"/>
      <c r="DD852" s="26"/>
      <c r="DE852" s="26"/>
      <c r="DF852" s="26"/>
      <c r="DG852" s="26"/>
      <c r="DH852" s="26"/>
      <c r="DI852" s="26"/>
      <c r="DJ852" s="26"/>
      <c r="DK852" s="26"/>
      <c r="DL852" s="26"/>
      <c r="DM852" s="26"/>
    </row>
    <row r="853" spans="1:117" s="50" customFormat="1" ht="63.75" x14ac:dyDescent="0.25">
      <c r="A853" s="33"/>
      <c r="B853" s="376" t="s">
        <v>2784</v>
      </c>
      <c r="C853" s="35" t="s">
        <v>1935</v>
      </c>
      <c r="D853" s="66" t="s">
        <v>278</v>
      </c>
      <c r="E853" s="66" t="s">
        <v>1948</v>
      </c>
      <c r="F853" s="134">
        <v>416.67</v>
      </c>
      <c r="G853" s="134">
        <f t="shared" ref="G853" si="94">F853-I853</f>
        <v>416.67</v>
      </c>
      <c r="H853" s="134">
        <f t="shared" ref="H853" si="95">G853/F853*100</f>
        <v>100</v>
      </c>
      <c r="I853" s="134">
        <v>0</v>
      </c>
      <c r="J853" s="374"/>
      <c r="K853" s="345" t="s">
        <v>1954</v>
      </c>
      <c r="L853" s="33"/>
      <c r="M853" s="33"/>
      <c r="N853" s="33"/>
      <c r="O853" s="33"/>
      <c r="P853" s="33"/>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c r="BO853" s="26"/>
      <c r="BP853" s="26"/>
      <c r="BQ853" s="26"/>
      <c r="BR853" s="26"/>
      <c r="BS853" s="26"/>
      <c r="BT853" s="26"/>
      <c r="BU853" s="26"/>
      <c r="BV853" s="26"/>
      <c r="BW853" s="26"/>
      <c r="BX853" s="26"/>
      <c r="BY853" s="26"/>
      <c r="BZ853" s="26"/>
      <c r="CA853" s="26"/>
      <c r="CB853" s="26"/>
      <c r="CC853" s="26"/>
      <c r="CD853" s="26"/>
      <c r="CE853" s="26"/>
      <c r="CF853" s="26"/>
      <c r="CG853" s="26"/>
      <c r="CH853" s="26"/>
      <c r="CI853" s="26"/>
      <c r="CJ853" s="26"/>
      <c r="CK853" s="26"/>
      <c r="CL853" s="26"/>
      <c r="CM853" s="26"/>
      <c r="CN853" s="26"/>
      <c r="CO853" s="26"/>
      <c r="CP853" s="26"/>
      <c r="CQ853" s="26"/>
      <c r="CR853" s="26"/>
      <c r="CS853" s="26"/>
      <c r="CT853" s="26"/>
      <c r="CU853" s="26"/>
      <c r="CV853" s="26"/>
      <c r="CW853" s="26"/>
      <c r="CX853" s="26"/>
      <c r="CY853" s="26"/>
      <c r="CZ853" s="26"/>
      <c r="DA853" s="26"/>
      <c r="DB853" s="26"/>
      <c r="DC853" s="26"/>
      <c r="DD853" s="26"/>
      <c r="DE853" s="26"/>
      <c r="DF853" s="26"/>
      <c r="DG853" s="26"/>
      <c r="DH853" s="26"/>
      <c r="DI853" s="26"/>
      <c r="DJ853" s="26"/>
      <c r="DK853" s="26"/>
      <c r="DL853" s="26"/>
      <c r="DM853" s="26"/>
    </row>
    <row r="854" spans="1:117" s="50" customFormat="1" ht="63.75" x14ac:dyDescent="0.25">
      <c r="A854" s="33"/>
      <c r="B854" s="376" t="s">
        <v>2785</v>
      </c>
      <c r="C854" s="35" t="s">
        <v>1935</v>
      </c>
      <c r="D854" s="66" t="s">
        <v>278</v>
      </c>
      <c r="E854" s="66" t="s">
        <v>1948</v>
      </c>
      <c r="F854" s="134">
        <v>416.67</v>
      </c>
      <c r="G854" s="134">
        <f t="shared" si="92"/>
        <v>416.67</v>
      </c>
      <c r="H854" s="134">
        <f t="shared" si="93"/>
        <v>100</v>
      </c>
      <c r="I854" s="134">
        <v>0</v>
      </c>
      <c r="J854" s="374"/>
      <c r="K854" s="345" t="s">
        <v>1954</v>
      </c>
      <c r="L854" s="33"/>
      <c r="M854" s="33"/>
      <c r="N854" s="33"/>
      <c r="O854" s="33"/>
      <c r="P854" s="33"/>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c r="BQ854" s="26"/>
      <c r="BR854" s="26"/>
      <c r="BS854" s="26"/>
      <c r="BT854" s="26"/>
      <c r="BU854" s="26"/>
      <c r="BV854" s="26"/>
      <c r="BW854" s="26"/>
      <c r="BX854" s="26"/>
      <c r="BY854" s="26"/>
      <c r="BZ854" s="26"/>
      <c r="CA854" s="26"/>
      <c r="CB854" s="26"/>
      <c r="CC854" s="26"/>
      <c r="CD854" s="26"/>
      <c r="CE854" s="26"/>
      <c r="CF854" s="26"/>
      <c r="CG854" s="26"/>
      <c r="CH854" s="26"/>
      <c r="CI854" s="26"/>
      <c r="CJ854" s="26"/>
      <c r="CK854" s="26"/>
      <c r="CL854" s="26"/>
      <c r="CM854" s="26"/>
      <c r="CN854" s="26"/>
      <c r="CO854" s="26"/>
      <c r="CP854" s="26"/>
      <c r="CQ854" s="26"/>
      <c r="CR854" s="26"/>
      <c r="CS854" s="26"/>
      <c r="CT854" s="26"/>
      <c r="CU854" s="26"/>
      <c r="CV854" s="26"/>
      <c r="CW854" s="26"/>
      <c r="CX854" s="26"/>
      <c r="CY854" s="26"/>
      <c r="CZ854" s="26"/>
      <c r="DA854" s="26"/>
      <c r="DB854" s="26"/>
      <c r="DC854" s="26"/>
      <c r="DD854" s="26"/>
      <c r="DE854" s="26"/>
      <c r="DF854" s="26"/>
      <c r="DG854" s="26"/>
      <c r="DH854" s="26"/>
      <c r="DI854" s="26"/>
      <c r="DJ854" s="26"/>
      <c r="DK854" s="26"/>
      <c r="DL854" s="26"/>
      <c r="DM854" s="26"/>
    </row>
    <row r="855" spans="1:117" s="50" customFormat="1" ht="63.75" x14ac:dyDescent="0.25">
      <c r="A855" s="33"/>
      <c r="B855" s="376" t="s">
        <v>2786</v>
      </c>
      <c r="C855" s="35" t="s">
        <v>1936</v>
      </c>
      <c r="D855" s="66" t="s">
        <v>278</v>
      </c>
      <c r="E855" s="66" t="s">
        <v>1948</v>
      </c>
      <c r="F855" s="134">
        <v>5717</v>
      </c>
      <c r="G855" s="134">
        <f t="shared" si="92"/>
        <v>5717</v>
      </c>
      <c r="H855" s="134">
        <f t="shared" si="93"/>
        <v>100</v>
      </c>
      <c r="I855" s="134">
        <v>0</v>
      </c>
      <c r="J855" s="374"/>
      <c r="K855" s="345" t="s">
        <v>1954</v>
      </c>
      <c r="L855" s="33"/>
      <c r="M855" s="33"/>
      <c r="N855" s="33"/>
      <c r="O855" s="33"/>
      <c r="P855" s="33"/>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c r="BO855" s="26"/>
      <c r="BP855" s="26"/>
      <c r="BQ855" s="26"/>
      <c r="BR855" s="26"/>
      <c r="BS855" s="26"/>
      <c r="BT855" s="26"/>
      <c r="BU855" s="26"/>
      <c r="BV855" s="26"/>
      <c r="BW855" s="26"/>
      <c r="BX855" s="26"/>
      <c r="BY855" s="26"/>
      <c r="BZ855" s="26"/>
      <c r="CA855" s="26"/>
      <c r="CB855" s="26"/>
      <c r="CC855" s="26"/>
      <c r="CD855" s="26"/>
      <c r="CE855" s="26"/>
      <c r="CF855" s="26"/>
      <c r="CG855" s="26"/>
      <c r="CH855" s="26"/>
      <c r="CI855" s="26"/>
      <c r="CJ855" s="26"/>
      <c r="CK855" s="26"/>
      <c r="CL855" s="26"/>
      <c r="CM855" s="26"/>
      <c r="CN855" s="26"/>
      <c r="CO855" s="26"/>
      <c r="CP855" s="26"/>
      <c r="CQ855" s="26"/>
      <c r="CR855" s="26"/>
      <c r="CS855" s="26"/>
      <c r="CT855" s="26"/>
      <c r="CU855" s="26"/>
      <c r="CV855" s="26"/>
      <c r="CW855" s="26"/>
      <c r="CX855" s="26"/>
      <c r="CY855" s="26"/>
      <c r="CZ855" s="26"/>
      <c r="DA855" s="26"/>
      <c r="DB855" s="26"/>
      <c r="DC855" s="26"/>
      <c r="DD855" s="26"/>
      <c r="DE855" s="26"/>
      <c r="DF855" s="26"/>
      <c r="DG855" s="26"/>
      <c r="DH855" s="26"/>
      <c r="DI855" s="26"/>
      <c r="DJ855" s="26"/>
      <c r="DK855" s="26"/>
      <c r="DL855" s="26"/>
      <c r="DM855" s="26"/>
    </row>
    <row r="856" spans="1:117" s="50" customFormat="1" ht="63.75" x14ac:dyDescent="0.25">
      <c r="A856" s="33"/>
      <c r="B856" s="376" t="s">
        <v>2787</v>
      </c>
      <c r="C856" s="35" t="s">
        <v>1936</v>
      </c>
      <c r="D856" s="66" t="s">
        <v>278</v>
      </c>
      <c r="E856" s="66" t="s">
        <v>1948</v>
      </c>
      <c r="F856" s="134">
        <v>5714</v>
      </c>
      <c r="G856" s="134">
        <f t="shared" si="92"/>
        <v>5714</v>
      </c>
      <c r="H856" s="134">
        <f t="shared" si="93"/>
        <v>100</v>
      </c>
      <c r="I856" s="134">
        <v>0</v>
      </c>
      <c r="J856" s="374"/>
      <c r="K856" s="345" t="s">
        <v>1954</v>
      </c>
      <c r="L856" s="33"/>
      <c r="M856" s="33"/>
      <c r="N856" s="33"/>
      <c r="O856" s="33"/>
      <c r="P856" s="33"/>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c r="BO856" s="26"/>
      <c r="BP856" s="26"/>
      <c r="BQ856" s="26"/>
      <c r="BR856" s="26"/>
      <c r="BS856" s="26"/>
      <c r="BT856" s="26"/>
      <c r="BU856" s="26"/>
      <c r="BV856" s="26"/>
      <c r="BW856" s="26"/>
      <c r="BX856" s="26"/>
      <c r="BY856" s="26"/>
      <c r="BZ856" s="26"/>
      <c r="CA856" s="26"/>
      <c r="CB856" s="26"/>
      <c r="CC856" s="26"/>
      <c r="CD856" s="26"/>
      <c r="CE856" s="26"/>
      <c r="CF856" s="26"/>
      <c r="CG856" s="26"/>
      <c r="CH856" s="26"/>
      <c r="CI856" s="26"/>
      <c r="CJ856" s="26"/>
      <c r="CK856" s="26"/>
      <c r="CL856" s="26"/>
      <c r="CM856" s="26"/>
      <c r="CN856" s="26"/>
      <c r="CO856" s="26"/>
      <c r="CP856" s="26"/>
      <c r="CQ856" s="26"/>
      <c r="CR856" s="26"/>
      <c r="CS856" s="26"/>
      <c r="CT856" s="26"/>
      <c r="CU856" s="26"/>
      <c r="CV856" s="26"/>
      <c r="CW856" s="26"/>
      <c r="CX856" s="26"/>
      <c r="CY856" s="26"/>
      <c r="CZ856" s="26"/>
      <c r="DA856" s="26"/>
      <c r="DB856" s="26"/>
      <c r="DC856" s="26"/>
      <c r="DD856" s="26"/>
      <c r="DE856" s="26"/>
      <c r="DF856" s="26"/>
      <c r="DG856" s="26"/>
      <c r="DH856" s="26"/>
      <c r="DI856" s="26"/>
      <c r="DJ856" s="26"/>
      <c r="DK856" s="26"/>
      <c r="DL856" s="26"/>
      <c r="DM856" s="26"/>
    </row>
    <row r="857" spans="1:117" s="50" customFormat="1" ht="63.75" x14ac:dyDescent="0.25">
      <c r="A857" s="33"/>
      <c r="B857" s="376" t="s">
        <v>2788</v>
      </c>
      <c r="C857" s="35" t="s">
        <v>1937</v>
      </c>
      <c r="D857" s="66" t="s">
        <v>279</v>
      </c>
      <c r="E857" s="66" t="s">
        <v>1948</v>
      </c>
      <c r="F857" s="134">
        <v>671</v>
      </c>
      <c r="G857" s="134">
        <f t="shared" si="92"/>
        <v>671</v>
      </c>
      <c r="H857" s="134">
        <f t="shared" si="93"/>
        <v>100</v>
      </c>
      <c r="I857" s="134">
        <v>0</v>
      </c>
      <c r="J857" s="374"/>
      <c r="K857" s="345" t="s">
        <v>1954</v>
      </c>
      <c r="L857" s="33"/>
      <c r="M857" s="33"/>
      <c r="N857" s="33"/>
      <c r="O857" s="33"/>
      <c r="P857" s="33"/>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c r="BO857" s="26"/>
      <c r="BP857" s="26"/>
      <c r="BQ857" s="26"/>
      <c r="BR857" s="26"/>
      <c r="BS857" s="26"/>
      <c r="BT857" s="26"/>
      <c r="BU857" s="26"/>
      <c r="BV857" s="26"/>
      <c r="BW857" s="26"/>
      <c r="BX857" s="26"/>
      <c r="BY857" s="26"/>
      <c r="BZ857" s="26"/>
      <c r="CA857" s="26"/>
      <c r="CB857" s="26"/>
      <c r="CC857" s="26"/>
      <c r="CD857" s="26"/>
      <c r="CE857" s="26"/>
      <c r="CF857" s="26"/>
      <c r="CG857" s="26"/>
      <c r="CH857" s="26"/>
      <c r="CI857" s="26"/>
      <c r="CJ857" s="26"/>
      <c r="CK857" s="26"/>
      <c r="CL857" s="26"/>
      <c r="CM857" s="26"/>
      <c r="CN857" s="26"/>
      <c r="CO857" s="26"/>
      <c r="CP857" s="26"/>
      <c r="CQ857" s="26"/>
      <c r="CR857" s="26"/>
      <c r="CS857" s="26"/>
      <c r="CT857" s="26"/>
      <c r="CU857" s="26"/>
      <c r="CV857" s="26"/>
      <c r="CW857" s="26"/>
      <c r="CX857" s="26"/>
      <c r="CY857" s="26"/>
      <c r="CZ857" s="26"/>
      <c r="DA857" s="26"/>
      <c r="DB857" s="26"/>
      <c r="DC857" s="26"/>
      <c r="DD857" s="26"/>
      <c r="DE857" s="26"/>
      <c r="DF857" s="26"/>
      <c r="DG857" s="26"/>
      <c r="DH857" s="26"/>
      <c r="DI857" s="26"/>
      <c r="DJ857" s="26"/>
      <c r="DK857" s="26"/>
      <c r="DL857" s="26"/>
      <c r="DM857" s="26"/>
    </row>
    <row r="858" spans="1:117" s="50" customFormat="1" ht="63.75" x14ac:dyDescent="0.25">
      <c r="A858" s="33"/>
      <c r="B858" s="376" t="s">
        <v>2789</v>
      </c>
      <c r="C858" s="35" t="s">
        <v>1921</v>
      </c>
      <c r="D858" s="66" t="s">
        <v>279</v>
      </c>
      <c r="E858" s="66" t="s">
        <v>1948</v>
      </c>
      <c r="F858" s="134">
        <v>90000</v>
      </c>
      <c r="G858" s="134">
        <f t="shared" si="92"/>
        <v>90000</v>
      </c>
      <c r="H858" s="134">
        <f t="shared" si="93"/>
        <v>100</v>
      </c>
      <c r="I858" s="134">
        <v>0</v>
      </c>
      <c r="J858" s="374"/>
      <c r="K858" s="345" t="s">
        <v>1954</v>
      </c>
      <c r="L858" s="33"/>
      <c r="M858" s="33"/>
      <c r="N858" s="33"/>
      <c r="O858" s="33"/>
      <c r="P858" s="33"/>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c r="BO858" s="26"/>
      <c r="BP858" s="26"/>
      <c r="BQ858" s="26"/>
      <c r="BR858" s="26"/>
      <c r="BS858" s="26"/>
      <c r="BT858" s="26"/>
      <c r="BU858" s="26"/>
      <c r="BV858" s="26"/>
      <c r="BW858" s="26"/>
      <c r="BX858" s="26"/>
      <c r="BY858" s="26"/>
      <c r="BZ858" s="26"/>
      <c r="CA858" s="26"/>
      <c r="CB858" s="26"/>
      <c r="CC858" s="26"/>
      <c r="CD858" s="26"/>
      <c r="CE858" s="26"/>
      <c r="CF858" s="26"/>
      <c r="CG858" s="26"/>
      <c r="CH858" s="26"/>
      <c r="CI858" s="26"/>
      <c r="CJ858" s="26"/>
      <c r="CK858" s="26"/>
      <c r="CL858" s="26"/>
      <c r="CM858" s="26"/>
      <c r="CN858" s="26"/>
      <c r="CO858" s="26"/>
      <c r="CP858" s="26"/>
      <c r="CQ858" s="26"/>
      <c r="CR858" s="26"/>
      <c r="CS858" s="26"/>
      <c r="CT858" s="26"/>
      <c r="CU858" s="26"/>
      <c r="CV858" s="26"/>
      <c r="CW858" s="26"/>
      <c r="CX858" s="26"/>
      <c r="CY858" s="26"/>
      <c r="CZ858" s="26"/>
      <c r="DA858" s="26"/>
      <c r="DB858" s="26"/>
      <c r="DC858" s="26"/>
      <c r="DD858" s="26"/>
      <c r="DE858" s="26"/>
      <c r="DF858" s="26"/>
      <c r="DG858" s="26"/>
      <c r="DH858" s="26"/>
      <c r="DI858" s="26"/>
      <c r="DJ858" s="26"/>
      <c r="DK858" s="26"/>
      <c r="DL858" s="26"/>
      <c r="DM858" s="26"/>
    </row>
    <row r="859" spans="1:117" s="50" customFormat="1" ht="63.75" x14ac:dyDescent="0.25">
      <c r="A859" s="33"/>
      <c r="B859" s="376" t="s">
        <v>2790</v>
      </c>
      <c r="C859" s="35" t="s">
        <v>1938</v>
      </c>
      <c r="D859" s="66" t="s">
        <v>279</v>
      </c>
      <c r="E859" s="66" t="s">
        <v>1948</v>
      </c>
      <c r="F859" s="134">
        <v>1250</v>
      </c>
      <c r="G859" s="134">
        <f t="shared" si="92"/>
        <v>1250</v>
      </c>
      <c r="H859" s="134">
        <f t="shared" si="93"/>
        <v>100</v>
      </c>
      <c r="I859" s="134">
        <v>0</v>
      </c>
      <c r="J859" s="374"/>
      <c r="K859" s="345" t="s">
        <v>1954</v>
      </c>
      <c r="L859" s="33"/>
      <c r="M859" s="33"/>
      <c r="N859" s="33"/>
      <c r="O859" s="33"/>
      <c r="P859" s="33"/>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c r="BO859" s="26"/>
      <c r="BP859" s="26"/>
      <c r="BQ859" s="26"/>
      <c r="BR859" s="26"/>
      <c r="BS859" s="26"/>
      <c r="BT859" s="26"/>
      <c r="BU859" s="26"/>
      <c r="BV859" s="26"/>
      <c r="BW859" s="26"/>
      <c r="BX859" s="26"/>
      <c r="BY859" s="26"/>
      <c r="BZ859" s="26"/>
      <c r="CA859" s="26"/>
      <c r="CB859" s="26"/>
      <c r="CC859" s="26"/>
      <c r="CD859" s="26"/>
      <c r="CE859" s="26"/>
      <c r="CF859" s="26"/>
      <c r="CG859" s="26"/>
      <c r="CH859" s="26"/>
      <c r="CI859" s="26"/>
      <c r="CJ859" s="26"/>
      <c r="CK859" s="26"/>
      <c r="CL859" s="26"/>
      <c r="CM859" s="26"/>
      <c r="CN859" s="26"/>
      <c r="CO859" s="26"/>
      <c r="CP859" s="26"/>
      <c r="CQ859" s="26"/>
      <c r="CR859" s="26"/>
      <c r="CS859" s="26"/>
      <c r="CT859" s="26"/>
      <c r="CU859" s="26"/>
      <c r="CV859" s="26"/>
      <c r="CW859" s="26"/>
      <c r="CX859" s="26"/>
      <c r="CY859" s="26"/>
      <c r="CZ859" s="26"/>
      <c r="DA859" s="26"/>
      <c r="DB859" s="26"/>
      <c r="DC859" s="26"/>
      <c r="DD859" s="26"/>
      <c r="DE859" s="26"/>
      <c r="DF859" s="26"/>
      <c r="DG859" s="26"/>
      <c r="DH859" s="26"/>
      <c r="DI859" s="26"/>
      <c r="DJ859" s="26"/>
      <c r="DK859" s="26"/>
      <c r="DL859" s="26"/>
      <c r="DM859" s="26"/>
    </row>
    <row r="860" spans="1:117" s="50" customFormat="1" ht="63.75" x14ac:dyDescent="0.25">
      <c r="A860" s="33"/>
      <c r="B860" s="376" t="s">
        <v>2791</v>
      </c>
      <c r="C860" s="35" t="s">
        <v>1939</v>
      </c>
      <c r="D860" s="66" t="s">
        <v>279</v>
      </c>
      <c r="E860" s="66" t="s">
        <v>1948</v>
      </c>
      <c r="F860" s="134">
        <v>2100</v>
      </c>
      <c r="G860" s="134">
        <f t="shared" si="92"/>
        <v>2100</v>
      </c>
      <c r="H860" s="134">
        <f t="shared" si="93"/>
        <v>100</v>
      </c>
      <c r="I860" s="134">
        <v>0</v>
      </c>
      <c r="J860" s="374"/>
      <c r="K860" s="345" t="s">
        <v>1954</v>
      </c>
      <c r="L860" s="33"/>
      <c r="M860" s="33"/>
      <c r="N860" s="33"/>
      <c r="O860" s="33"/>
      <c r="P860" s="33"/>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c r="BO860" s="26"/>
      <c r="BP860" s="26"/>
      <c r="BQ860" s="26"/>
      <c r="BR860" s="26"/>
      <c r="BS860" s="26"/>
      <c r="BT860" s="26"/>
      <c r="BU860" s="26"/>
      <c r="BV860" s="26"/>
      <c r="BW860" s="26"/>
      <c r="BX860" s="26"/>
      <c r="BY860" s="26"/>
      <c r="BZ860" s="26"/>
      <c r="CA860" s="26"/>
      <c r="CB860" s="26"/>
      <c r="CC860" s="26"/>
      <c r="CD860" s="26"/>
      <c r="CE860" s="26"/>
      <c r="CF860" s="26"/>
      <c r="CG860" s="26"/>
      <c r="CH860" s="26"/>
      <c r="CI860" s="26"/>
      <c r="CJ860" s="26"/>
      <c r="CK860" s="26"/>
      <c r="CL860" s="26"/>
      <c r="CM860" s="26"/>
      <c r="CN860" s="26"/>
      <c r="CO860" s="26"/>
      <c r="CP860" s="26"/>
      <c r="CQ860" s="26"/>
      <c r="CR860" s="26"/>
      <c r="CS860" s="26"/>
      <c r="CT860" s="26"/>
      <c r="CU860" s="26"/>
      <c r="CV860" s="26"/>
      <c r="CW860" s="26"/>
      <c r="CX860" s="26"/>
      <c r="CY860" s="26"/>
      <c r="CZ860" s="26"/>
      <c r="DA860" s="26"/>
      <c r="DB860" s="26"/>
      <c r="DC860" s="26"/>
      <c r="DD860" s="26"/>
      <c r="DE860" s="26"/>
      <c r="DF860" s="26"/>
      <c r="DG860" s="26"/>
      <c r="DH860" s="26"/>
      <c r="DI860" s="26"/>
      <c r="DJ860" s="26"/>
      <c r="DK860" s="26"/>
      <c r="DL860" s="26"/>
      <c r="DM860" s="26"/>
    </row>
    <row r="861" spans="1:117" s="50" customFormat="1" ht="63" x14ac:dyDescent="0.25">
      <c r="A861" s="33"/>
      <c r="B861" s="376" t="s">
        <v>2792</v>
      </c>
      <c r="C861" s="35" t="s">
        <v>1917</v>
      </c>
      <c r="D861" s="66" t="s">
        <v>280</v>
      </c>
      <c r="E861" s="66" t="s">
        <v>1948</v>
      </c>
      <c r="F861" s="134">
        <v>25000</v>
      </c>
      <c r="G861" s="134">
        <f t="shared" si="92"/>
        <v>25000</v>
      </c>
      <c r="H861" s="134">
        <f t="shared" si="93"/>
        <v>100</v>
      </c>
      <c r="I861" s="134">
        <v>0</v>
      </c>
      <c r="J861" s="374"/>
      <c r="K861" s="345" t="s">
        <v>106</v>
      </c>
      <c r="L861" s="33"/>
      <c r="M861" s="33"/>
      <c r="N861" s="33"/>
      <c r="O861" s="33"/>
      <c r="P861" s="33"/>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c r="BO861" s="26"/>
      <c r="BP861" s="26"/>
      <c r="BQ861" s="26"/>
      <c r="BR861" s="26"/>
      <c r="BS861" s="26"/>
      <c r="BT861" s="26"/>
      <c r="BU861" s="26"/>
      <c r="BV861" s="26"/>
      <c r="BW861" s="26"/>
      <c r="BX861" s="26"/>
      <c r="BY861" s="26"/>
      <c r="BZ861" s="26"/>
      <c r="CA861" s="26"/>
      <c r="CB861" s="26"/>
      <c r="CC861" s="26"/>
      <c r="CD861" s="26"/>
      <c r="CE861" s="26"/>
      <c r="CF861" s="26"/>
      <c r="CG861" s="26"/>
      <c r="CH861" s="26"/>
      <c r="CI861" s="26"/>
      <c r="CJ861" s="26"/>
      <c r="CK861" s="26"/>
      <c r="CL861" s="26"/>
      <c r="CM861" s="26"/>
      <c r="CN861" s="26"/>
      <c r="CO861" s="26"/>
      <c r="CP861" s="26"/>
      <c r="CQ861" s="26"/>
      <c r="CR861" s="26"/>
      <c r="CS861" s="26"/>
      <c r="CT861" s="26"/>
      <c r="CU861" s="26"/>
      <c r="CV861" s="26"/>
      <c r="CW861" s="26"/>
      <c r="CX861" s="26"/>
      <c r="CY861" s="26"/>
      <c r="CZ861" s="26"/>
      <c r="DA861" s="26"/>
      <c r="DB861" s="26"/>
      <c r="DC861" s="26"/>
      <c r="DD861" s="26"/>
      <c r="DE861" s="26"/>
      <c r="DF861" s="26"/>
      <c r="DG861" s="26"/>
      <c r="DH861" s="26"/>
      <c r="DI861" s="26"/>
      <c r="DJ861" s="26"/>
      <c r="DK861" s="26"/>
      <c r="DL861" s="26"/>
      <c r="DM861" s="26"/>
    </row>
    <row r="862" spans="1:117" s="50" customFormat="1" ht="63" x14ac:dyDescent="0.25">
      <c r="A862" s="33"/>
      <c r="B862" s="376" t="s">
        <v>2793</v>
      </c>
      <c r="C862" s="35" t="s">
        <v>1940</v>
      </c>
      <c r="D862" s="66" t="s">
        <v>280</v>
      </c>
      <c r="E862" s="66" t="s">
        <v>1948</v>
      </c>
      <c r="F862" s="134">
        <v>4662</v>
      </c>
      <c r="G862" s="134">
        <f t="shared" si="92"/>
        <v>4662</v>
      </c>
      <c r="H862" s="134">
        <f t="shared" si="93"/>
        <v>100</v>
      </c>
      <c r="I862" s="134">
        <v>0</v>
      </c>
      <c r="J862" s="374"/>
      <c r="K862" s="345" t="s">
        <v>106</v>
      </c>
      <c r="L862" s="33"/>
      <c r="M862" s="33"/>
      <c r="N862" s="33"/>
      <c r="O862" s="33"/>
      <c r="P862" s="33"/>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c r="BQ862" s="26"/>
      <c r="BR862" s="26"/>
      <c r="BS862" s="26"/>
      <c r="BT862" s="26"/>
      <c r="BU862" s="26"/>
      <c r="BV862" s="26"/>
      <c r="BW862" s="26"/>
      <c r="BX862" s="26"/>
      <c r="BY862" s="26"/>
      <c r="BZ862" s="26"/>
      <c r="CA862" s="26"/>
      <c r="CB862" s="26"/>
      <c r="CC862" s="26"/>
      <c r="CD862" s="26"/>
      <c r="CE862" s="26"/>
      <c r="CF862" s="26"/>
      <c r="CG862" s="26"/>
      <c r="CH862" s="26"/>
      <c r="CI862" s="26"/>
      <c r="CJ862" s="26"/>
      <c r="CK862" s="26"/>
      <c r="CL862" s="26"/>
      <c r="CM862" s="26"/>
      <c r="CN862" s="26"/>
      <c r="CO862" s="26"/>
      <c r="CP862" s="26"/>
      <c r="CQ862" s="26"/>
      <c r="CR862" s="26"/>
      <c r="CS862" s="26"/>
      <c r="CT862" s="26"/>
      <c r="CU862" s="26"/>
      <c r="CV862" s="26"/>
      <c r="CW862" s="26"/>
      <c r="CX862" s="26"/>
      <c r="CY862" s="26"/>
      <c r="CZ862" s="26"/>
      <c r="DA862" s="26"/>
      <c r="DB862" s="26"/>
      <c r="DC862" s="26"/>
      <c r="DD862" s="26"/>
      <c r="DE862" s="26"/>
      <c r="DF862" s="26"/>
      <c r="DG862" s="26"/>
      <c r="DH862" s="26"/>
      <c r="DI862" s="26"/>
      <c r="DJ862" s="26"/>
      <c r="DK862" s="26"/>
      <c r="DL862" s="26"/>
      <c r="DM862" s="26"/>
    </row>
    <row r="863" spans="1:117" s="50" customFormat="1" ht="63" x14ac:dyDescent="0.25">
      <c r="A863" s="33"/>
      <c r="B863" s="376" t="s">
        <v>2794</v>
      </c>
      <c r="C863" s="35" t="s">
        <v>1941</v>
      </c>
      <c r="D863" s="66" t="s">
        <v>280</v>
      </c>
      <c r="E863" s="66" t="s">
        <v>1948</v>
      </c>
      <c r="F863" s="134">
        <v>4862</v>
      </c>
      <c r="G863" s="134">
        <f t="shared" si="92"/>
        <v>4862</v>
      </c>
      <c r="H863" s="134">
        <f t="shared" si="93"/>
        <v>100</v>
      </c>
      <c r="I863" s="134">
        <v>0</v>
      </c>
      <c r="J863" s="374"/>
      <c r="K863" s="345" t="s">
        <v>106</v>
      </c>
      <c r="L863" s="33"/>
      <c r="M863" s="33"/>
      <c r="N863" s="33"/>
      <c r="O863" s="33"/>
      <c r="P863" s="33"/>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c r="BO863" s="26"/>
      <c r="BP863" s="26"/>
      <c r="BQ863" s="26"/>
      <c r="BR863" s="26"/>
      <c r="BS863" s="26"/>
      <c r="BT863" s="26"/>
      <c r="BU863" s="26"/>
      <c r="BV863" s="26"/>
      <c r="BW863" s="26"/>
      <c r="BX863" s="26"/>
      <c r="BY863" s="26"/>
      <c r="BZ863" s="26"/>
      <c r="CA863" s="26"/>
      <c r="CB863" s="26"/>
      <c r="CC863" s="26"/>
      <c r="CD863" s="26"/>
      <c r="CE863" s="26"/>
      <c r="CF863" s="26"/>
      <c r="CG863" s="26"/>
      <c r="CH863" s="26"/>
      <c r="CI863" s="26"/>
      <c r="CJ863" s="26"/>
      <c r="CK863" s="26"/>
      <c r="CL863" s="26"/>
      <c r="CM863" s="26"/>
      <c r="CN863" s="26"/>
      <c r="CO863" s="26"/>
      <c r="CP863" s="26"/>
      <c r="CQ863" s="26"/>
      <c r="CR863" s="26"/>
      <c r="CS863" s="26"/>
      <c r="CT863" s="26"/>
      <c r="CU863" s="26"/>
      <c r="CV863" s="26"/>
      <c r="CW863" s="26"/>
      <c r="CX863" s="26"/>
      <c r="CY863" s="26"/>
      <c r="CZ863" s="26"/>
      <c r="DA863" s="26"/>
      <c r="DB863" s="26"/>
      <c r="DC863" s="26"/>
      <c r="DD863" s="26"/>
      <c r="DE863" s="26"/>
      <c r="DF863" s="26"/>
      <c r="DG863" s="26"/>
      <c r="DH863" s="26"/>
      <c r="DI863" s="26"/>
      <c r="DJ863" s="26"/>
      <c r="DK863" s="26"/>
      <c r="DL863" s="26"/>
      <c r="DM863" s="26"/>
    </row>
    <row r="864" spans="1:117" s="50" customFormat="1" ht="63" x14ac:dyDescent="0.25">
      <c r="A864" s="33"/>
      <c r="B864" s="376" t="s">
        <v>2795</v>
      </c>
      <c r="C864" s="35" t="s">
        <v>1942</v>
      </c>
      <c r="D864" s="66" t="s">
        <v>280</v>
      </c>
      <c r="E864" s="66" t="s">
        <v>1948</v>
      </c>
      <c r="F864" s="134">
        <v>1250</v>
      </c>
      <c r="G864" s="134">
        <f t="shared" si="92"/>
        <v>1250</v>
      </c>
      <c r="H864" s="134">
        <f t="shared" si="93"/>
        <v>100</v>
      </c>
      <c r="I864" s="134">
        <v>0</v>
      </c>
      <c r="J864" s="374"/>
      <c r="K864" s="345" t="s">
        <v>106</v>
      </c>
      <c r="L864" s="33"/>
      <c r="M864" s="33"/>
      <c r="N864" s="33"/>
      <c r="O864" s="33"/>
      <c r="P864" s="33"/>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c r="BO864" s="26"/>
      <c r="BP864" s="26"/>
      <c r="BQ864" s="26"/>
      <c r="BR864" s="26"/>
      <c r="BS864" s="26"/>
      <c r="BT864" s="26"/>
      <c r="BU864" s="26"/>
      <c r="BV864" s="26"/>
      <c r="BW864" s="26"/>
      <c r="BX864" s="26"/>
      <c r="BY864" s="26"/>
      <c r="BZ864" s="26"/>
      <c r="CA864" s="26"/>
      <c r="CB864" s="26"/>
      <c r="CC864" s="26"/>
      <c r="CD864" s="26"/>
      <c r="CE864" s="26"/>
      <c r="CF864" s="26"/>
      <c r="CG864" s="26"/>
      <c r="CH864" s="26"/>
      <c r="CI864" s="26"/>
      <c r="CJ864" s="26"/>
      <c r="CK864" s="26"/>
      <c r="CL864" s="26"/>
      <c r="CM864" s="26"/>
      <c r="CN864" s="26"/>
      <c r="CO864" s="26"/>
      <c r="CP864" s="26"/>
      <c r="CQ864" s="26"/>
      <c r="CR864" s="26"/>
      <c r="CS864" s="26"/>
      <c r="CT864" s="26"/>
      <c r="CU864" s="26"/>
      <c r="CV864" s="26"/>
      <c r="CW864" s="26"/>
      <c r="CX864" s="26"/>
      <c r="CY864" s="26"/>
      <c r="CZ864" s="26"/>
      <c r="DA864" s="26"/>
      <c r="DB864" s="26"/>
      <c r="DC864" s="26"/>
      <c r="DD864" s="26"/>
      <c r="DE864" s="26"/>
      <c r="DF864" s="26"/>
      <c r="DG864" s="26"/>
      <c r="DH864" s="26"/>
      <c r="DI864" s="26"/>
      <c r="DJ864" s="26"/>
      <c r="DK864" s="26"/>
      <c r="DL864" s="26"/>
      <c r="DM864" s="26"/>
    </row>
    <row r="865" spans="1:117" s="50" customFormat="1" ht="63" x14ac:dyDescent="0.25">
      <c r="A865" s="33"/>
      <c r="B865" s="376" t="s">
        <v>2796</v>
      </c>
      <c r="C865" s="35" t="s">
        <v>1943</v>
      </c>
      <c r="D865" s="66" t="s">
        <v>280</v>
      </c>
      <c r="E865" s="66" t="s">
        <v>1948</v>
      </c>
      <c r="F865" s="134">
        <v>1417</v>
      </c>
      <c r="G865" s="134">
        <f t="shared" si="92"/>
        <v>1417</v>
      </c>
      <c r="H865" s="134">
        <f t="shared" si="93"/>
        <v>100</v>
      </c>
      <c r="I865" s="134">
        <v>0</v>
      </c>
      <c r="J865" s="374"/>
      <c r="K865" s="345" t="s">
        <v>106</v>
      </c>
      <c r="L865" s="33"/>
      <c r="M865" s="33"/>
      <c r="N865" s="33"/>
      <c r="O865" s="33"/>
      <c r="P865" s="33"/>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c r="BO865" s="26"/>
      <c r="BP865" s="26"/>
      <c r="BQ865" s="26"/>
      <c r="BR865" s="26"/>
      <c r="BS865" s="26"/>
      <c r="BT865" s="26"/>
      <c r="BU865" s="26"/>
      <c r="BV865" s="26"/>
      <c r="BW865" s="26"/>
      <c r="BX865" s="26"/>
      <c r="BY865" s="26"/>
      <c r="BZ865" s="26"/>
      <c r="CA865" s="26"/>
      <c r="CB865" s="26"/>
      <c r="CC865" s="26"/>
      <c r="CD865" s="26"/>
      <c r="CE865" s="26"/>
      <c r="CF865" s="26"/>
      <c r="CG865" s="26"/>
      <c r="CH865" s="26"/>
      <c r="CI865" s="26"/>
      <c r="CJ865" s="26"/>
      <c r="CK865" s="26"/>
      <c r="CL865" s="26"/>
      <c r="CM865" s="26"/>
      <c r="CN865" s="26"/>
      <c r="CO865" s="26"/>
      <c r="CP865" s="26"/>
      <c r="CQ865" s="26"/>
      <c r="CR865" s="26"/>
      <c r="CS865" s="26"/>
      <c r="CT865" s="26"/>
      <c r="CU865" s="26"/>
      <c r="CV865" s="26"/>
      <c r="CW865" s="26"/>
      <c r="CX865" s="26"/>
      <c r="CY865" s="26"/>
      <c r="CZ865" s="26"/>
      <c r="DA865" s="26"/>
      <c r="DB865" s="26"/>
      <c r="DC865" s="26"/>
      <c r="DD865" s="26"/>
      <c r="DE865" s="26"/>
      <c r="DF865" s="26"/>
      <c r="DG865" s="26"/>
      <c r="DH865" s="26"/>
      <c r="DI865" s="26"/>
      <c r="DJ865" s="26"/>
      <c r="DK865" s="26"/>
      <c r="DL865" s="26"/>
      <c r="DM865" s="26"/>
    </row>
    <row r="866" spans="1:117" s="50" customFormat="1" ht="63" x14ac:dyDescent="0.25">
      <c r="A866" s="33"/>
      <c r="B866" s="376" t="s">
        <v>2797</v>
      </c>
      <c r="C866" s="35" t="s">
        <v>1944</v>
      </c>
      <c r="D866" s="66" t="s">
        <v>280</v>
      </c>
      <c r="E866" s="66" t="s">
        <v>1948</v>
      </c>
      <c r="F866" s="134">
        <v>1458</v>
      </c>
      <c r="G866" s="134">
        <f t="shared" si="92"/>
        <v>1458</v>
      </c>
      <c r="H866" s="134">
        <f t="shared" si="93"/>
        <v>100</v>
      </c>
      <c r="I866" s="134">
        <v>0</v>
      </c>
      <c r="J866" s="374"/>
      <c r="K866" s="345" t="s">
        <v>106</v>
      </c>
      <c r="L866" s="33"/>
      <c r="M866" s="33"/>
      <c r="N866" s="33"/>
      <c r="O866" s="33"/>
      <c r="P866" s="33"/>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c r="BQ866" s="26"/>
      <c r="BR866" s="26"/>
      <c r="BS866" s="26"/>
      <c r="BT866" s="26"/>
      <c r="BU866" s="26"/>
      <c r="BV866" s="26"/>
      <c r="BW866" s="26"/>
      <c r="BX866" s="26"/>
      <c r="BY866" s="26"/>
      <c r="BZ866" s="26"/>
      <c r="CA866" s="26"/>
      <c r="CB866" s="26"/>
      <c r="CC866" s="26"/>
      <c r="CD866" s="26"/>
      <c r="CE866" s="26"/>
      <c r="CF866" s="26"/>
      <c r="CG866" s="26"/>
      <c r="CH866" s="26"/>
      <c r="CI866" s="26"/>
      <c r="CJ866" s="26"/>
      <c r="CK866" s="26"/>
      <c r="CL866" s="26"/>
      <c r="CM866" s="26"/>
      <c r="CN866" s="26"/>
      <c r="CO866" s="26"/>
      <c r="CP866" s="26"/>
      <c r="CQ866" s="26"/>
      <c r="CR866" s="26"/>
      <c r="CS866" s="26"/>
      <c r="CT866" s="26"/>
      <c r="CU866" s="26"/>
      <c r="CV866" s="26"/>
      <c r="CW866" s="26"/>
      <c r="CX866" s="26"/>
      <c r="CY866" s="26"/>
      <c r="CZ866" s="26"/>
      <c r="DA866" s="26"/>
      <c r="DB866" s="26"/>
      <c r="DC866" s="26"/>
      <c r="DD866" s="26"/>
      <c r="DE866" s="26"/>
      <c r="DF866" s="26"/>
      <c r="DG866" s="26"/>
      <c r="DH866" s="26"/>
      <c r="DI866" s="26"/>
      <c r="DJ866" s="26"/>
      <c r="DK866" s="26"/>
      <c r="DL866" s="26"/>
      <c r="DM866" s="26"/>
    </row>
    <row r="867" spans="1:117" s="50" customFormat="1" ht="63" x14ac:dyDescent="0.25">
      <c r="A867" s="33"/>
      <c r="B867" s="376" t="s">
        <v>2798</v>
      </c>
      <c r="C867" s="35" t="s">
        <v>1944</v>
      </c>
      <c r="D867" s="66" t="s">
        <v>280</v>
      </c>
      <c r="E867" s="66" t="s">
        <v>1948</v>
      </c>
      <c r="F867" s="134">
        <v>1458</v>
      </c>
      <c r="G867" s="134">
        <f t="shared" si="92"/>
        <v>1458</v>
      </c>
      <c r="H867" s="134">
        <f t="shared" si="93"/>
        <v>100</v>
      </c>
      <c r="I867" s="134">
        <v>0</v>
      </c>
      <c r="J867" s="374"/>
      <c r="K867" s="345" t="s">
        <v>106</v>
      </c>
      <c r="L867" s="33"/>
      <c r="M867" s="33"/>
      <c r="N867" s="33"/>
      <c r="O867" s="33"/>
      <c r="P867" s="33"/>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c r="BO867" s="26"/>
      <c r="BP867" s="26"/>
      <c r="BQ867" s="26"/>
      <c r="BR867" s="26"/>
      <c r="BS867" s="26"/>
      <c r="BT867" s="26"/>
      <c r="BU867" s="26"/>
      <c r="BV867" s="26"/>
      <c r="BW867" s="26"/>
      <c r="BX867" s="26"/>
      <c r="BY867" s="26"/>
      <c r="BZ867" s="26"/>
      <c r="CA867" s="26"/>
      <c r="CB867" s="26"/>
      <c r="CC867" s="26"/>
      <c r="CD867" s="26"/>
      <c r="CE867" s="26"/>
      <c r="CF867" s="26"/>
      <c r="CG867" s="26"/>
      <c r="CH867" s="26"/>
      <c r="CI867" s="26"/>
      <c r="CJ867" s="26"/>
      <c r="CK867" s="26"/>
      <c r="CL867" s="26"/>
      <c r="CM867" s="26"/>
      <c r="CN867" s="26"/>
      <c r="CO867" s="26"/>
      <c r="CP867" s="26"/>
      <c r="CQ867" s="26"/>
      <c r="CR867" s="26"/>
      <c r="CS867" s="26"/>
      <c r="CT867" s="26"/>
      <c r="CU867" s="26"/>
      <c r="CV867" s="26"/>
      <c r="CW867" s="26"/>
      <c r="CX867" s="26"/>
      <c r="CY867" s="26"/>
      <c r="CZ867" s="26"/>
      <c r="DA867" s="26"/>
      <c r="DB867" s="26"/>
      <c r="DC867" s="26"/>
      <c r="DD867" s="26"/>
      <c r="DE867" s="26"/>
      <c r="DF867" s="26"/>
      <c r="DG867" s="26"/>
      <c r="DH867" s="26"/>
      <c r="DI867" s="26"/>
      <c r="DJ867" s="26"/>
      <c r="DK867" s="26"/>
      <c r="DL867" s="26"/>
      <c r="DM867" s="26"/>
    </row>
    <row r="868" spans="1:117" s="50" customFormat="1" ht="63" x14ac:dyDescent="0.25">
      <c r="A868" s="33"/>
      <c r="B868" s="376" t="s">
        <v>2799</v>
      </c>
      <c r="C868" s="35" t="s">
        <v>1943</v>
      </c>
      <c r="D868" s="66" t="s">
        <v>280</v>
      </c>
      <c r="E868" s="66" t="s">
        <v>1948</v>
      </c>
      <c r="F868" s="134">
        <v>1417</v>
      </c>
      <c r="G868" s="134">
        <f t="shared" si="92"/>
        <v>1417</v>
      </c>
      <c r="H868" s="134">
        <f t="shared" si="93"/>
        <v>100</v>
      </c>
      <c r="I868" s="134">
        <v>0</v>
      </c>
      <c r="J868" s="374"/>
      <c r="K868" s="345" t="s">
        <v>106</v>
      </c>
      <c r="L868" s="33"/>
      <c r="M868" s="33"/>
      <c r="N868" s="33"/>
      <c r="O868" s="33"/>
      <c r="P868" s="33"/>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c r="BO868" s="26"/>
      <c r="BP868" s="26"/>
      <c r="BQ868" s="26"/>
      <c r="BR868" s="26"/>
      <c r="BS868" s="26"/>
      <c r="BT868" s="26"/>
      <c r="BU868" s="26"/>
      <c r="BV868" s="26"/>
      <c r="BW868" s="26"/>
      <c r="BX868" s="26"/>
      <c r="BY868" s="26"/>
      <c r="BZ868" s="26"/>
      <c r="CA868" s="26"/>
      <c r="CB868" s="26"/>
      <c r="CC868" s="26"/>
      <c r="CD868" s="26"/>
      <c r="CE868" s="26"/>
      <c r="CF868" s="26"/>
      <c r="CG868" s="26"/>
      <c r="CH868" s="26"/>
      <c r="CI868" s="26"/>
      <c r="CJ868" s="26"/>
      <c r="CK868" s="26"/>
      <c r="CL868" s="26"/>
      <c r="CM868" s="26"/>
      <c r="CN868" s="26"/>
      <c r="CO868" s="26"/>
      <c r="CP868" s="26"/>
      <c r="CQ868" s="26"/>
      <c r="CR868" s="26"/>
      <c r="CS868" s="26"/>
      <c r="CT868" s="26"/>
      <c r="CU868" s="26"/>
      <c r="CV868" s="26"/>
      <c r="CW868" s="26"/>
      <c r="CX868" s="26"/>
      <c r="CY868" s="26"/>
      <c r="CZ868" s="26"/>
      <c r="DA868" s="26"/>
      <c r="DB868" s="26"/>
      <c r="DC868" s="26"/>
      <c r="DD868" s="26"/>
      <c r="DE868" s="26"/>
      <c r="DF868" s="26"/>
      <c r="DG868" s="26"/>
      <c r="DH868" s="26"/>
      <c r="DI868" s="26"/>
      <c r="DJ868" s="26"/>
      <c r="DK868" s="26"/>
      <c r="DL868" s="26"/>
      <c r="DM868" s="26"/>
    </row>
    <row r="869" spans="1:117" ht="63" x14ac:dyDescent="0.25">
      <c r="A869" s="33"/>
      <c r="B869" s="376" t="s">
        <v>2800</v>
      </c>
      <c r="C869" s="35" t="s">
        <v>1945</v>
      </c>
      <c r="D869" s="66" t="s">
        <v>280</v>
      </c>
      <c r="E869" s="66" t="s">
        <v>1948</v>
      </c>
      <c r="F869" s="159">
        <v>1177</v>
      </c>
      <c r="G869" s="134">
        <f t="shared" ref="G869:G873" si="96">F869-I869</f>
        <v>1177</v>
      </c>
      <c r="H869" s="134">
        <f t="shared" ref="H869:H873" si="97">G869/F869*100</f>
        <v>100</v>
      </c>
      <c r="I869" s="134">
        <v>0</v>
      </c>
      <c r="J869" s="374"/>
      <c r="K869" s="345" t="s">
        <v>106</v>
      </c>
      <c r="L869" s="33"/>
      <c r="M869" s="33"/>
      <c r="N869" s="33"/>
      <c r="O869" s="33"/>
      <c r="P869" s="33"/>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c r="BO869" s="26"/>
      <c r="BP869" s="26"/>
      <c r="BQ869" s="26"/>
      <c r="BR869" s="26"/>
      <c r="BS869" s="26"/>
      <c r="BT869" s="26"/>
      <c r="BU869" s="26"/>
      <c r="BV869" s="26"/>
      <c r="BW869" s="26"/>
      <c r="BX869" s="26"/>
      <c r="BY869" s="26"/>
      <c r="BZ869" s="26"/>
      <c r="CA869" s="26"/>
      <c r="CB869" s="26"/>
      <c r="CC869" s="26"/>
      <c r="CD869" s="26"/>
      <c r="CE869" s="26"/>
      <c r="CF869" s="26"/>
      <c r="CG869" s="26"/>
      <c r="CH869" s="26"/>
      <c r="CI869" s="26"/>
      <c r="CJ869" s="26"/>
      <c r="CK869" s="26"/>
      <c r="CL869" s="26"/>
      <c r="CM869" s="26"/>
      <c r="CN869" s="26"/>
      <c r="CO869" s="26"/>
      <c r="CP869" s="26"/>
      <c r="CQ869" s="26"/>
      <c r="CR869" s="26"/>
      <c r="CS869" s="26"/>
      <c r="CT869" s="26"/>
      <c r="CU869" s="26"/>
      <c r="CV869" s="26"/>
      <c r="CW869" s="26"/>
      <c r="CX869" s="26"/>
      <c r="CY869" s="26"/>
      <c r="CZ869" s="26"/>
      <c r="DA869" s="26"/>
      <c r="DB869" s="26"/>
      <c r="DC869" s="26"/>
      <c r="DD869" s="26"/>
      <c r="DE869" s="26"/>
      <c r="DF869" s="26"/>
      <c r="DG869" s="26"/>
      <c r="DH869" s="26"/>
      <c r="DI869" s="26"/>
      <c r="DJ869" s="26"/>
      <c r="DK869" s="26"/>
      <c r="DL869" s="26"/>
      <c r="DM869" s="26"/>
    </row>
    <row r="870" spans="1:117" ht="63" x14ac:dyDescent="0.25">
      <c r="A870" s="33"/>
      <c r="B870" s="376" t="s">
        <v>2801</v>
      </c>
      <c r="C870" s="35" t="s">
        <v>1933</v>
      </c>
      <c r="D870" s="66" t="s">
        <v>280</v>
      </c>
      <c r="E870" s="66" t="s">
        <v>1948</v>
      </c>
      <c r="F870" s="159">
        <v>3695</v>
      </c>
      <c r="G870" s="134">
        <f t="shared" si="96"/>
        <v>3695</v>
      </c>
      <c r="H870" s="134">
        <f t="shared" si="97"/>
        <v>100</v>
      </c>
      <c r="I870" s="134">
        <v>0</v>
      </c>
      <c r="J870" s="374"/>
      <c r="K870" s="345" t="s">
        <v>106</v>
      </c>
      <c r="L870" s="33"/>
      <c r="M870" s="33"/>
      <c r="N870" s="33"/>
      <c r="O870" s="33"/>
      <c r="P870" s="33"/>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c r="BO870" s="26"/>
      <c r="BP870" s="26"/>
      <c r="BQ870" s="26"/>
      <c r="BR870" s="26"/>
      <c r="BS870" s="26"/>
      <c r="BT870" s="26"/>
      <c r="BU870" s="26"/>
      <c r="BV870" s="26"/>
      <c r="BW870" s="26"/>
      <c r="BX870" s="26"/>
      <c r="BY870" s="26"/>
      <c r="BZ870" s="26"/>
      <c r="CA870" s="26"/>
      <c r="CB870" s="26"/>
      <c r="CC870" s="26"/>
      <c r="CD870" s="26"/>
      <c r="CE870" s="26"/>
      <c r="CF870" s="26"/>
      <c r="CG870" s="26"/>
      <c r="CH870" s="26"/>
      <c r="CI870" s="26"/>
      <c r="CJ870" s="26"/>
      <c r="CK870" s="26"/>
      <c r="CL870" s="26"/>
      <c r="CM870" s="26"/>
      <c r="CN870" s="26"/>
      <c r="CO870" s="26"/>
      <c r="CP870" s="26"/>
      <c r="CQ870" s="26"/>
      <c r="CR870" s="26"/>
      <c r="CS870" s="26"/>
      <c r="CT870" s="26"/>
      <c r="CU870" s="26"/>
      <c r="CV870" s="26"/>
      <c r="CW870" s="26"/>
      <c r="CX870" s="26"/>
      <c r="CY870" s="26"/>
      <c r="CZ870" s="26"/>
      <c r="DA870" s="26"/>
      <c r="DB870" s="26"/>
      <c r="DC870" s="26"/>
      <c r="DD870" s="26"/>
      <c r="DE870" s="26"/>
      <c r="DF870" s="26"/>
      <c r="DG870" s="26"/>
      <c r="DH870" s="26"/>
      <c r="DI870" s="26"/>
      <c r="DJ870" s="26"/>
      <c r="DK870" s="26"/>
      <c r="DL870" s="26"/>
      <c r="DM870" s="26"/>
    </row>
    <row r="871" spans="1:117" ht="63" x14ac:dyDescent="0.25">
      <c r="A871" s="33"/>
      <c r="B871" s="376" t="s">
        <v>2802</v>
      </c>
      <c r="C871" s="35" t="s">
        <v>1933</v>
      </c>
      <c r="D871" s="66" t="s">
        <v>280</v>
      </c>
      <c r="E871" s="66" t="s">
        <v>1948</v>
      </c>
      <c r="F871" s="159">
        <v>3695</v>
      </c>
      <c r="G871" s="134">
        <f t="shared" si="96"/>
        <v>3695</v>
      </c>
      <c r="H871" s="134">
        <f t="shared" si="97"/>
        <v>100</v>
      </c>
      <c r="I871" s="134">
        <v>0</v>
      </c>
      <c r="J871" s="374"/>
      <c r="K871" s="345" t="s">
        <v>106</v>
      </c>
      <c r="L871" s="33"/>
      <c r="M871" s="33"/>
      <c r="N871" s="33"/>
      <c r="O871" s="33"/>
      <c r="P871" s="33"/>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c r="BO871" s="26"/>
      <c r="BP871" s="26"/>
      <c r="BQ871" s="26"/>
      <c r="BR871" s="26"/>
      <c r="BS871" s="26"/>
      <c r="BT871" s="26"/>
      <c r="BU871" s="26"/>
      <c r="BV871" s="26"/>
      <c r="BW871" s="26"/>
      <c r="BX871" s="26"/>
      <c r="BY871" s="26"/>
      <c r="BZ871" s="26"/>
      <c r="CA871" s="26"/>
      <c r="CB871" s="26"/>
      <c r="CC871" s="26"/>
      <c r="CD871" s="26"/>
      <c r="CE871" s="26"/>
      <c r="CF871" s="26"/>
      <c r="CG871" s="26"/>
      <c r="CH871" s="26"/>
      <c r="CI871" s="26"/>
      <c r="CJ871" s="26"/>
      <c r="CK871" s="26"/>
      <c r="CL871" s="26"/>
      <c r="CM871" s="26"/>
      <c r="CN871" s="26"/>
      <c r="CO871" s="26"/>
      <c r="CP871" s="26"/>
      <c r="CQ871" s="26"/>
      <c r="CR871" s="26"/>
      <c r="CS871" s="26"/>
      <c r="CT871" s="26"/>
      <c r="CU871" s="26"/>
      <c r="CV871" s="26"/>
      <c r="CW871" s="26"/>
      <c r="CX871" s="26"/>
      <c r="CY871" s="26"/>
      <c r="CZ871" s="26"/>
      <c r="DA871" s="26"/>
      <c r="DB871" s="26"/>
      <c r="DC871" s="26"/>
      <c r="DD871" s="26"/>
      <c r="DE871" s="26"/>
      <c r="DF871" s="26"/>
      <c r="DG871" s="26"/>
      <c r="DH871" s="26"/>
      <c r="DI871" s="26"/>
      <c r="DJ871" s="26"/>
      <c r="DK871" s="26"/>
      <c r="DL871" s="26"/>
      <c r="DM871" s="26"/>
    </row>
    <row r="872" spans="1:117" ht="63" x14ac:dyDescent="0.25">
      <c r="A872" s="33"/>
      <c r="B872" s="376" t="s">
        <v>2803</v>
      </c>
      <c r="C872" s="35" t="s">
        <v>1946</v>
      </c>
      <c r="D872" s="66" t="s">
        <v>280</v>
      </c>
      <c r="E872" s="66" t="s">
        <v>1948</v>
      </c>
      <c r="F872" s="159">
        <v>1888</v>
      </c>
      <c r="G872" s="134">
        <f t="shared" si="96"/>
        <v>1888</v>
      </c>
      <c r="H872" s="134">
        <f t="shared" si="97"/>
        <v>100</v>
      </c>
      <c r="I872" s="134">
        <v>0</v>
      </c>
      <c r="J872" s="374"/>
      <c r="K872" s="345" t="s">
        <v>106</v>
      </c>
      <c r="L872" s="33"/>
      <c r="M872" s="33"/>
      <c r="N872" s="33"/>
      <c r="O872" s="33"/>
      <c r="P872" s="33"/>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c r="BO872" s="26"/>
      <c r="BP872" s="26"/>
      <c r="BQ872" s="26"/>
      <c r="BR872" s="26"/>
      <c r="BS872" s="26"/>
      <c r="BT872" s="26"/>
      <c r="BU872" s="26"/>
      <c r="BV872" s="26"/>
      <c r="BW872" s="26"/>
      <c r="BX872" s="26"/>
      <c r="BY872" s="26"/>
      <c r="BZ872" s="26"/>
      <c r="CA872" s="26"/>
      <c r="CB872" s="26"/>
      <c r="CC872" s="26"/>
      <c r="CD872" s="26"/>
      <c r="CE872" s="26"/>
      <c r="CF872" s="26"/>
      <c r="CG872" s="26"/>
      <c r="CH872" s="26"/>
      <c r="CI872" s="26"/>
      <c r="CJ872" s="26"/>
      <c r="CK872" s="26"/>
      <c r="CL872" s="26"/>
      <c r="CM872" s="26"/>
      <c r="CN872" s="26"/>
      <c r="CO872" s="26"/>
      <c r="CP872" s="26"/>
      <c r="CQ872" s="26"/>
      <c r="CR872" s="26"/>
      <c r="CS872" s="26"/>
      <c r="CT872" s="26"/>
      <c r="CU872" s="26"/>
      <c r="CV872" s="26"/>
      <c r="CW872" s="26"/>
      <c r="CX872" s="26"/>
      <c r="CY872" s="26"/>
      <c r="CZ872" s="26"/>
      <c r="DA872" s="26"/>
      <c r="DB872" s="26"/>
      <c r="DC872" s="26"/>
      <c r="DD872" s="26"/>
      <c r="DE872" s="26"/>
      <c r="DF872" s="26"/>
      <c r="DG872" s="26"/>
      <c r="DH872" s="26"/>
      <c r="DI872" s="26"/>
      <c r="DJ872" s="26"/>
      <c r="DK872" s="26"/>
      <c r="DL872" s="26"/>
      <c r="DM872" s="26"/>
    </row>
    <row r="873" spans="1:117" ht="63" x14ac:dyDescent="0.25">
      <c r="A873" s="33"/>
      <c r="B873" s="376" t="s">
        <v>2804</v>
      </c>
      <c r="C873" s="35" t="s">
        <v>1947</v>
      </c>
      <c r="D873" s="66" t="s">
        <v>280</v>
      </c>
      <c r="E873" s="66" t="s">
        <v>1948</v>
      </c>
      <c r="F873" s="159">
        <v>2500</v>
      </c>
      <c r="G873" s="134">
        <f t="shared" si="96"/>
        <v>2500</v>
      </c>
      <c r="H873" s="134">
        <f t="shared" si="97"/>
        <v>100</v>
      </c>
      <c r="I873" s="134">
        <v>0</v>
      </c>
      <c r="J873" s="374"/>
      <c r="K873" s="345" t="s">
        <v>106</v>
      </c>
      <c r="L873" s="33"/>
      <c r="M873" s="33"/>
      <c r="N873" s="33"/>
      <c r="O873" s="33"/>
      <c r="P873" s="33"/>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c r="BO873" s="26"/>
      <c r="BP873" s="26"/>
      <c r="BQ873" s="26"/>
      <c r="BR873" s="26"/>
      <c r="BS873" s="26"/>
      <c r="BT873" s="26"/>
      <c r="BU873" s="26"/>
      <c r="BV873" s="26"/>
      <c r="BW873" s="26"/>
      <c r="BX873" s="26"/>
      <c r="BY873" s="26"/>
      <c r="BZ873" s="26"/>
      <c r="CA873" s="26"/>
      <c r="CB873" s="26"/>
      <c r="CC873" s="26"/>
      <c r="CD873" s="26"/>
      <c r="CE873" s="26"/>
      <c r="CF873" s="26"/>
      <c r="CG873" s="26"/>
      <c r="CH873" s="26"/>
      <c r="CI873" s="26"/>
      <c r="CJ873" s="26"/>
      <c r="CK873" s="26"/>
      <c r="CL873" s="26"/>
      <c r="CM873" s="26"/>
      <c r="CN873" s="26"/>
      <c r="CO873" s="26"/>
      <c r="CP873" s="26"/>
      <c r="CQ873" s="26"/>
      <c r="CR873" s="26"/>
      <c r="CS873" s="26"/>
      <c r="CT873" s="26"/>
      <c r="CU873" s="26"/>
      <c r="CV873" s="26"/>
      <c r="CW873" s="26"/>
      <c r="CX873" s="26"/>
      <c r="CY873" s="26"/>
      <c r="CZ873" s="26"/>
      <c r="DA873" s="26"/>
      <c r="DB873" s="26"/>
      <c r="DC873" s="26"/>
      <c r="DD873" s="26"/>
      <c r="DE873" s="26"/>
      <c r="DF873" s="26"/>
      <c r="DG873" s="26"/>
      <c r="DH873" s="26"/>
      <c r="DI873" s="26"/>
      <c r="DJ873" s="26"/>
      <c r="DK873" s="26"/>
      <c r="DL873" s="26"/>
      <c r="DM873" s="26"/>
    </row>
    <row r="874" spans="1:117" s="47" customFormat="1" ht="63" x14ac:dyDescent="0.25">
      <c r="A874" s="25"/>
      <c r="B874" s="376" t="s">
        <v>2805</v>
      </c>
      <c r="C874" s="35" t="s">
        <v>1947</v>
      </c>
      <c r="D874" s="66" t="s">
        <v>280</v>
      </c>
      <c r="E874" s="66" t="s">
        <v>1948</v>
      </c>
      <c r="F874" s="134">
        <v>2500</v>
      </c>
      <c r="G874" s="134">
        <f t="shared" ref="G874" si="98">F874-I874</f>
        <v>2500</v>
      </c>
      <c r="H874" s="134">
        <f t="shared" ref="H874" si="99">G874/F874*100</f>
        <v>100</v>
      </c>
      <c r="I874" s="375">
        <v>0</v>
      </c>
      <c r="J874" s="374"/>
      <c r="K874" s="345" t="s">
        <v>106</v>
      </c>
      <c r="L874" s="33"/>
      <c r="M874" s="33"/>
      <c r="N874" s="33"/>
      <c r="O874" s="33"/>
      <c r="P874" s="33"/>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c r="BO874" s="26"/>
      <c r="BP874" s="26"/>
      <c r="BQ874" s="26"/>
      <c r="BR874" s="26"/>
      <c r="BS874" s="26"/>
      <c r="BT874" s="26"/>
      <c r="BU874" s="26"/>
      <c r="BV874" s="26"/>
      <c r="BW874" s="26"/>
      <c r="BX874" s="26"/>
      <c r="BY874" s="26"/>
      <c r="BZ874" s="26"/>
      <c r="CA874" s="26"/>
      <c r="CB874" s="26"/>
      <c r="CC874" s="26"/>
      <c r="CD874" s="26"/>
      <c r="CE874" s="26"/>
      <c r="CF874" s="26"/>
      <c r="CG874" s="26"/>
      <c r="CH874" s="26"/>
      <c r="CI874" s="26"/>
      <c r="CJ874" s="26"/>
      <c r="CK874" s="26"/>
      <c r="CL874" s="26"/>
      <c r="CM874" s="26"/>
      <c r="CN874" s="26"/>
      <c r="CO874" s="26"/>
      <c r="CP874" s="26"/>
      <c r="CQ874" s="26"/>
      <c r="CR874" s="26"/>
      <c r="CS874" s="26"/>
      <c r="CT874" s="26"/>
      <c r="CU874" s="26"/>
      <c r="CV874" s="26"/>
      <c r="CW874" s="26"/>
      <c r="CX874" s="26"/>
      <c r="CY874" s="26"/>
      <c r="CZ874" s="26"/>
      <c r="DA874" s="26"/>
      <c r="DB874" s="26"/>
      <c r="DC874" s="26"/>
      <c r="DD874" s="26"/>
      <c r="DE874" s="26"/>
      <c r="DF874" s="26"/>
      <c r="DG874" s="26"/>
      <c r="DH874" s="26"/>
      <c r="DI874" s="26"/>
      <c r="DJ874" s="26"/>
      <c r="DK874" s="26"/>
      <c r="DL874" s="26"/>
      <c r="DM874" s="26"/>
    </row>
    <row r="875" spans="1:117" s="47" customFormat="1" ht="15.75" x14ac:dyDescent="0.25">
      <c r="A875" s="33" t="s">
        <v>70</v>
      </c>
      <c r="B875" s="36"/>
      <c r="C875" s="36"/>
      <c r="D875" s="36"/>
      <c r="E875" s="36"/>
      <c r="F875" s="368">
        <f>SUM(F659:F874 )</f>
        <v>7308414.6199999992</v>
      </c>
      <c r="G875" s="368"/>
      <c r="H875" s="368"/>
      <c r="I875" s="368">
        <f>SUM(I659:I874 )</f>
        <v>1238575.5199999996</v>
      </c>
      <c r="J875" s="36"/>
      <c r="K875" s="36"/>
      <c r="L875" s="36"/>
      <c r="M875" s="36"/>
      <c r="N875" s="36"/>
      <c r="O875" s="36"/>
      <c r="P875" s="3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c r="BO875" s="26"/>
      <c r="BP875" s="26"/>
      <c r="BQ875" s="26"/>
      <c r="BR875" s="26"/>
      <c r="BS875" s="26"/>
      <c r="BT875" s="26"/>
      <c r="BU875" s="26"/>
      <c r="BV875" s="26"/>
      <c r="BW875" s="26"/>
      <c r="BX875" s="26"/>
      <c r="BY875" s="26"/>
      <c r="BZ875" s="26"/>
      <c r="CA875" s="26"/>
      <c r="CB875" s="26"/>
      <c r="CC875" s="26"/>
      <c r="CD875" s="26"/>
      <c r="CE875" s="26"/>
      <c r="CF875" s="26"/>
      <c r="CG875" s="26"/>
      <c r="CH875" s="26"/>
      <c r="CI875" s="26"/>
      <c r="CJ875" s="26"/>
      <c r="CK875" s="26"/>
      <c r="CL875" s="26"/>
      <c r="CM875" s="26"/>
      <c r="CN875" s="26"/>
      <c r="CO875" s="26"/>
      <c r="CP875" s="26"/>
      <c r="CQ875" s="26"/>
      <c r="CR875" s="26"/>
      <c r="CS875" s="26"/>
      <c r="CT875" s="26"/>
      <c r="CU875" s="26"/>
      <c r="CV875" s="26"/>
      <c r="CW875" s="26"/>
      <c r="CX875" s="26"/>
      <c r="CY875" s="26"/>
      <c r="CZ875" s="26"/>
      <c r="DA875" s="26"/>
      <c r="DB875" s="26"/>
      <c r="DC875" s="26"/>
      <c r="DD875" s="26"/>
      <c r="DE875" s="26"/>
      <c r="DF875" s="26"/>
      <c r="DG875" s="26"/>
      <c r="DH875" s="26"/>
      <c r="DI875" s="26"/>
      <c r="DJ875" s="26"/>
      <c r="DK875" s="26"/>
      <c r="DL875" s="26"/>
      <c r="DM875" s="26"/>
    </row>
    <row r="876" spans="1:117" s="47" customFormat="1"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c r="BO876" s="26"/>
      <c r="BP876" s="26"/>
      <c r="BQ876" s="26"/>
      <c r="BR876" s="26"/>
      <c r="BS876" s="26"/>
      <c r="BT876" s="26"/>
      <c r="BU876" s="26"/>
      <c r="BV876" s="26"/>
      <c r="BW876" s="26"/>
      <c r="BX876" s="26"/>
      <c r="BY876" s="26"/>
      <c r="BZ876" s="26"/>
      <c r="CA876" s="26"/>
      <c r="CB876" s="26"/>
      <c r="CC876" s="26"/>
      <c r="CD876" s="26"/>
      <c r="CE876" s="26"/>
      <c r="CF876" s="26"/>
      <c r="CG876" s="26"/>
      <c r="CH876" s="26"/>
      <c r="CI876" s="26"/>
      <c r="CJ876" s="26"/>
      <c r="CK876" s="26"/>
      <c r="CL876" s="26"/>
      <c r="CM876" s="26"/>
      <c r="CN876" s="26"/>
      <c r="CO876" s="26"/>
      <c r="CP876" s="26"/>
      <c r="CQ876" s="26"/>
      <c r="CR876" s="26"/>
      <c r="CS876" s="26"/>
      <c r="CT876" s="26"/>
      <c r="CU876" s="26"/>
      <c r="CV876" s="26"/>
      <c r="CW876" s="26"/>
      <c r="CX876" s="26"/>
      <c r="CY876" s="26"/>
      <c r="CZ876" s="26"/>
      <c r="DA876" s="26"/>
      <c r="DB876" s="26"/>
      <c r="DC876" s="26"/>
      <c r="DD876" s="26"/>
      <c r="DE876" s="26"/>
      <c r="DF876" s="26"/>
      <c r="DG876" s="26"/>
      <c r="DH876" s="26"/>
      <c r="DI876" s="26"/>
      <c r="DJ876" s="26"/>
      <c r="DK876" s="26"/>
      <c r="DL876" s="26"/>
      <c r="DM876" s="26"/>
    </row>
    <row r="877" spans="1:117" s="47" customFormat="1"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c r="BO877" s="26"/>
      <c r="BP877" s="26"/>
      <c r="BQ877" s="26"/>
      <c r="BR877" s="26"/>
      <c r="BS877" s="26"/>
      <c r="BT877" s="26"/>
      <c r="BU877" s="26"/>
      <c r="BV877" s="26"/>
      <c r="BW877" s="26"/>
      <c r="BX877" s="26"/>
      <c r="BY877" s="26"/>
      <c r="BZ877" s="26"/>
      <c r="CA877" s="26"/>
      <c r="CB877" s="26"/>
      <c r="CC877" s="26"/>
      <c r="CD877" s="26"/>
      <c r="CE877" s="26"/>
      <c r="CF877" s="26"/>
      <c r="CG877" s="26"/>
      <c r="CH877" s="26"/>
      <c r="CI877" s="26"/>
      <c r="CJ877" s="26"/>
      <c r="CK877" s="26"/>
      <c r="CL877" s="26"/>
      <c r="CM877" s="26"/>
      <c r="CN877" s="26"/>
      <c r="CO877" s="26"/>
      <c r="CP877" s="26"/>
      <c r="CQ877" s="26"/>
      <c r="CR877" s="26"/>
      <c r="CS877" s="26"/>
      <c r="CT877" s="26"/>
      <c r="CU877" s="26"/>
      <c r="CV877" s="26"/>
      <c r="CW877" s="26"/>
      <c r="CX877" s="26"/>
      <c r="CY877" s="26"/>
      <c r="CZ877" s="26"/>
      <c r="DA877" s="26"/>
      <c r="DB877" s="26"/>
      <c r="DC877" s="26"/>
      <c r="DD877" s="26"/>
      <c r="DE877" s="26"/>
      <c r="DF877" s="26"/>
      <c r="DG877" s="26"/>
      <c r="DH877" s="26"/>
      <c r="DI877" s="26"/>
      <c r="DJ877" s="26"/>
      <c r="DK877" s="26"/>
      <c r="DL877" s="26"/>
      <c r="DM877" s="26"/>
    </row>
    <row r="878" spans="1:117" s="47" customFormat="1"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c r="BQ878" s="26"/>
      <c r="BR878" s="26"/>
      <c r="BS878" s="26"/>
      <c r="BT878" s="26"/>
      <c r="BU878" s="26"/>
      <c r="BV878" s="26"/>
      <c r="BW878" s="26"/>
      <c r="BX878" s="26"/>
      <c r="BY878" s="26"/>
      <c r="BZ878" s="26"/>
      <c r="CA878" s="26"/>
      <c r="CB878" s="26"/>
      <c r="CC878" s="26"/>
      <c r="CD878" s="26"/>
      <c r="CE878" s="26"/>
      <c r="CF878" s="26"/>
      <c r="CG878" s="26"/>
      <c r="CH878" s="26"/>
      <c r="CI878" s="26"/>
      <c r="CJ878" s="26"/>
      <c r="CK878" s="26"/>
      <c r="CL878" s="26"/>
      <c r="CM878" s="26"/>
      <c r="CN878" s="26"/>
      <c r="CO878" s="26"/>
      <c r="CP878" s="26"/>
      <c r="CQ878" s="26"/>
      <c r="CR878" s="26"/>
      <c r="CS878" s="26"/>
      <c r="CT878" s="26"/>
      <c r="CU878" s="26"/>
      <c r="CV878" s="26"/>
      <c r="CW878" s="26"/>
      <c r="CX878" s="26"/>
      <c r="CY878" s="26"/>
      <c r="CZ878" s="26"/>
      <c r="DA878" s="26"/>
      <c r="DB878" s="26"/>
      <c r="DC878" s="26"/>
      <c r="DD878" s="26"/>
      <c r="DE878" s="26"/>
      <c r="DF878" s="26"/>
      <c r="DG878" s="26"/>
      <c r="DH878" s="26"/>
      <c r="DI878" s="26"/>
      <c r="DJ878" s="26"/>
      <c r="DK878" s="26"/>
      <c r="DL878" s="26"/>
      <c r="DM878" s="26"/>
    </row>
    <row r="879" spans="1:117" s="47" customFormat="1"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c r="BO879" s="26"/>
      <c r="BP879" s="26"/>
      <c r="BQ879" s="26"/>
      <c r="BR879" s="26"/>
      <c r="BS879" s="26"/>
      <c r="BT879" s="26"/>
      <c r="BU879" s="26"/>
      <c r="BV879" s="26"/>
      <c r="BW879" s="26"/>
      <c r="BX879" s="26"/>
      <c r="BY879" s="26"/>
      <c r="BZ879" s="26"/>
      <c r="CA879" s="26"/>
      <c r="CB879" s="26"/>
      <c r="CC879" s="26"/>
      <c r="CD879" s="26"/>
      <c r="CE879" s="26"/>
      <c r="CF879" s="26"/>
      <c r="CG879" s="26"/>
      <c r="CH879" s="26"/>
      <c r="CI879" s="26"/>
      <c r="CJ879" s="26"/>
      <c r="CK879" s="26"/>
      <c r="CL879" s="26"/>
      <c r="CM879" s="26"/>
      <c r="CN879" s="26"/>
      <c r="CO879" s="26"/>
      <c r="CP879" s="26"/>
      <c r="CQ879" s="26"/>
      <c r="CR879" s="26"/>
      <c r="CS879" s="26"/>
      <c r="CT879" s="26"/>
      <c r="CU879" s="26"/>
      <c r="CV879" s="26"/>
      <c r="CW879" s="26"/>
      <c r="CX879" s="26"/>
      <c r="CY879" s="26"/>
      <c r="CZ879" s="26"/>
      <c r="DA879" s="26"/>
      <c r="DB879" s="26"/>
      <c r="DC879" s="26"/>
      <c r="DD879" s="26"/>
      <c r="DE879" s="26"/>
      <c r="DF879" s="26"/>
      <c r="DG879" s="26"/>
      <c r="DH879" s="26"/>
      <c r="DI879" s="26"/>
      <c r="DJ879" s="26"/>
      <c r="DK879" s="26"/>
      <c r="DL879" s="26"/>
      <c r="DM879" s="26"/>
    </row>
    <row r="880" spans="1:117" s="47" customFormat="1"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c r="BQ880" s="26"/>
      <c r="BR880" s="26"/>
      <c r="BS880" s="26"/>
      <c r="BT880" s="26"/>
      <c r="BU880" s="26"/>
      <c r="BV880" s="26"/>
      <c r="BW880" s="26"/>
      <c r="BX880" s="26"/>
      <c r="BY880" s="26"/>
      <c r="BZ880" s="26"/>
      <c r="CA880" s="26"/>
      <c r="CB880" s="26"/>
      <c r="CC880" s="26"/>
      <c r="CD880" s="26"/>
      <c r="CE880" s="26"/>
      <c r="CF880" s="26"/>
      <c r="CG880" s="26"/>
      <c r="CH880" s="26"/>
      <c r="CI880" s="26"/>
      <c r="CJ880" s="26"/>
      <c r="CK880" s="26"/>
      <c r="CL880" s="26"/>
      <c r="CM880" s="26"/>
      <c r="CN880" s="26"/>
      <c r="CO880" s="26"/>
      <c r="CP880" s="26"/>
      <c r="CQ880" s="26"/>
      <c r="CR880" s="26"/>
      <c r="CS880" s="26"/>
      <c r="CT880" s="26"/>
      <c r="CU880" s="26"/>
      <c r="CV880" s="26"/>
      <c r="CW880" s="26"/>
      <c r="CX880" s="26"/>
      <c r="CY880" s="26"/>
      <c r="CZ880" s="26"/>
      <c r="DA880" s="26"/>
      <c r="DB880" s="26"/>
      <c r="DC880" s="26"/>
      <c r="DD880" s="26"/>
      <c r="DE880" s="26"/>
      <c r="DF880" s="26"/>
      <c r="DG880" s="26"/>
      <c r="DH880" s="26"/>
      <c r="DI880" s="26"/>
      <c r="DJ880" s="26"/>
      <c r="DK880" s="26"/>
      <c r="DL880" s="26"/>
      <c r="DM880" s="26"/>
    </row>
    <row r="881" spans="1:117" s="47" customFormat="1"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26"/>
      <c r="BR881" s="26"/>
      <c r="BS881" s="26"/>
      <c r="BT881" s="26"/>
      <c r="BU881" s="26"/>
      <c r="BV881" s="26"/>
      <c r="BW881" s="26"/>
      <c r="BX881" s="26"/>
      <c r="BY881" s="26"/>
      <c r="BZ881" s="26"/>
      <c r="CA881" s="26"/>
      <c r="CB881" s="26"/>
      <c r="CC881" s="26"/>
      <c r="CD881" s="26"/>
      <c r="CE881" s="26"/>
      <c r="CF881" s="26"/>
      <c r="CG881" s="26"/>
      <c r="CH881" s="26"/>
      <c r="CI881" s="26"/>
      <c r="CJ881" s="26"/>
      <c r="CK881" s="26"/>
      <c r="CL881" s="26"/>
      <c r="CM881" s="26"/>
      <c r="CN881" s="26"/>
      <c r="CO881" s="26"/>
      <c r="CP881" s="26"/>
      <c r="CQ881" s="26"/>
      <c r="CR881" s="26"/>
      <c r="CS881" s="26"/>
      <c r="CT881" s="26"/>
      <c r="CU881" s="26"/>
      <c r="CV881" s="26"/>
      <c r="CW881" s="26"/>
      <c r="CX881" s="26"/>
      <c r="CY881" s="26"/>
      <c r="CZ881" s="26"/>
      <c r="DA881" s="26"/>
      <c r="DB881" s="26"/>
      <c r="DC881" s="26"/>
      <c r="DD881" s="26"/>
      <c r="DE881" s="26"/>
      <c r="DF881" s="26"/>
      <c r="DG881" s="26"/>
      <c r="DH881" s="26"/>
      <c r="DI881" s="26"/>
      <c r="DJ881" s="26"/>
      <c r="DK881" s="26"/>
      <c r="DL881" s="26"/>
      <c r="DM881" s="26"/>
    </row>
    <row r="882" spans="1:117" s="47" customFormat="1"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c r="BQ882" s="26"/>
      <c r="BR882" s="26"/>
      <c r="BS882" s="26"/>
      <c r="BT882" s="26"/>
      <c r="BU882" s="26"/>
      <c r="BV882" s="26"/>
      <c r="BW882" s="26"/>
      <c r="BX882" s="26"/>
      <c r="BY882" s="26"/>
      <c r="BZ882" s="26"/>
      <c r="CA882" s="26"/>
      <c r="CB882" s="26"/>
      <c r="CC882" s="26"/>
      <c r="CD882" s="26"/>
      <c r="CE882" s="26"/>
      <c r="CF882" s="26"/>
      <c r="CG882" s="26"/>
      <c r="CH882" s="26"/>
      <c r="CI882" s="26"/>
      <c r="CJ882" s="26"/>
      <c r="CK882" s="26"/>
      <c r="CL882" s="26"/>
      <c r="CM882" s="26"/>
      <c r="CN882" s="26"/>
      <c r="CO882" s="26"/>
      <c r="CP882" s="26"/>
      <c r="CQ882" s="26"/>
      <c r="CR882" s="26"/>
      <c r="CS882" s="26"/>
      <c r="CT882" s="26"/>
      <c r="CU882" s="26"/>
      <c r="CV882" s="26"/>
      <c r="CW882" s="26"/>
      <c r="CX882" s="26"/>
      <c r="CY882" s="26"/>
      <c r="CZ882" s="26"/>
      <c r="DA882" s="26"/>
      <c r="DB882" s="26"/>
      <c r="DC882" s="26"/>
      <c r="DD882" s="26"/>
      <c r="DE882" s="26"/>
      <c r="DF882" s="26"/>
      <c r="DG882" s="26"/>
      <c r="DH882" s="26"/>
      <c r="DI882" s="26"/>
      <c r="DJ882" s="26"/>
      <c r="DK882" s="26"/>
      <c r="DL882" s="26"/>
      <c r="DM882" s="26"/>
    </row>
    <row r="883" spans="1:117" s="47" customFormat="1"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c r="BO883" s="26"/>
      <c r="BP883" s="26"/>
      <c r="BQ883" s="26"/>
      <c r="BR883" s="26"/>
      <c r="BS883" s="26"/>
      <c r="BT883" s="26"/>
      <c r="BU883" s="26"/>
      <c r="BV883" s="26"/>
      <c r="BW883" s="26"/>
      <c r="BX883" s="26"/>
      <c r="BY883" s="26"/>
      <c r="BZ883" s="26"/>
      <c r="CA883" s="26"/>
      <c r="CB883" s="26"/>
      <c r="CC883" s="26"/>
      <c r="CD883" s="26"/>
      <c r="CE883" s="26"/>
      <c r="CF883" s="26"/>
      <c r="CG883" s="26"/>
      <c r="CH883" s="26"/>
      <c r="CI883" s="26"/>
      <c r="CJ883" s="26"/>
      <c r="CK883" s="26"/>
      <c r="CL883" s="26"/>
      <c r="CM883" s="26"/>
      <c r="CN883" s="26"/>
      <c r="CO883" s="26"/>
      <c r="CP883" s="26"/>
      <c r="CQ883" s="26"/>
      <c r="CR883" s="26"/>
      <c r="CS883" s="26"/>
      <c r="CT883" s="26"/>
      <c r="CU883" s="26"/>
      <c r="CV883" s="26"/>
      <c r="CW883" s="26"/>
      <c r="CX883" s="26"/>
      <c r="CY883" s="26"/>
      <c r="CZ883" s="26"/>
      <c r="DA883" s="26"/>
      <c r="DB883" s="26"/>
      <c r="DC883" s="26"/>
      <c r="DD883" s="26"/>
      <c r="DE883" s="26"/>
      <c r="DF883" s="26"/>
      <c r="DG883" s="26"/>
      <c r="DH883" s="26"/>
      <c r="DI883" s="26"/>
      <c r="DJ883" s="26"/>
      <c r="DK883" s="26"/>
      <c r="DL883" s="26"/>
      <c r="DM883" s="26"/>
    </row>
    <row r="884" spans="1:117" s="47" customFormat="1"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c r="BO884" s="26"/>
      <c r="BP884" s="26"/>
      <c r="BQ884" s="26"/>
      <c r="BR884" s="26"/>
      <c r="BS884" s="26"/>
      <c r="BT884" s="26"/>
      <c r="BU884" s="26"/>
      <c r="BV884" s="26"/>
      <c r="BW884" s="26"/>
      <c r="BX884" s="26"/>
      <c r="BY884" s="26"/>
      <c r="BZ884" s="26"/>
      <c r="CA884" s="26"/>
      <c r="CB884" s="26"/>
      <c r="CC884" s="26"/>
      <c r="CD884" s="26"/>
      <c r="CE884" s="26"/>
      <c r="CF884" s="26"/>
      <c r="CG884" s="26"/>
      <c r="CH884" s="26"/>
      <c r="CI884" s="26"/>
      <c r="CJ884" s="26"/>
      <c r="CK884" s="26"/>
      <c r="CL884" s="26"/>
      <c r="CM884" s="26"/>
      <c r="CN884" s="26"/>
      <c r="CO884" s="26"/>
      <c r="CP884" s="26"/>
      <c r="CQ884" s="26"/>
      <c r="CR884" s="26"/>
      <c r="CS884" s="26"/>
      <c r="CT884" s="26"/>
      <c r="CU884" s="26"/>
      <c r="CV884" s="26"/>
      <c r="CW884" s="26"/>
      <c r="CX884" s="26"/>
      <c r="CY884" s="26"/>
      <c r="CZ884" s="26"/>
      <c r="DA884" s="26"/>
      <c r="DB884" s="26"/>
      <c r="DC884" s="26"/>
      <c r="DD884" s="26"/>
      <c r="DE884" s="26"/>
      <c r="DF884" s="26"/>
      <c r="DG884" s="26"/>
      <c r="DH884" s="26"/>
      <c r="DI884" s="26"/>
      <c r="DJ884" s="26"/>
      <c r="DK884" s="26"/>
      <c r="DL884" s="26"/>
      <c r="DM884" s="26"/>
    </row>
    <row r="885" spans="1:117" s="47" customFormat="1"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c r="BO885" s="26"/>
      <c r="BP885" s="26"/>
      <c r="BQ885" s="26"/>
      <c r="BR885" s="26"/>
      <c r="BS885" s="26"/>
      <c r="BT885" s="26"/>
      <c r="BU885" s="26"/>
      <c r="BV885" s="26"/>
      <c r="BW885" s="26"/>
      <c r="BX885" s="26"/>
      <c r="BY885" s="26"/>
      <c r="BZ885" s="26"/>
      <c r="CA885" s="26"/>
      <c r="CB885" s="26"/>
      <c r="CC885" s="26"/>
      <c r="CD885" s="26"/>
      <c r="CE885" s="26"/>
      <c r="CF885" s="26"/>
      <c r="CG885" s="26"/>
      <c r="CH885" s="26"/>
      <c r="CI885" s="26"/>
      <c r="CJ885" s="26"/>
      <c r="CK885" s="26"/>
      <c r="CL885" s="26"/>
      <c r="CM885" s="26"/>
      <c r="CN885" s="26"/>
      <c r="CO885" s="26"/>
      <c r="CP885" s="26"/>
      <c r="CQ885" s="26"/>
      <c r="CR885" s="26"/>
      <c r="CS885" s="26"/>
      <c r="CT885" s="26"/>
      <c r="CU885" s="26"/>
      <c r="CV885" s="26"/>
      <c r="CW885" s="26"/>
      <c r="CX885" s="26"/>
      <c r="CY885" s="26"/>
      <c r="CZ885" s="26"/>
      <c r="DA885" s="26"/>
      <c r="DB885" s="26"/>
      <c r="DC885" s="26"/>
      <c r="DD885" s="26"/>
      <c r="DE885" s="26"/>
      <c r="DF885" s="26"/>
      <c r="DG885" s="26"/>
      <c r="DH885" s="26"/>
      <c r="DI885" s="26"/>
      <c r="DJ885" s="26"/>
      <c r="DK885" s="26"/>
      <c r="DL885" s="26"/>
      <c r="DM885" s="26"/>
    </row>
    <row r="886" spans="1:117"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c r="BQ886" s="26"/>
      <c r="BR886" s="26"/>
      <c r="BS886" s="26"/>
      <c r="BT886" s="26"/>
      <c r="BU886" s="26"/>
      <c r="BV886" s="26"/>
      <c r="BW886" s="26"/>
      <c r="BX886" s="26"/>
      <c r="BY886" s="26"/>
      <c r="BZ886" s="26"/>
      <c r="CA886" s="26"/>
      <c r="CB886" s="26"/>
      <c r="CC886" s="26"/>
      <c r="CD886" s="26"/>
      <c r="CE886" s="26"/>
      <c r="CF886" s="26"/>
      <c r="CG886" s="26"/>
      <c r="CH886" s="26"/>
      <c r="CI886" s="26"/>
      <c r="CJ886" s="26"/>
      <c r="CK886" s="26"/>
      <c r="CL886" s="26"/>
      <c r="CM886" s="26"/>
      <c r="CN886" s="26"/>
      <c r="CO886" s="26"/>
      <c r="CP886" s="26"/>
      <c r="CQ886" s="26"/>
      <c r="CR886" s="26"/>
      <c r="CS886" s="26"/>
      <c r="CT886" s="26"/>
      <c r="CU886" s="26"/>
      <c r="CV886" s="26"/>
      <c r="CW886" s="26"/>
      <c r="CX886" s="26"/>
      <c r="CY886" s="26"/>
      <c r="CZ886" s="26"/>
      <c r="DA886" s="26"/>
      <c r="DB886" s="26"/>
      <c r="DC886" s="26"/>
      <c r="DD886" s="26"/>
      <c r="DE886" s="26"/>
      <c r="DF886" s="26"/>
      <c r="DG886" s="26"/>
      <c r="DH886" s="26"/>
      <c r="DI886" s="26"/>
      <c r="DJ886" s="26"/>
      <c r="DK886" s="26"/>
      <c r="DL886" s="26"/>
      <c r="DM886" s="26"/>
    </row>
    <row r="887" spans="1:117"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c r="BO887" s="26"/>
      <c r="BP887" s="26"/>
      <c r="BQ887" s="26"/>
      <c r="BR887" s="26"/>
      <c r="BS887" s="26"/>
      <c r="BT887" s="26"/>
      <c r="BU887" s="26"/>
      <c r="BV887" s="26"/>
      <c r="BW887" s="26"/>
      <c r="BX887" s="26"/>
      <c r="BY887" s="26"/>
      <c r="BZ887" s="26"/>
      <c r="CA887" s="26"/>
      <c r="CB887" s="26"/>
      <c r="CC887" s="26"/>
      <c r="CD887" s="26"/>
      <c r="CE887" s="26"/>
      <c r="CF887" s="26"/>
      <c r="CG887" s="26"/>
      <c r="CH887" s="26"/>
      <c r="CI887" s="26"/>
      <c r="CJ887" s="26"/>
      <c r="CK887" s="26"/>
      <c r="CL887" s="26"/>
      <c r="CM887" s="26"/>
      <c r="CN887" s="26"/>
      <c r="CO887" s="26"/>
      <c r="CP887" s="26"/>
      <c r="CQ887" s="26"/>
      <c r="CR887" s="26"/>
      <c r="CS887" s="26"/>
      <c r="CT887" s="26"/>
      <c r="CU887" s="26"/>
      <c r="CV887" s="26"/>
      <c r="CW887" s="26"/>
      <c r="CX887" s="26"/>
      <c r="CY887" s="26"/>
      <c r="CZ887" s="26"/>
      <c r="DA887" s="26"/>
      <c r="DB887" s="26"/>
      <c r="DC887" s="26"/>
      <c r="DD887" s="26"/>
      <c r="DE887" s="26"/>
      <c r="DF887" s="26"/>
      <c r="DG887" s="26"/>
      <c r="DH887" s="26"/>
      <c r="DI887" s="26"/>
      <c r="DJ887" s="26"/>
      <c r="DK887" s="26"/>
      <c r="DL887" s="26"/>
      <c r="DM887" s="26"/>
    </row>
  </sheetData>
  <mergeCells count="3">
    <mergeCell ref="A1:L1"/>
    <mergeCell ref="A2:P2"/>
    <mergeCell ref="A6:E6"/>
  </mergeCells>
  <printOptions gridLines="1"/>
  <pageMargins left="0.70866141732283472" right="0.70866141732283472" top="0.74803149606299213" bottom="0.74803149606299213" header="0.31496062992125984" footer="0.31496062992125984"/>
  <pageSetup paperSize="9" scale="6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526"/>
  <sheetViews>
    <sheetView zoomScale="78" zoomScaleNormal="78" workbookViewId="0">
      <pane ySplit="3" topLeftCell="A13" activePane="bottomLeft" state="frozen"/>
      <selection pane="bottomLeft" activeCell="D20" sqref="D20"/>
    </sheetView>
  </sheetViews>
  <sheetFormatPr defaultRowHeight="15" x14ac:dyDescent="0.25"/>
  <cols>
    <col min="1" max="1" width="6.85546875" customWidth="1"/>
    <col min="2" max="2" width="14.5703125" customWidth="1"/>
    <col min="3" max="3" width="24.5703125" customWidth="1"/>
    <col min="4" max="4" width="20.85546875" customWidth="1"/>
    <col min="5" max="5" width="19.85546875" customWidth="1"/>
    <col min="6" max="6" width="25.42578125" customWidth="1"/>
    <col min="7" max="7" width="26.42578125" customWidth="1"/>
    <col min="8" max="8" width="22.85546875" customWidth="1"/>
    <col min="9" max="9" width="17" customWidth="1"/>
    <col min="10" max="10" width="18.5703125" customWidth="1"/>
    <col min="11" max="11" width="19.7109375" customWidth="1"/>
    <col min="12" max="12" width="13.85546875" customWidth="1"/>
    <col min="13" max="13" width="24.5703125" customWidth="1"/>
    <col min="14" max="14" width="24.42578125" customWidth="1"/>
    <col min="15" max="15" width="22.7109375" customWidth="1"/>
    <col min="16" max="16" width="18.7109375" customWidth="1"/>
    <col min="17" max="17" width="17" customWidth="1"/>
  </cols>
  <sheetData>
    <row r="1" spans="1:41" ht="18.75" x14ac:dyDescent="0.25">
      <c r="A1" s="398" t="s">
        <v>237</v>
      </c>
      <c r="B1" s="398"/>
      <c r="C1" s="398"/>
      <c r="D1" s="398"/>
      <c r="E1" s="398"/>
      <c r="F1" s="398"/>
      <c r="G1" s="398"/>
      <c r="H1" s="398"/>
      <c r="I1" s="398"/>
      <c r="J1" s="398"/>
      <c r="K1" s="398"/>
      <c r="L1" s="398"/>
      <c r="M1" s="398"/>
      <c r="N1" s="398"/>
      <c r="O1" s="398"/>
    </row>
    <row r="2" spans="1:41" s="11" customFormat="1" ht="79.5" customHeight="1" x14ac:dyDescent="0.25">
      <c r="A2" s="399" t="s">
        <v>238</v>
      </c>
      <c r="B2" s="399"/>
      <c r="C2" s="399"/>
      <c r="D2" s="399"/>
      <c r="E2" s="399"/>
      <c r="F2" s="399"/>
      <c r="G2" s="399"/>
      <c r="H2" s="399"/>
      <c r="I2" s="399"/>
      <c r="J2" s="399"/>
      <c r="K2" s="399"/>
      <c r="L2" s="399"/>
      <c r="M2" s="27"/>
      <c r="N2" s="28"/>
      <c r="O2" s="28"/>
      <c r="P2" s="28"/>
      <c r="Q2" s="28"/>
      <c r="R2" s="28"/>
      <c r="S2" s="28"/>
      <c r="T2" s="55"/>
      <c r="U2" s="55"/>
      <c r="V2" s="55"/>
      <c r="W2" s="55"/>
      <c r="X2" s="55"/>
      <c r="Y2" s="55"/>
      <c r="Z2" s="55"/>
      <c r="AA2" s="55"/>
      <c r="AB2" s="55"/>
      <c r="AC2" s="55"/>
      <c r="AD2" s="55"/>
      <c r="AE2" s="55"/>
      <c r="AF2" s="55"/>
      <c r="AG2" s="55"/>
      <c r="AH2" s="55"/>
      <c r="AI2" s="55"/>
      <c r="AJ2" s="55"/>
      <c r="AK2" s="55"/>
      <c r="AL2" s="55"/>
      <c r="AM2" s="55"/>
      <c r="AN2" s="55"/>
      <c r="AO2" s="55"/>
    </row>
    <row r="3" spans="1:41" s="4" customFormat="1" ht="110.25" x14ac:dyDescent="0.3">
      <c r="A3" s="16" t="s">
        <v>0</v>
      </c>
      <c r="B3" s="15" t="s">
        <v>47</v>
      </c>
      <c r="C3" s="15" t="s">
        <v>15</v>
      </c>
      <c r="D3" s="15" t="s">
        <v>16</v>
      </c>
      <c r="E3" s="15" t="s">
        <v>17</v>
      </c>
      <c r="F3" s="15" t="s">
        <v>24</v>
      </c>
      <c r="G3" s="15" t="s">
        <v>18</v>
      </c>
      <c r="H3" s="15" t="s">
        <v>19</v>
      </c>
      <c r="I3" s="15" t="s">
        <v>20</v>
      </c>
      <c r="J3" s="15" t="s">
        <v>52</v>
      </c>
      <c r="K3" s="15" t="s">
        <v>51</v>
      </c>
      <c r="L3" s="15" t="s">
        <v>53</v>
      </c>
      <c r="M3" s="15" t="s">
        <v>54</v>
      </c>
      <c r="N3" s="15" t="s">
        <v>71</v>
      </c>
      <c r="O3" s="56"/>
      <c r="P3" s="56"/>
      <c r="Q3" s="56"/>
      <c r="R3" s="56"/>
      <c r="S3" s="56"/>
      <c r="T3" s="57"/>
      <c r="U3" s="57"/>
      <c r="V3" s="57"/>
      <c r="W3" s="57"/>
      <c r="X3" s="57"/>
      <c r="Y3" s="57"/>
      <c r="Z3" s="57"/>
      <c r="AA3" s="57"/>
      <c r="AB3" s="57"/>
      <c r="AC3" s="57"/>
      <c r="AD3" s="57"/>
      <c r="AE3" s="57"/>
      <c r="AF3" s="57"/>
      <c r="AG3" s="57"/>
      <c r="AH3" s="57"/>
      <c r="AI3" s="57"/>
      <c r="AJ3" s="57"/>
      <c r="AK3" s="57"/>
      <c r="AL3" s="57"/>
      <c r="AM3" s="57"/>
      <c r="AN3" s="57"/>
      <c r="AO3" s="57"/>
    </row>
    <row r="4" spans="1:41" s="4" customFormat="1" ht="18.75" x14ac:dyDescent="0.3">
      <c r="A4" s="16">
        <v>1</v>
      </c>
      <c r="B4" s="15">
        <v>2</v>
      </c>
      <c r="C4" s="32">
        <v>3</v>
      </c>
      <c r="D4" s="15">
        <v>4</v>
      </c>
      <c r="E4" s="15">
        <v>5</v>
      </c>
      <c r="F4" s="15">
        <v>6</v>
      </c>
      <c r="G4" s="15">
        <v>7</v>
      </c>
      <c r="H4" s="15">
        <v>8</v>
      </c>
      <c r="I4" s="15">
        <v>9</v>
      </c>
      <c r="J4" s="15">
        <v>10</v>
      </c>
      <c r="K4" s="15">
        <v>11</v>
      </c>
      <c r="L4" s="15">
        <v>12</v>
      </c>
      <c r="M4" s="15">
        <v>13</v>
      </c>
      <c r="N4" s="15">
        <v>14</v>
      </c>
      <c r="O4" s="56"/>
      <c r="P4" s="56"/>
      <c r="Q4" s="56"/>
      <c r="R4" s="56"/>
      <c r="S4" s="56"/>
      <c r="T4" s="57"/>
      <c r="U4" s="57"/>
      <c r="V4" s="57"/>
      <c r="W4" s="57"/>
      <c r="X4" s="57"/>
      <c r="Y4" s="57"/>
      <c r="Z4" s="57"/>
      <c r="AA4" s="57"/>
      <c r="AB4" s="57"/>
      <c r="AC4" s="57"/>
      <c r="AD4" s="57"/>
      <c r="AE4" s="57"/>
      <c r="AF4" s="57"/>
      <c r="AG4" s="57"/>
      <c r="AH4" s="57"/>
      <c r="AI4" s="57"/>
      <c r="AJ4" s="57"/>
      <c r="AK4" s="57"/>
      <c r="AL4" s="57"/>
      <c r="AM4" s="57"/>
      <c r="AN4" s="57"/>
      <c r="AO4" s="57"/>
    </row>
    <row r="5" spans="1:41" s="12" customFormat="1" ht="18.75" x14ac:dyDescent="0.25">
      <c r="A5" s="400" t="s">
        <v>44</v>
      </c>
      <c r="B5" s="400"/>
      <c r="C5" s="400"/>
      <c r="D5" s="400"/>
      <c r="E5" s="400"/>
      <c r="F5" s="400"/>
      <c r="G5" s="400"/>
      <c r="H5" s="400"/>
      <c r="I5" s="400"/>
      <c r="J5" s="400"/>
      <c r="K5" s="400"/>
      <c r="L5" s="400"/>
      <c r="M5" s="18"/>
      <c r="N5" s="54"/>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row>
    <row r="6" spans="1:41" s="1" customFormat="1" ht="21" customHeight="1" x14ac:dyDescent="0.3">
      <c r="A6" s="62"/>
      <c r="B6" s="62"/>
      <c r="C6" s="63" t="s">
        <v>45</v>
      </c>
      <c r="D6" s="64"/>
      <c r="E6" s="65"/>
      <c r="F6" s="66"/>
      <c r="G6" s="66"/>
      <c r="H6" s="67"/>
      <c r="I6" s="62"/>
      <c r="J6" s="68"/>
      <c r="K6" s="68"/>
      <c r="L6" s="62"/>
      <c r="M6" s="68"/>
      <c r="N6" s="6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row>
    <row r="7" spans="1:41" s="8" customFormat="1" ht="18.75" x14ac:dyDescent="0.25">
      <c r="A7" s="401" t="s">
        <v>21</v>
      </c>
      <c r="B7" s="401"/>
      <c r="C7" s="401"/>
      <c r="D7" s="401"/>
      <c r="E7" s="401"/>
      <c r="F7" s="401"/>
      <c r="G7" s="401"/>
      <c r="H7" s="401"/>
      <c r="I7" s="401"/>
      <c r="J7" s="401"/>
      <c r="K7" s="401"/>
      <c r="L7" s="401"/>
      <c r="M7" s="70"/>
      <c r="N7" s="71"/>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row>
    <row r="8" spans="1:41" s="1" customFormat="1" ht="21" customHeight="1" x14ac:dyDescent="0.3">
      <c r="A8" s="62"/>
      <c r="B8" s="62"/>
      <c r="C8" s="63" t="s">
        <v>45</v>
      </c>
      <c r="D8" s="64"/>
      <c r="E8" s="65"/>
      <c r="F8" s="66"/>
      <c r="G8" s="66"/>
      <c r="H8" s="67"/>
      <c r="I8" s="62"/>
      <c r="J8" s="68"/>
      <c r="K8" s="68"/>
      <c r="L8" s="62"/>
      <c r="M8" s="68"/>
      <c r="N8" s="6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row>
    <row r="9" spans="1:41" s="9" customFormat="1" ht="18.75" x14ac:dyDescent="0.3">
      <c r="A9" s="402" t="s">
        <v>27</v>
      </c>
      <c r="B9" s="402"/>
      <c r="C9" s="402"/>
      <c r="D9" s="402"/>
      <c r="E9" s="402"/>
      <c r="F9" s="402"/>
      <c r="G9" s="402"/>
      <c r="H9" s="402"/>
      <c r="I9" s="402"/>
      <c r="J9" s="402"/>
      <c r="K9" s="402"/>
      <c r="L9" s="402"/>
      <c r="M9" s="72"/>
      <c r="N9" s="73"/>
      <c r="O9" s="60"/>
      <c r="P9" s="60"/>
      <c r="Q9" s="60"/>
      <c r="R9" s="60"/>
      <c r="S9" s="60"/>
      <c r="T9" s="60"/>
      <c r="U9" s="60"/>
      <c r="V9" s="60"/>
      <c r="W9" s="60"/>
      <c r="X9" s="60"/>
      <c r="Y9" s="60"/>
      <c r="Z9" s="60"/>
      <c r="AA9" s="60"/>
      <c r="AB9" s="60"/>
      <c r="AC9" s="60"/>
      <c r="AD9" s="60"/>
      <c r="AE9" s="60"/>
      <c r="AF9" s="59"/>
      <c r="AG9" s="59"/>
      <c r="AH9" s="59"/>
      <c r="AI9" s="59"/>
      <c r="AJ9" s="59"/>
      <c r="AK9" s="59"/>
      <c r="AL9" s="59"/>
      <c r="AM9" s="59"/>
      <c r="AN9" s="59"/>
      <c r="AO9" s="59"/>
    </row>
    <row r="10" spans="1:41" s="1" customFormat="1" ht="204.75" x14ac:dyDescent="0.3">
      <c r="A10" s="62">
        <v>1</v>
      </c>
      <c r="B10" s="62" t="s">
        <v>214</v>
      </c>
      <c r="C10" s="66" t="s">
        <v>231</v>
      </c>
      <c r="D10" s="66" t="s">
        <v>204</v>
      </c>
      <c r="E10" s="65" t="s">
        <v>205</v>
      </c>
      <c r="F10" s="66" t="s">
        <v>206</v>
      </c>
      <c r="G10" s="30" t="s">
        <v>232</v>
      </c>
      <c r="H10" s="66" t="s">
        <v>207</v>
      </c>
      <c r="I10" s="62">
        <v>100</v>
      </c>
      <c r="J10" s="192">
        <v>22339256.84</v>
      </c>
      <c r="K10" s="192">
        <v>12989750.189999999</v>
      </c>
      <c r="L10" s="62">
        <v>43</v>
      </c>
      <c r="M10" s="68"/>
      <c r="N10" s="6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row>
    <row r="11" spans="1:41" s="13" customFormat="1" ht="18.75" x14ac:dyDescent="0.25">
      <c r="A11" s="397" t="s">
        <v>28</v>
      </c>
      <c r="B11" s="397"/>
      <c r="C11" s="397"/>
      <c r="D11" s="397"/>
      <c r="E11" s="397"/>
      <c r="F11" s="397"/>
      <c r="G11" s="397"/>
      <c r="H11" s="397"/>
      <c r="I11" s="397"/>
      <c r="J11" s="397"/>
      <c r="K11" s="397"/>
      <c r="L11" s="397"/>
      <c r="M11" s="74"/>
      <c r="N11" s="75"/>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row>
    <row r="12" spans="1:41" s="8" customFormat="1" ht="18.75" x14ac:dyDescent="0.25">
      <c r="A12" s="395" t="s">
        <v>22</v>
      </c>
      <c r="B12" s="395"/>
      <c r="C12" s="395"/>
      <c r="D12" s="395"/>
      <c r="E12" s="395"/>
      <c r="F12" s="395"/>
      <c r="G12" s="395"/>
      <c r="H12" s="395"/>
      <c r="I12" s="395"/>
      <c r="J12" s="395"/>
      <c r="K12" s="395"/>
      <c r="L12" s="395"/>
      <c r="M12" s="76"/>
      <c r="N12" s="77"/>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row>
    <row r="13" spans="1:41" s="48" customFormat="1" ht="187.5" customHeight="1" x14ac:dyDescent="0.3">
      <c r="A13" s="80">
        <v>1</v>
      </c>
      <c r="B13" s="80" t="s">
        <v>215</v>
      </c>
      <c r="C13" s="200" t="s">
        <v>225</v>
      </c>
      <c r="D13" s="151" t="s">
        <v>155</v>
      </c>
      <c r="E13" s="199" t="s">
        <v>224</v>
      </c>
      <c r="F13" s="151" t="s">
        <v>206</v>
      </c>
      <c r="G13" s="151" t="s">
        <v>1360</v>
      </c>
      <c r="H13" s="79"/>
      <c r="I13" s="79"/>
      <c r="J13" s="194">
        <v>5222061.1900000004</v>
      </c>
      <c r="K13" s="194">
        <v>896196.62</v>
      </c>
      <c r="L13" s="193">
        <v>12</v>
      </c>
      <c r="M13" s="80" t="s">
        <v>45</v>
      </c>
      <c r="N13" s="6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row>
    <row r="14" spans="1:41" s="1" customFormat="1" ht="173.25" customHeight="1" x14ac:dyDescent="0.3">
      <c r="A14" s="62">
        <v>2</v>
      </c>
      <c r="B14" s="62" t="s">
        <v>77</v>
      </c>
      <c r="C14" s="78" t="s">
        <v>226</v>
      </c>
      <c r="D14" s="66" t="s">
        <v>155</v>
      </c>
      <c r="E14" s="201" t="s">
        <v>227</v>
      </c>
      <c r="F14" s="66" t="s">
        <v>206</v>
      </c>
      <c r="G14" s="66" t="s">
        <v>208</v>
      </c>
      <c r="H14" s="68"/>
      <c r="I14" s="68"/>
      <c r="J14" s="66">
        <v>197626</v>
      </c>
      <c r="K14" s="66">
        <v>0</v>
      </c>
      <c r="L14" s="62">
        <v>3</v>
      </c>
      <c r="M14" s="81" t="s">
        <v>45</v>
      </c>
      <c r="N14" s="6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row>
    <row r="15" spans="1:41" s="53" customFormat="1" ht="283.5" x14ac:dyDescent="0.3">
      <c r="A15" s="31">
        <v>3</v>
      </c>
      <c r="B15" s="31" t="s">
        <v>213</v>
      </c>
      <c r="C15" s="30" t="s">
        <v>233</v>
      </c>
      <c r="D15" s="30" t="s">
        <v>218</v>
      </c>
      <c r="E15" s="202" t="s">
        <v>209</v>
      </c>
      <c r="F15" s="30" t="s">
        <v>210</v>
      </c>
      <c r="G15" s="203"/>
      <c r="H15" s="29"/>
      <c r="I15" s="29"/>
      <c r="J15" s="204">
        <v>1472001.05</v>
      </c>
      <c r="K15" s="204">
        <v>362474.21</v>
      </c>
      <c r="L15" s="31">
        <v>15</v>
      </c>
      <c r="M15" s="30" t="s">
        <v>45</v>
      </c>
      <c r="N15" s="195"/>
    </row>
    <row r="16" spans="1:41" s="53" customFormat="1" ht="176.25" customHeight="1" x14ac:dyDescent="0.3">
      <c r="A16" s="31">
        <v>4</v>
      </c>
      <c r="B16" s="31" t="s">
        <v>212</v>
      </c>
      <c r="C16" s="205" t="s">
        <v>400</v>
      </c>
      <c r="D16" s="205" t="s">
        <v>211</v>
      </c>
      <c r="E16" s="202" t="s">
        <v>228</v>
      </c>
      <c r="F16" s="29"/>
      <c r="G16" s="29"/>
      <c r="H16" s="29"/>
      <c r="I16" s="29"/>
      <c r="J16" s="29"/>
      <c r="K16" s="29"/>
      <c r="L16" s="29"/>
      <c r="M16" s="29"/>
      <c r="N16" s="195"/>
    </row>
    <row r="17" spans="1:41" s="9" customFormat="1" ht="18.75" x14ac:dyDescent="0.3">
      <c r="A17" s="396" t="s">
        <v>216</v>
      </c>
      <c r="B17" s="396"/>
      <c r="C17" s="396"/>
      <c r="D17" s="396"/>
      <c r="E17" s="396"/>
      <c r="F17" s="396"/>
      <c r="G17" s="396"/>
      <c r="H17" s="396"/>
      <c r="I17" s="396"/>
      <c r="J17" s="396"/>
      <c r="K17" s="396"/>
      <c r="L17" s="396"/>
      <c r="M17" s="196"/>
      <c r="N17" s="197"/>
    </row>
    <row r="18" spans="1:41" s="49" customFormat="1" ht="174.75" customHeight="1" x14ac:dyDescent="0.3">
      <c r="A18" s="81">
        <v>1</v>
      </c>
      <c r="B18" s="81" t="s">
        <v>217</v>
      </c>
      <c r="C18" s="84" t="s">
        <v>234</v>
      </c>
      <c r="D18" s="35" t="s">
        <v>219</v>
      </c>
      <c r="E18" s="152" t="s">
        <v>235</v>
      </c>
      <c r="F18" s="66" t="s">
        <v>206</v>
      </c>
      <c r="G18" s="35" t="s">
        <v>220</v>
      </c>
      <c r="H18" s="85"/>
      <c r="I18" s="85"/>
      <c r="J18" s="198">
        <v>653525</v>
      </c>
      <c r="K18" s="198">
        <v>0</v>
      </c>
      <c r="L18" s="34">
        <v>1</v>
      </c>
      <c r="M18" s="35" t="s">
        <v>45</v>
      </c>
      <c r="N18" s="126"/>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row>
    <row r="19" spans="1:41" s="1" customFormat="1" ht="172.5" customHeight="1" x14ac:dyDescent="0.3">
      <c r="A19" s="81">
        <v>2</v>
      </c>
      <c r="B19" s="81" t="s">
        <v>221</v>
      </c>
      <c r="C19" s="84" t="s">
        <v>399</v>
      </c>
      <c r="D19" s="35" t="s">
        <v>219</v>
      </c>
      <c r="E19" s="83" t="s">
        <v>236</v>
      </c>
      <c r="F19" s="66" t="s">
        <v>206</v>
      </c>
      <c r="G19" s="35" t="s">
        <v>223</v>
      </c>
      <c r="H19" s="85"/>
      <c r="I19" s="85"/>
      <c r="J19" s="198">
        <v>4261050.01</v>
      </c>
      <c r="K19" s="198">
        <v>819366.37</v>
      </c>
      <c r="L19" s="34">
        <v>7</v>
      </c>
      <c r="M19" s="35"/>
      <c r="N19" s="126"/>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row>
    <row r="20" spans="1:41" s="49" customFormat="1" ht="185.25" customHeight="1" x14ac:dyDescent="0.3">
      <c r="A20" s="81">
        <v>3</v>
      </c>
      <c r="B20" s="81" t="s">
        <v>222</v>
      </c>
      <c r="C20" s="84" t="s">
        <v>229</v>
      </c>
      <c r="D20" s="35" t="s">
        <v>219</v>
      </c>
      <c r="E20" s="152" t="s">
        <v>230</v>
      </c>
      <c r="F20" s="66" t="s">
        <v>206</v>
      </c>
      <c r="G20" s="30" t="s">
        <v>232</v>
      </c>
      <c r="H20" s="85"/>
      <c r="I20" s="85"/>
      <c r="J20" s="198">
        <v>2967080.93</v>
      </c>
      <c r="K20" s="198">
        <v>35333.599999999999</v>
      </c>
      <c r="L20" s="34">
        <v>6</v>
      </c>
      <c r="M20" s="35"/>
      <c r="N20" s="126"/>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row>
    <row r="21" spans="1:41" s="48" customFormat="1" ht="243" customHeight="1" x14ac:dyDescent="0.3">
      <c r="A21" s="59"/>
      <c r="B21" s="59"/>
      <c r="C21" s="59"/>
      <c r="D21" s="59"/>
      <c r="E21" s="59"/>
      <c r="F21" s="59"/>
      <c r="G21" s="59"/>
      <c r="H21" s="59"/>
      <c r="I21" s="59"/>
      <c r="J21" s="59"/>
      <c r="K21" s="59"/>
      <c r="L21" s="59"/>
      <c r="M21" s="59"/>
      <c r="N21" s="59"/>
      <c r="O21" s="59"/>
      <c r="P21" s="59"/>
      <c r="Q21" s="59"/>
    </row>
    <row r="22" spans="1:41" s="48" customFormat="1" ht="283.5" customHeight="1" x14ac:dyDescent="0.3">
      <c r="A22" s="59"/>
      <c r="B22" s="59"/>
      <c r="C22" s="59"/>
      <c r="D22" s="59"/>
      <c r="E22" s="59"/>
      <c r="F22" s="59"/>
      <c r="G22" s="59"/>
      <c r="H22" s="59"/>
      <c r="I22" s="59"/>
      <c r="J22" s="59"/>
      <c r="K22" s="59"/>
      <c r="L22" s="59"/>
      <c r="M22" s="59"/>
      <c r="N22" s="59"/>
      <c r="O22" s="59"/>
      <c r="P22" s="59"/>
      <c r="Q22" s="59"/>
    </row>
    <row r="23" spans="1:41" s="48" customFormat="1" ht="240" customHeight="1" x14ac:dyDescent="0.3">
      <c r="A23" s="59"/>
      <c r="B23" s="59"/>
      <c r="C23" s="59"/>
      <c r="D23" s="59"/>
      <c r="E23" s="59"/>
      <c r="F23" s="59"/>
      <c r="G23" s="59"/>
      <c r="H23" s="59"/>
      <c r="I23" s="59"/>
      <c r="J23" s="59"/>
      <c r="K23" s="59"/>
      <c r="L23" s="59"/>
      <c r="M23" s="59"/>
      <c r="N23" s="59"/>
      <c r="O23" s="59"/>
      <c r="P23" s="59"/>
      <c r="Q23" s="59"/>
    </row>
    <row r="24" spans="1:41" s="48" customFormat="1" ht="237" customHeight="1" x14ac:dyDescent="0.3">
      <c r="A24" s="59"/>
      <c r="B24" s="59"/>
      <c r="C24" s="59"/>
      <c r="D24" s="59"/>
      <c r="E24" s="59"/>
      <c r="F24" s="59"/>
      <c r="G24" s="59"/>
      <c r="H24" s="59"/>
      <c r="I24" s="59"/>
      <c r="J24" s="59"/>
      <c r="K24" s="59"/>
      <c r="L24" s="59"/>
      <c r="M24" s="59"/>
      <c r="N24" s="59"/>
      <c r="O24" s="59"/>
      <c r="P24" s="59"/>
      <c r="Q24" s="59"/>
    </row>
    <row r="25" spans="1:41" s="1" customFormat="1" ht="237.75" customHeight="1" x14ac:dyDescent="0.3">
      <c r="A25" s="59"/>
      <c r="B25" s="59"/>
      <c r="C25" s="59"/>
      <c r="D25" s="59"/>
      <c r="E25" s="59"/>
      <c r="F25" s="59"/>
      <c r="G25" s="59"/>
      <c r="H25" s="59"/>
      <c r="I25" s="59"/>
      <c r="J25" s="59"/>
      <c r="K25" s="59"/>
      <c r="L25" s="59"/>
      <c r="M25" s="59"/>
      <c r="N25" s="59"/>
      <c r="O25" s="59"/>
      <c r="P25" s="59"/>
      <c r="Q25" s="59"/>
    </row>
    <row r="26" spans="1:41" s="1" customFormat="1" ht="237.75" customHeight="1" x14ac:dyDescent="0.3">
      <c r="A26" s="59"/>
      <c r="B26" s="59"/>
      <c r="C26" s="59"/>
      <c r="D26" s="59"/>
      <c r="E26" s="59"/>
      <c r="F26" s="59"/>
      <c r="G26" s="59"/>
      <c r="H26" s="59"/>
      <c r="I26" s="59"/>
      <c r="J26" s="59"/>
      <c r="K26" s="59"/>
      <c r="L26" s="59"/>
      <c r="M26" s="59"/>
      <c r="N26" s="59"/>
      <c r="O26" s="59"/>
      <c r="P26" s="59"/>
      <c r="Q26" s="59"/>
    </row>
    <row r="27" spans="1:41" s="48" customFormat="1" ht="249" customHeight="1" x14ac:dyDescent="0.3">
      <c r="A27" s="59"/>
      <c r="B27" s="59"/>
      <c r="C27" s="59"/>
      <c r="D27" s="59"/>
      <c r="E27" s="59"/>
      <c r="F27" s="59"/>
      <c r="G27" s="59"/>
      <c r="H27" s="59"/>
      <c r="I27" s="59"/>
      <c r="J27" s="59"/>
      <c r="K27" s="59"/>
      <c r="L27" s="59"/>
      <c r="M27" s="59"/>
      <c r="N27" s="59"/>
      <c r="O27" s="59"/>
      <c r="P27" s="59"/>
      <c r="Q27" s="59"/>
    </row>
    <row r="28" spans="1:41" s="49" customFormat="1" ht="236.25" customHeight="1" x14ac:dyDescent="0.3">
      <c r="A28" s="59"/>
      <c r="B28" s="59"/>
      <c r="C28" s="59"/>
      <c r="D28" s="59"/>
      <c r="E28" s="59"/>
      <c r="F28" s="59"/>
      <c r="G28" s="59"/>
      <c r="H28" s="59"/>
      <c r="I28" s="59"/>
      <c r="J28" s="59"/>
      <c r="K28" s="59"/>
      <c r="L28" s="59"/>
      <c r="M28" s="59"/>
      <c r="N28" s="59"/>
      <c r="O28" s="59"/>
      <c r="P28" s="59"/>
      <c r="Q28" s="59"/>
    </row>
    <row r="29" spans="1:41" s="48" customFormat="1" ht="237" customHeight="1" x14ac:dyDescent="0.3">
      <c r="A29" s="59"/>
      <c r="B29" s="59"/>
      <c r="C29" s="59"/>
      <c r="D29" s="59"/>
      <c r="E29" s="59"/>
      <c r="F29" s="59"/>
      <c r="G29" s="59"/>
      <c r="H29" s="59"/>
      <c r="I29" s="59"/>
      <c r="J29" s="59"/>
      <c r="K29" s="59"/>
      <c r="L29" s="59"/>
      <c r="M29" s="59"/>
      <c r="N29" s="59"/>
      <c r="O29" s="59"/>
      <c r="P29" s="59"/>
      <c r="Q29" s="59"/>
    </row>
    <row r="30" spans="1:41" s="48" customFormat="1" ht="250.5" customHeight="1" x14ac:dyDescent="0.3">
      <c r="A30" s="59"/>
      <c r="B30" s="59"/>
      <c r="C30" s="59"/>
      <c r="D30" s="59"/>
      <c r="E30" s="59"/>
      <c r="F30" s="59"/>
      <c r="G30" s="59"/>
      <c r="H30" s="59"/>
      <c r="I30" s="59"/>
      <c r="J30" s="59"/>
      <c r="K30" s="59"/>
      <c r="L30" s="59"/>
      <c r="M30" s="59"/>
      <c r="N30" s="59"/>
      <c r="O30" s="59"/>
      <c r="P30" s="59"/>
      <c r="Q30" s="59"/>
    </row>
    <row r="31" spans="1:41" s="48" customFormat="1" ht="238.5" customHeight="1" x14ac:dyDescent="0.3">
      <c r="A31" s="59"/>
      <c r="B31" s="59"/>
      <c r="C31" s="59"/>
      <c r="D31" s="59"/>
      <c r="E31" s="59"/>
      <c r="F31" s="59"/>
      <c r="G31" s="59"/>
      <c r="H31" s="59"/>
      <c r="I31" s="59"/>
      <c r="J31" s="59"/>
      <c r="K31" s="59"/>
      <c r="L31" s="59"/>
      <c r="M31" s="59"/>
      <c r="N31" s="59"/>
      <c r="O31" s="59"/>
      <c r="P31" s="59"/>
      <c r="Q31" s="59"/>
    </row>
    <row r="32" spans="1:41" s="48" customFormat="1" ht="237.75" customHeight="1" x14ac:dyDescent="0.3">
      <c r="A32" s="59"/>
      <c r="B32" s="59"/>
      <c r="C32" s="59"/>
      <c r="D32" s="59"/>
      <c r="E32" s="59"/>
      <c r="F32" s="59"/>
      <c r="G32" s="59"/>
      <c r="H32" s="59"/>
      <c r="I32" s="59"/>
      <c r="J32" s="59"/>
      <c r="K32" s="59"/>
      <c r="L32" s="59"/>
      <c r="M32" s="59"/>
      <c r="N32" s="59"/>
      <c r="O32" s="59"/>
      <c r="P32" s="59"/>
      <c r="Q32" s="59"/>
    </row>
    <row r="33" spans="1:17" s="48" customFormat="1" ht="240.75" customHeight="1" x14ac:dyDescent="0.3">
      <c r="A33" s="59"/>
      <c r="B33" s="59"/>
      <c r="C33" s="59"/>
      <c r="D33" s="59"/>
      <c r="E33" s="59"/>
      <c r="F33" s="59"/>
      <c r="G33" s="59"/>
      <c r="H33" s="59"/>
      <c r="I33" s="59"/>
      <c r="J33" s="59"/>
      <c r="K33" s="59"/>
      <c r="L33" s="59"/>
      <c r="M33" s="59"/>
      <c r="N33" s="59"/>
      <c r="O33" s="59"/>
      <c r="P33" s="59"/>
      <c r="Q33" s="59"/>
    </row>
    <row r="34" spans="1:17" s="48" customFormat="1" ht="243" customHeight="1" x14ac:dyDescent="0.3">
      <c r="A34" s="59"/>
      <c r="B34" s="59"/>
      <c r="C34" s="59"/>
      <c r="D34" s="59"/>
      <c r="E34" s="59"/>
      <c r="F34" s="59"/>
      <c r="G34" s="59"/>
      <c r="H34" s="59"/>
      <c r="I34" s="59"/>
      <c r="J34" s="59"/>
      <c r="K34" s="59"/>
      <c r="L34" s="59"/>
      <c r="M34" s="59"/>
      <c r="N34" s="59"/>
      <c r="O34" s="59"/>
      <c r="P34" s="59"/>
      <c r="Q34" s="59"/>
    </row>
    <row r="35" spans="1:17" s="48" customFormat="1" ht="237.75" customHeight="1" x14ac:dyDescent="0.3">
      <c r="A35" s="59"/>
      <c r="B35" s="59"/>
      <c r="C35" s="59"/>
      <c r="D35" s="59"/>
      <c r="E35" s="59"/>
      <c r="F35" s="59"/>
      <c r="G35" s="59"/>
      <c r="H35" s="59"/>
      <c r="I35" s="59"/>
      <c r="J35" s="59"/>
      <c r="K35" s="59"/>
      <c r="L35" s="59"/>
      <c r="M35" s="59"/>
      <c r="N35" s="59"/>
      <c r="O35" s="59"/>
      <c r="P35" s="59"/>
      <c r="Q35" s="59"/>
    </row>
    <row r="36" spans="1:17" s="48" customFormat="1" ht="237.75" customHeight="1" x14ac:dyDescent="0.3">
      <c r="A36" s="59"/>
      <c r="B36" s="59"/>
      <c r="C36" s="59"/>
      <c r="D36" s="59"/>
      <c r="E36" s="59"/>
      <c r="F36" s="59"/>
      <c r="G36" s="59"/>
      <c r="H36" s="59"/>
      <c r="I36" s="59"/>
      <c r="J36" s="59"/>
      <c r="K36" s="59"/>
      <c r="L36" s="59"/>
      <c r="M36" s="59"/>
      <c r="N36" s="59"/>
      <c r="O36" s="59"/>
      <c r="P36" s="59"/>
      <c r="Q36" s="59"/>
    </row>
    <row r="37" spans="1:17" s="48" customFormat="1" ht="237.75" customHeight="1" x14ac:dyDescent="0.3">
      <c r="A37" s="59"/>
      <c r="B37" s="59"/>
      <c r="C37" s="59"/>
      <c r="D37" s="59"/>
      <c r="E37" s="59"/>
      <c r="F37" s="59"/>
      <c r="G37" s="59"/>
      <c r="H37" s="59"/>
      <c r="I37" s="59"/>
      <c r="J37" s="59"/>
      <c r="K37" s="59"/>
      <c r="L37" s="59"/>
      <c r="M37" s="59"/>
      <c r="N37" s="59"/>
      <c r="O37" s="59"/>
      <c r="P37" s="59"/>
      <c r="Q37" s="59"/>
    </row>
    <row r="38" spans="1:17" s="48" customFormat="1" ht="243.75" customHeight="1" x14ac:dyDescent="0.3">
      <c r="A38" s="59"/>
      <c r="B38" s="59"/>
      <c r="C38" s="59"/>
      <c r="D38" s="59"/>
      <c r="E38" s="59"/>
      <c r="F38" s="59"/>
      <c r="G38" s="59"/>
      <c r="H38" s="59"/>
      <c r="I38" s="59"/>
      <c r="J38" s="59"/>
      <c r="K38" s="59"/>
      <c r="L38" s="59"/>
      <c r="M38" s="59"/>
      <c r="N38" s="59"/>
      <c r="O38" s="59"/>
      <c r="P38" s="59"/>
      <c r="Q38" s="59"/>
    </row>
    <row r="39" spans="1:17" s="1" customFormat="1" ht="237.75" customHeight="1" x14ac:dyDescent="0.3">
      <c r="A39" s="59"/>
      <c r="B39" s="59"/>
      <c r="C39" s="59"/>
      <c r="D39" s="59"/>
      <c r="E39" s="59"/>
      <c r="F39" s="59"/>
      <c r="G39" s="59"/>
      <c r="H39" s="59"/>
      <c r="I39" s="59"/>
      <c r="J39" s="59"/>
      <c r="K39" s="59"/>
      <c r="L39" s="59"/>
      <c r="M39" s="59"/>
      <c r="N39" s="59"/>
      <c r="O39" s="59"/>
      <c r="P39" s="59"/>
      <c r="Q39" s="59"/>
    </row>
    <row r="40" spans="1:17" s="48" customFormat="1" ht="236.25" customHeight="1" x14ac:dyDescent="0.3">
      <c r="A40" s="59"/>
      <c r="B40" s="59"/>
      <c r="C40" s="59"/>
      <c r="D40" s="59"/>
      <c r="E40" s="59"/>
      <c r="F40" s="59"/>
      <c r="G40" s="59"/>
      <c r="H40" s="59"/>
      <c r="I40" s="59"/>
      <c r="J40" s="59"/>
      <c r="K40" s="59"/>
      <c r="L40" s="59"/>
      <c r="M40" s="59"/>
      <c r="N40" s="59"/>
      <c r="O40" s="59"/>
      <c r="P40" s="59"/>
      <c r="Q40" s="59"/>
    </row>
    <row r="41" spans="1:17" s="48" customFormat="1" ht="239.25" customHeight="1" x14ac:dyDescent="0.3">
      <c r="A41" s="59"/>
      <c r="B41" s="59"/>
      <c r="C41" s="59"/>
      <c r="D41" s="59"/>
      <c r="E41" s="59"/>
      <c r="F41" s="59"/>
      <c r="G41" s="59"/>
      <c r="H41" s="59"/>
      <c r="I41" s="59"/>
      <c r="J41" s="59"/>
      <c r="K41" s="59"/>
      <c r="L41" s="59"/>
      <c r="M41" s="59"/>
      <c r="N41" s="59"/>
      <c r="O41" s="59"/>
      <c r="P41" s="59"/>
      <c r="Q41" s="59"/>
    </row>
    <row r="42" spans="1:17" s="48" customFormat="1" ht="241.5" customHeight="1" x14ac:dyDescent="0.3">
      <c r="A42" s="59"/>
      <c r="B42" s="59"/>
      <c r="C42" s="59"/>
      <c r="D42" s="59"/>
      <c r="E42" s="59"/>
      <c r="F42" s="59"/>
      <c r="G42" s="59"/>
      <c r="H42" s="59"/>
      <c r="I42" s="59"/>
      <c r="J42" s="59"/>
      <c r="K42" s="59"/>
      <c r="L42" s="59"/>
      <c r="M42" s="59"/>
      <c r="N42" s="59"/>
      <c r="O42" s="59"/>
      <c r="P42" s="59"/>
      <c r="Q42" s="59"/>
    </row>
    <row r="43" spans="1:17" s="49" customFormat="1" ht="237.75" customHeight="1" x14ac:dyDescent="0.3">
      <c r="A43" s="59"/>
      <c r="B43" s="59"/>
      <c r="C43" s="59"/>
      <c r="D43" s="59"/>
      <c r="E43" s="59"/>
      <c r="F43" s="59"/>
      <c r="G43" s="59"/>
      <c r="H43" s="59"/>
      <c r="I43" s="59"/>
      <c r="J43" s="59"/>
      <c r="K43" s="59"/>
      <c r="L43" s="59"/>
      <c r="M43" s="59"/>
      <c r="N43" s="59"/>
      <c r="O43" s="59"/>
      <c r="P43" s="59"/>
      <c r="Q43" s="59"/>
    </row>
    <row r="44" spans="1:17" s="48" customFormat="1" ht="238.5" customHeight="1" x14ac:dyDescent="0.3">
      <c r="A44" s="59"/>
      <c r="B44" s="59"/>
      <c r="C44" s="59"/>
      <c r="D44" s="59"/>
      <c r="E44" s="59"/>
      <c r="F44" s="59"/>
      <c r="G44" s="59"/>
      <c r="H44" s="59"/>
      <c r="I44" s="59"/>
      <c r="J44" s="59"/>
      <c r="K44" s="59"/>
      <c r="L44" s="59"/>
      <c r="M44" s="59"/>
      <c r="N44" s="59"/>
      <c r="O44" s="59"/>
      <c r="P44" s="59"/>
      <c r="Q44" s="59"/>
    </row>
    <row r="45" spans="1:17" s="48" customFormat="1" ht="248.25" customHeight="1" x14ac:dyDescent="0.3">
      <c r="A45" s="59"/>
      <c r="B45" s="59"/>
      <c r="C45" s="59"/>
      <c r="D45" s="59"/>
      <c r="E45" s="59"/>
      <c r="F45" s="59"/>
      <c r="G45" s="59"/>
      <c r="H45" s="59"/>
      <c r="I45" s="59"/>
      <c r="J45" s="59"/>
      <c r="K45" s="59"/>
      <c r="L45" s="59"/>
      <c r="M45" s="59"/>
      <c r="N45" s="59"/>
      <c r="O45" s="59"/>
      <c r="P45" s="59"/>
      <c r="Q45" s="59"/>
    </row>
    <row r="46" spans="1:17" s="53" customFormat="1" ht="237" customHeight="1" x14ac:dyDescent="0.3">
      <c r="A46" s="59"/>
      <c r="B46" s="59"/>
      <c r="C46" s="59"/>
      <c r="D46" s="59"/>
      <c r="E46" s="59"/>
      <c r="F46" s="59"/>
      <c r="G46" s="59"/>
      <c r="H46" s="59"/>
      <c r="I46" s="59"/>
      <c r="J46" s="59"/>
      <c r="K46" s="59"/>
      <c r="L46" s="59"/>
      <c r="M46" s="59"/>
      <c r="N46" s="59"/>
      <c r="O46" s="59"/>
      <c r="P46" s="59"/>
      <c r="Q46" s="59"/>
    </row>
    <row r="47" spans="1:17" s="48" customFormat="1" ht="237.75" customHeight="1" x14ac:dyDescent="0.3">
      <c r="A47" s="59"/>
      <c r="B47" s="59"/>
      <c r="C47" s="59"/>
      <c r="D47" s="59"/>
      <c r="E47" s="59"/>
      <c r="F47" s="59"/>
      <c r="G47" s="59"/>
      <c r="H47" s="59"/>
      <c r="I47" s="59"/>
      <c r="J47" s="59"/>
      <c r="K47" s="59"/>
      <c r="L47" s="59"/>
      <c r="M47" s="59"/>
      <c r="N47" s="59"/>
      <c r="O47" s="59"/>
      <c r="P47" s="59"/>
      <c r="Q47" s="59"/>
    </row>
    <row r="48" spans="1:17" s="51" customFormat="1" ht="240.75" customHeight="1" x14ac:dyDescent="0.3">
      <c r="A48" s="59"/>
      <c r="B48" s="59"/>
      <c r="C48" s="59"/>
      <c r="D48" s="59"/>
      <c r="E48" s="59"/>
      <c r="F48" s="59"/>
      <c r="G48" s="59"/>
      <c r="H48" s="59"/>
      <c r="I48" s="59"/>
      <c r="J48" s="59"/>
      <c r="K48" s="59"/>
      <c r="L48" s="59"/>
      <c r="M48" s="59"/>
      <c r="N48" s="59"/>
      <c r="O48" s="59"/>
      <c r="P48" s="59"/>
      <c r="Q48" s="59"/>
    </row>
    <row r="49" spans="1:17" s="48" customFormat="1" ht="249.75" customHeight="1" x14ac:dyDescent="0.3">
      <c r="A49" s="59"/>
      <c r="B49" s="59"/>
      <c r="C49" s="59"/>
      <c r="D49" s="59"/>
      <c r="E49" s="59"/>
      <c r="F49" s="59"/>
      <c r="G49" s="59"/>
      <c r="H49" s="59"/>
      <c r="I49" s="59"/>
      <c r="J49" s="59"/>
      <c r="K49" s="59"/>
      <c r="L49" s="59"/>
      <c r="M49" s="59"/>
      <c r="N49" s="59"/>
      <c r="O49" s="59"/>
      <c r="P49" s="59"/>
      <c r="Q49" s="59"/>
    </row>
    <row r="50" spans="1:17" s="48" customFormat="1" ht="238.5" customHeight="1" x14ac:dyDescent="0.3">
      <c r="A50" s="59"/>
      <c r="B50" s="59"/>
      <c r="C50" s="59"/>
      <c r="D50" s="59"/>
      <c r="E50" s="59"/>
      <c r="F50" s="59"/>
      <c r="G50" s="59"/>
      <c r="H50" s="59"/>
      <c r="I50" s="59"/>
      <c r="J50" s="59"/>
      <c r="K50" s="59"/>
      <c r="L50" s="59"/>
      <c r="M50" s="59"/>
      <c r="N50" s="59"/>
      <c r="O50" s="59"/>
      <c r="P50" s="59"/>
      <c r="Q50" s="59"/>
    </row>
    <row r="51" spans="1:17" s="48" customFormat="1" ht="237.75" customHeight="1" x14ac:dyDescent="0.3">
      <c r="A51" s="59"/>
      <c r="B51" s="59"/>
      <c r="C51" s="59"/>
      <c r="D51" s="59"/>
      <c r="E51" s="59"/>
      <c r="F51" s="59"/>
      <c r="G51" s="59"/>
      <c r="H51" s="59"/>
      <c r="I51" s="59"/>
      <c r="J51" s="59"/>
      <c r="K51" s="59"/>
      <c r="L51" s="59"/>
      <c r="M51" s="59"/>
      <c r="N51" s="59"/>
      <c r="O51" s="59"/>
      <c r="P51" s="59"/>
      <c r="Q51" s="59"/>
    </row>
    <row r="52" spans="1:17" s="48" customFormat="1" ht="252.75" customHeight="1" x14ac:dyDescent="0.3">
      <c r="A52" s="59"/>
      <c r="B52" s="59"/>
      <c r="C52" s="59"/>
      <c r="D52" s="59"/>
      <c r="E52" s="59"/>
      <c r="F52" s="59"/>
      <c r="G52" s="59"/>
      <c r="H52" s="59"/>
      <c r="I52" s="59"/>
      <c r="J52" s="59"/>
      <c r="K52" s="59"/>
      <c r="L52" s="59"/>
      <c r="M52" s="59"/>
      <c r="N52" s="59"/>
      <c r="O52" s="59"/>
      <c r="P52" s="59"/>
      <c r="Q52" s="59"/>
    </row>
    <row r="53" spans="1:17" s="48" customFormat="1" ht="267.75" customHeight="1" x14ac:dyDescent="0.3">
      <c r="A53" s="59"/>
      <c r="B53" s="59"/>
      <c r="C53" s="59"/>
      <c r="D53" s="59"/>
      <c r="E53" s="59"/>
      <c r="F53" s="59"/>
      <c r="G53" s="59"/>
      <c r="H53" s="59"/>
      <c r="I53" s="59"/>
      <c r="J53" s="59"/>
      <c r="K53" s="59"/>
      <c r="L53" s="59"/>
      <c r="M53" s="59"/>
      <c r="N53" s="59"/>
      <c r="O53" s="59"/>
      <c r="P53" s="59"/>
      <c r="Q53" s="59"/>
    </row>
    <row r="54" spans="1:17" s="48" customFormat="1" ht="237.75" customHeight="1" x14ac:dyDescent="0.3">
      <c r="A54" s="59"/>
      <c r="B54" s="59"/>
      <c r="C54" s="59"/>
      <c r="D54" s="59"/>
      <c r="E54" s="59"/>
      <c r="F54" s="59"/>
      <c r="G54" s="59"/>
      <c r="H54" s="59"/>
      <c r="I54" s="59"/>
      <c r="J54" s="59"/>
      <c r="K54" s="59"/>
      <c r="L54" s="59"/>
      <c r="M54" s="59"/>
      <c r="N54" s="59"/>
      <c r="O54" s="59"/>
      <c r="P54" s="59"/>
      <c r="Q54" s="59"/>
    </row>
    <row r="55" spans="1:17" s="48" customFormat="1" ht="254.25" customHeight="1" x14ac:dyDescent="0.3">
      <c r="A55" s="59"/>
      <c r="B55" s="59"/>
      <c r="C55" s="59"/>
      <c r="D55" s="59"/>
      <c r="E55" s="59"/>
      <c r="F55" s="59"/>
      <c r="G55" s="59"/>
      <c r="H55" s="59"/>
      <c r="I55" s="59"/>
      <c r="J55" s="59"/>
      <c r="K55" s="59"/>
      <c r="L55" s="59"/>
      <c r="M55" s="59"/>
      <c r="N55" s="59"/>
      <c r="O55" s="59"/>
      <c r="P55" s="59"/>
      <c r="Q55" s="59"/>
    </row>
    <row r="56" spans="1:17" s="48" customFormat="1" ht="237" customHeight="1" x14ac:dyDescent="0.3">
      <c r="A56" s="59"/>
      <c r="B56" s="59"/>
      <c r="C56" s="59"/>
      <c r="D56" s="59"/>
      <c r="E56" s="59"/>
      <c r="F56" s="59"/>
      <c r="G56" s="59"/>
      <c r="H56" s="59"/>
      <c r="I56" s="59"/>
      <c r="J56" s="59"/>
      <c r="K56" s="59"/>
      <c r="L56" s="59"/>
      <c r="M56" s="59"/>
      <c r="N56" s="59"/>
      <c r="O56" s="59"/>
      <c r="P56" s="59"/>
      <c r="Q56" s="59"/>
    </row>
    <row r="57" spans="1:17" s="48" customFormat="1" ht="286.5" customHeight="1" x14ac:dyDescent="0.3">
      <c r="A57" s="59"/>
      <c r="B57" s="59"/>
      <c r="C57" s="59"/>
      <c r="D57" s="59"/>
      <c r="E57" s="59"/>
      <c r="F57" s="59"/>
      <c r="G57" s="59"/>
      <c r="H57" s="59"/>
      <c r="I57" s="59"/>
      <c r="J57" s="59"/>
      <c r="K57" s="59"/>
      <c r="L57" s="59"/>
      <c r="M57" s="59"/>
      <c r="N57" s="59"/>
      <c r="O57" s="59"/>
      <c r="P57" s="59"/>
      <c r="Q57" s="59"/>
    </row>
    <row r="58" spans="1:17" s="48" customFormat="1" ht="238.5" customHeight="1" x14ac:dyDescent="0.3">
      <c r="A58" s="59"/>
      <c r="B58" s="59"/>
      <c r="C58" s="59"/>
      <c r="D58" s="59"/>
      <c r="E58" s="59"/>
      <c r="F58" s="59"/>
      <c r="G58" s="59"/>
      <c r="H58" s="59"/>
      <c r="I58" s="59"/>
      <c r="J58" s="59"/>
      <c r="K58" s="59"/>
      <c r="L58" s="59"/>
      <c r="M58" s="59"/>
      <c r="N58" s="59"/>
      <c r="O58" s="59"/>
      <c r="P58" s="59"/>
      <c r="Q58" s="59"/>
    </row>
    <row r="59" spans="1:17" s="48" customFormat="1" ht="236.25" customHeight="1" x14ac:dyDescent="0.3">
      <c r="A59" s="59"/>
      <c r="B59" s="59"/>
      <c r="C59" s="59"/>
      <c r="D59" s="59"/>
      <c r="E59" s="59"/>
      <c r="F59" s="59"/>
      <c r="G59" s="59"/>
      <c r="H59" s="59"/>
      <c r="I59" s="59"/>
      <c r="J59" s="59"/>
      <c r="K59" s="59"/>
      <c r="L59" s="59"/>
      <c r="M59" s="59"/>
      <c r="N59" s="59"/>
      <c r="O59" s="59"/>
      <c r="P59" s="59"/>
      <c r="Q59" s="59"/>
    </row>
    <row r="60" spans="1:17" s="1" customFormat="1" ht="253.5" customHeight="1" x14ac:dyDescent="0.3">
      <c r="A60" s="59"/>
      <c r="B60" s="59"/>
      <c r="C60" s="59"/>
      <c r="D60" s="59"/>
      <c r="E60" s="59"/>
      <c r="F60" s="59"/>
      <c r="G60" s="59"/>
      <c r="H60" s="59"/>
      <c r="I60" s="59"/>
      <c r="J60" s="59"/>
      <c r="K60" s="59"/>
      <c r="L60" s="59"/>
      <c r="M60" s="59"/>
      <c r="N60" s="59"/>
      <c r="O60" s="59"/>
      <c r="P60" s="59"/>
      <c r="Q60" s="59"/>
    </row>
    <row r="61" spans="1:17" s="49" customFormat="1" ht="239.25" customHeight="1" x14ac:dyDescent="0.3">
      <c r="A61" s="59"/>
      <c r="B61" s="59"/>
      <c r="C61" s="59"/>
      <c r="D61" s="59"/>
      <c r="E61" s="59"/>
      <c r="F61" s="59"/>
      <c r="G61" s="59"/>
      <c r="H61" s="59"/>
      <c r="I61" s="59"/>
      <c r="J61" s="59"/>
      <c r="K61" s="59"/>
      <c r="L61" s="59"/>
      <c r="M61" s="59"/>
      <c r="N61" s="59"/>
      <c r="O61" s="59"/>
      <c r="P61" s="59"/>
      <c r="Q61" s="59"/>
    </row>
    <row r="62" spans="1:17" s="48" customFormat="1" ht="237.75" customHeight="1" x14ac:dyDescent="0.3">
      <c r="A62" s="59"/>
      <c r="B62" s="59"/>
      <c r="C62" s="59"/>
      <c r="D62" s="59"/>
      <c r="E62" s="59"/>
      <c r="F62" s="59"/>
      <c r="G62" s="59"/>
      <c r="H62" s="59"/>
      <c r="I62" s="59"/>
      <c r="J62" s="59"/>
      <c r="K62" s="59"/>
      <c r="L62" s="59"/>
      <c r="M62" s="59"/>
      <c r="N62" s="59"/>
      <c r="O62" s="59"/>
      <c r="P62" s="59"/>
      <c r="Q62" s="59"/>
    </row>
    <row r="63" spans="1:17" s="48" customFormat="1" ht="238.5" customHeight="1" x14ac:dyDescent="0.3">
      <c r="A63" s="59"/>
      <c r="B63" s="59"/>
      <c r="C63" s="59"/>
      <c r="D63" s="59"/>
      <c r="E63" s="59"/>
      <c r="F63" s="59"/>
      <c r="G63" s="59"/>
      <c r="H63" s="59"/>
      <c r="I63" s="59"/>
      <c r="J63" s="59"/>
      <c r="K63" s="59"/>
      <c r="L63" s="59"/>
      <c r="M63" s="59"/>
      <c r="N63" s="59"/>
      <c r="O63" s="59"/>
      <c r="P63" s="59"/>
      <c r="Q63" s="59"/>
    </row>
    <row r="64" spans="1:17" s="51" customFormat="1" ht="236.25" customHeight="1" x14ac:dyDescent="0.3">
      <c r="A64" s="59"/>
      <c r="B64" s="59"/>
      <c r="C64" s="59"/>
      <c r="D64" s="59"/>
      <c r="E64" s="59"/>
      <c r="F64" s="59"/>
      <c r="G64" s="59"/>
      <c r="H64" s="59"/>
      <c r="I64" s="59"/>
      <c r="J64" s="59"/>
      <c r="K64" s="59"/>
      <c r="L64" s="59"/>
      <c r="M64" s="59"/>
      <c r="N64" s="59"/>
      <c r="O64" s="59"/>
      <c r="P64" s="59"/>
      <c r="Q64" s="59"/>
    </row>
    <row r="65" spans="1:41" s="48" customFormat="1" ht="222" customHeight="1" x14ac:dyDescent="0.3">
      <c r="A65" s="59"/>
      <c r="B65" s="59"/>
      <c r="C65" s="59"/>
      <c r="D65" s="59"/>
      <c r="E65" s="59"/>
      <c r="F65" s="59"/>
      <c r="G65" s="59"/>
      <c r="H65" s="59"/>
      <c r="I65" s="59"/>
      <c r="J65" s="59"/>
      <c r="K65" s="59"/>
      <c r="L65" s="59"/>
      <c r="M65" s="59"/>
      <c r="N65" s="59"/>
      <c r="O65" s="59"/>
      <c r="P65" s="59"/>
      <c r="Q65" s="59"/>
    </row>
    <row r="66" spans="1:41" s="51" customFormat="1" ht="225" customHeight="1" x14ac:dyDescent="0.3">
      <c r="A66" s="59"/>
      <c r="B66" s="59"/>
      <c r="C66" s="59"/>
      <c r="D66" s="59"/>
      <c r="E66" s="59"/>
      <c r="F66" s="59"/>
      <c r="G66" s="59"/>
      <c r="H66" s="59"/>
      <c r="I66" s="59"/>
      <c r="J66" s="59"/>
      <c r="K66" s="59"/>
      <c r="L66" s="59"/>
      <c r="M66" s="59"/>
      <c r="N66" s="59"/>
      <c r="O66" s="59"/>
      <c r="P66" s="59"/>
      <c r="Q66" s="59"/>
    </row>
    <row r="67" spans="1:41" s="1" customFormat="1" ht="222.75" customHeight="1" x14ac:dyDescent="0.3">
      <c r="A67" s="59"/>
      <c r="B67" s="59"/>
      <c r="C67" s="59"/>
      <c r="D67" s="59"/>
      <c r="E67" s="59"/>
      <c r="F67" s="59"/>
      <c r="G67" s="59"/>
      <c r="H67" s="59"/>
      <c r="I67" s="59"/>
      <c r="J67" s="59"/>
      <c r="K67" s="59"/>
      <c r="L67" s="59"/>
      <c r="M67" s="59"/>
      <c r="N67" s="59"/>
      <c r="O67" s="59"/>
      <c r="P67" s="59"/>
      <c r="Q67" s="59"/>
    </row>
    <row r="68" spans="1:41" s="51" customFormat="1" ht="222" customHeight="1" x14ac:dyDescent="0.3">
      <c r="A68" s="59"/>
      <c r="B68" s="59"/>
      <c r="C68" s="59"/>
      <c r="D68" s="59"/>
      <c r="E68" s="59"/>
      <c r="F68" s="59"/>
      <c r="G68" s="59"/>
      <c r="H68" s="59"/>
      <c r="I68" s="59"/>
      <c r="J68" s="59"/>
      <c r="K68" s="59"/>
      <c r="L68" s="59"/>
      <c r="M68" s="59"/>
      <c r="N68" s="59"/>
      <c r="O68" s="59"/>
      <c r="P68" s="59"/>
      <c r="Q68" s="59"/>
    </row>
    <row r="69" spans="1:41" s="49" customFormat="1" ht="18.75" x14ac:dyDescent="0.3">
      <c r="A69" s="59"/>
      <c r="B69" s="59"/>
      <c r="C69" s="59"/>
      <c r="D69" s="59"/>
      <c r="E69" s="59"/>
      <c r="F69" s="59"/>
      <c r="G69" s="59"/>
      <c r="H69" s="59"/>
      <c r="I69" s="59"/>
      <c r="J69" s="59"/>
      <c r="K69" s="59"/>
      <c r="L69" s="59"/>
      <c r="M69" s="59"/>
      <c r="N69" s="59"/>
      <c r="O69" s="59"/>
      <c r="P69" s="59"/>
      <c r="Q69" s="59"/>
    </row>
    <row r="70" spans="1:41" s="51" customFormat="1" ht="252" customHeight="1" x14ac:dyDescent="0.3">
      <c r="A70" s="59"/>
      <c r="B70" s="59"/>
      <c r="C70" s="59"/>
      <c r="D70" s="59"/>
      <c r="E70" s="59"/>
      <c r="F70" s="59"/>
      <c r="G70" s="59"/>
      <c r="H70" s="59"/>
      <c r="I70" s="59"/>
      <c r="J70" s="59"/>
      <c r="K70" s="59"/>
      <c r="L70" s="59"/>
      <c r="M70" s="59"/>
      <c r="N70" s="59"/>
      <c r="O70" s="59"/>
      <c r="P70" s="59"/>
      <c r="Q70" s="59"/>
    </row>
    <row r="71" spans="1:41" s="49" customFormat="1" ht="190.5" customHeight="1" x14ac:dyDescent="0.3">
      <c r="A71" s="59"/>
      <c r="B71" s="59"/>
      <c r="C71" s="59"/>
      <c r="D71" s="59"/>
      <c r="E71" s="59"/>
      <c r="F71" s="59"/>
      <c r="G71" s="59"/>
      <c r="H71" s="59"/>
      <c r="I71" s="59"/>
      <c r="J71" s="59"/>
      <c r="K71" s="59"/>
      <c r="L71" s="59"/>
      <c r="M71" s="59"/>
      <c r="N71" s="59"/>
      <c r="O71" s="59"/>
      <c r="P71" s="59"/>
      <c r="Q71" s="59"/>
    </row>
    <row r="72" spans="1:41" s="50" customFormat="1" ht="255" customHeight="1" x14ac:dyDescent="0.25">
      <c r="A72" s="26"/>
      <c r="B72" s="26"/>
      <c r="C72" s="26"/>
      <c r="D72" s="26"/>
      <c r="E72" s="26"/>
      <c r="F72" s="26"/>
      <c r="G72" s="26"/>
      <c r="H72" s="26"/>
      <c r="I72" s="26"/>
      <c r="J72" s="26"/>
      <c r="K72" s="26"/>
      <c r="L72" s="26"/>
      <c r="M72" s="26"/>
      <c r="N72" s="26"/>
      <c r="O72" s="26"/>
      <c r="P72" s="26"/>
      <c r="Q72" s="26"/>
    </row>
    <row r="73" spans="1:41" s="50" customFormat="1" ht="268.5" customHeight="1" x14ac:dyDescent="0.25">
      <c r="A73" s="26"/>
      <c r="B73" s="26"/>
      <c r="C73" s="26"/>
      <c r="D73" s="26"/>
      <c r="E73" s="26"/>
      <c r="F73" s="26"/>
      <c r="G73" s="26"/>
      <c r="H73" s="26"/>
      <c r="I73" s="26"/>
      <c r="J73" s="26"/>
      <c r="K73" s="26"/>
      <c r="L73" s="26"/>
      <c r="M73" s="26"/>
      <c r="N73" s="26"/>
      <c r="O73" s="26"/>
      <c r="P73" s="26"/>
      <c r="Q73" s="26"/>
    </row>
    <row r="74" spans="1:41" s="10" customFormat="1" ht="18.75" x14ac:dyDescent="0.3">
      <c r="A74" s="59"/>
      <c r="B74" s="59"/>
      <c r="C74" s="59"/>
      <c r="D74" s="59"/>
      <c r="E74" s="59"/>
      <c r="F74" s="59"/>
      <c r="G74" s="59"/>
      <c r="H74" s="59"/>
      <c r="I74" s="59"/>
      <c r="J74" s="59"/>
      <c r="K74" s="59"/>
      <c r="L74" s="59"/>
      <c r="M74" s="59"/>
      <c r="N74" s="59"/>
      <c r="O74" s="59"/>
      <c r="P74" s="59"/>
      <c r="Q74" s="59"/>
    </row>
    <row r="75" spans="1:41" s="47" customFormat="1" ht="220.5" customHeight="1" x14ac:dyDescent="0.25">
      <c r="A75" s="26"/>
      <c r="B75" s="26"/>
      <c r="C75" s="26"/>
      <c r="D75" s="26"/>
      <c r="E75" s="26"/>
      <c r="F75" s="26"/>
      <c r="G75" s="26"/>
      <c r="H75" s="26"/>
      <c r="I75" s="26"/>
      <c r="J75" s="26"/>
      <c r="K75" s="26"/>
      <c r="L75" s="26"/>
      <c r="M75" s="26"/>
      <c r="N75" s="26"/>
      <c r="O75" s="26"/>
      <c r="P75" s="26"/>
      <c r="Q75" s="26"/>
    </row>
    <row r="76" spans="1:41" s="48" customFormat="1" ht="284.25" customHeight="1" x14ac:dyDescent="0.3">
      <c r="A76" s="59"/>
      <c r="B76" s="59"/>
      <c r="C76" s="59"/>
      <c r="D76" s="59"/>
      <c r="E76" s="59"/>
      <c r="F76" s="59"/>
      <c r="G76" s="59"/>
      <c r="H76" s="59"/>
      <c r="I76" s="59"/>
      <c r="J76" s="59"/>
      <c r="K76" s="59"/>
      <c r="L76" s="59"/>
      <c r="M76" s="59"/>
      <c r="N76" s="59"/>
      <c r="O76" s="59"/>
      <c r="P76" s="59"/>
      <c r="Q76" s="59"/>
    </row>
    <row r="77" spans="1:41" s="48" customFormat="1" ht="238.5" customHeight="1" x14ac:dyDescent="0.3">
      <c r="A77" s="59"/>
      <c r="B77" s="59"/>
      <c r="C77" s="59"/>
      <c r="D77" s="59"/>
      <c r="E77" s="59"/>
      <c r="F77" s="59"/>
      <c r="G77" s="59"/>
      <c r="H77" s="59"/>
      <c r="I77" s="59"/>
      <c r="J77" s="59"/>
      <c r="K77" s="59"/>
      <c r="L77" s="59"/>
      <c r="M77" s="59"/>
      <c r="N77" s="59"/>
      <c r="O77" s="59"/>
      <c r="P77" s="59"/>
      <c r="Q77" s="59"/>
    </row>
    <row r="78" spans="1:41" s="48" customFormat="1" ht="237" customHeight="1" x14ac:dyDescent="0.3">
      <c r="A78" s="59"/>
      <c r="B78" s="59"/>
      <c r="C78" s="59"/>
      <c r="D78" s="59"/>
      <c r="E78" s="59"/>
      <c r="F78" s="59"/>
      <c r="G78" s="59"/>
      <c r="H78" s="59"/>
      <c r="I78" s="59"/>
      <c r="J78" s="59"/>
      <c r="K78" s="59"/>
      <c r="L78" s="59"/>
      <c r="M78" s="59"/>
      <c r="N78" s="59"/>
      <c r="O78" s="59"/>
      <c r="P78" s="59"/>
      <c r="Q78" s="59"/>
    </row>
    <row r="79" spans="1:41" ht="252.75" customHeight="1" x14ac:dyDescent="0.25">
      <c r="A79" s="26"/>
      <c r="B79" s="26"/>
      <c r="C79" s="26"/>
      <c r="D79" s="26"/>
      <c r="E79" s="26"/>
      <c r="F79" s="26"/>
      <c r="G79" s="26"/>
      <c r="H79" s="26"/>
      <c r="I79" s="26"/>
      <c r="J79" s="26"/>
      <c r="K79" s="26"/>
      <c r="L79" s="26"/>
      <c r="M79" s="26"/>
      <c r="N79" s="26"/>
      <c r="O79" s="26"/>
      <c r="P79" s="26"/>
      <c r="Q79" s="26"/>
    </row>
    <row r="80" spans="1:41" ht="17.25" customHeight="1" x14ac:dyDescent="0.3">
      <c r="B80" s="1"/>
      <c r="C80" s="1"/>
      <c r="D80" s="1"/>
      <c r="E80" s="1"/>
      <c r="F80" s="1"/>
      <c r="G80" s="1"/>
      <c r="H80" s="1"/>
      <c r="I80" s="1"/>
      <c r="J80" s="1"/>
      <c r="K80" s="1"/>
      <c r="L80" s="1"/>
      <c r="M80" s="1"/>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row>
    <row r="81" spans="2:41" ht="18.75" x14ac:dyDescent="0.3">
      <c r="B81" s="1"/>
      <c r="C81" s="1"/>
      <c r="D81" s="1"/>
      <c r="E81" s="1"/>
      <c r="F81" s="1"/>
      <c r="G81" s="1"/>
      <c r="H81" s="1"/>
      <c r="I81" s="1"/>
      <c r="J81" s="1"/>
      <c r="K81" s="1"/>
      <c r="L81" s="1"/>
      <c r="M81" s="1"/>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row>
    <row r="82" spans="2:41" ht="18.75" x14ac:dyDescent="0.3">
      <c r="B82" s="1"/>
      <c r="C82" s="1"/>
      <c r="D82" s="1"/>
      <c r="E82" s="1"/>
      <c r="F82" s="1"/>
      <c r="G82" s="1"/>
      <c r="H82" s="1"/>
      <c r="I82" s="1"/>
      <c r="J82" s="1"/>
      <c r="K82" s="1"/>
      <c r="L82" s="1"/>
      <c r="M82" s="1"/>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row>
    <row r="83" spans="2:41" ht="18.75" x14ac:dyDescent="0.3">
      <c r="B83" s="1"/>
      <c r="C83" s="1"/>
      <c r="D83" s="1"/>
      <c r="E83" s="1"/>
      <c r="F83" s="1"/>
      <c r="G83" s="1"/>
      <c r="H83" s="1"/>
      <c r="I83" s="1"/>
      <c r="J83" s="1"/>
      <c r="K83" s="1"/>
      <c r="L83" s="1"/>
      <c r="M83" s="1"/>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row>
    <row r="84" spans="2:41" ht="18.75" x14ac:dyDescent="0.3">
      <c r="B84" s="1"/>
      <c r="C84" s="1"/>
      <c r="D84" s="1"/>
      <c r="E84" s="1"/>
      <c r="F84" s="1"/>
      <c r="G84" s="1"/>
      <c r="H84" s="1"/>
      <c r="I84" s="1"/>
      <c r="J84" s="1"/>
      <c r="K84" s="1"/>
      <c r="L84" s="1"/>
      <c r="M84" s="1"/>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row>
    <row r="85" spans="2:41" ht="18.75" x14ac:dyDescent="0.3">
      <c r="B85" s="1"/>
      <c r="C85" s="1"/>
      <c r="D85" s="1"/>
      <c r="E85" s="1"/>
      <c r="F85" s="1"/>
      <c r="G85" s="1"/>
      <c r="H85" s="1"/>
      <c r="I85" s="1"/>
      <c r="J85" s="1"/>
      <c r="K85" s="1"/>
      <c r="L85" s="1"/>
      <c r="M85" s="1"/>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row>
    <row r="86" spans="2:41" ht="18.75" x14ac:dyDescent="0.3">
      <c r="B86" s="1"/>
      <c r="C86" s="1"/>
      <c r="D86" s="1"/>
      <c r="E86" s="1"/>
      <c r="F86" s="1"/>
      <c r="G86" s="1"/>
      <c r="H86" s="1"/>
      <c r="I86" s="1"/>
      <c r="J86" s="1"/>
      <c r="K86" s="1"/>
      <c r="L86" s="1"/>
      <c r="M86" s="1"/>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row>
    <row r="87" spans="2:41" ht="18.75" x14ac:dyDescent="0.3">
      <c r="B87" s="1"/>
      <c r="C87" s="1"/>
      <c r="D87" s="1"/>
      <c r="E87" s="1"/>
      <c r="F87" s="1"/>
      <c r="G87" s="1"/>
      <c r="H87" s="1"/>
      <c r="I87" s="1"/>
      <c r="J87" s="1"/>
      <c r="K87" s="1"/>
      <c r="L87" s="1"/>
      <c r="M87" s="1"/>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row>
    <row r="88" spans="2:41" ht="18.75" x14ac:dyDescent="0.3">
      <c r="B88" s="1"/>
      <c r="C88" s="1"/>
      <c r="D88" s="1"/>
      <c r="E88" s="1"/>
      <c r="F88" s="1"/>
      <c r="G88" s="1"/>
      <c r="H88" s="1"/>
      <c r="I88" s="1"/>
      <c r="J88" s="1"/>
      <c r="K88" s="1"/>
      <c r="L88" s="1"/>
      <c r="M88" s="1"/>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row>
    <row r="89" spans="2:41" ht="18.75" x14ac:dyDescent="0.3">
      <c r="B89" s="1"/>
      <c r="C89" s="1"/>
      <c r="D89" s="1"/>
      <c r="E89" s="1"/>
      <c r="F89" s="1"/>
      <c r="G89" s="1"/>
      <c r="H89" s="1"/>
      <c r="I89" s="1"/>
      <c r="J89" s="1"/>
      <c r="K89" s="1"/>
      <c r="L89" s="1"/>
      <c r="M89" s="1"/>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row>
    <row r="90" spans="2:41" ht="18.75" x14ac:dyDescent="0.3">
      <c r="B90" s="1"/>
      <c r="C90" s="1"/>
      <c r="D90" s="1"/>
      <c r="E90" s="1"/>
      <c r="F90" s="1"/>
      <c r="G90" s="1"/>
      <c r="H90" s="1"/>
      <c r="I90" s="1"/>
      <c r="J90" s="1"/>
      <c r="K90" s="1"/>
      <c r="L90" s="1"/>
      <c r="M90" s="1"/>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row>
    <row r="91" spans="2:41" ht="18.75" x14ac:dyDescent="0.3">
      <c r="B91" s="1"/>
      <c r="C91" s="1"/>
      <c r="D91" s="1"/>
      <c r="E91" s="1"/>
      <c r="F91" s="1"/>
      <c r="G91" s="1"/>
      <c r="H91" s="1"/>
      <c r="I91" s="1"/>
      <c r="J91" s="1"/>
      <c r="K91" s="1"/>
      <c r="L91" s="1"/>
      <c r="M91" s="1"/>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row>
    <row r="92" spans="2:41" ht="18.75" x14ac:dyDescent="0.3">
      <c r="B92" s="1"/>
      <c r="C92" s="1"/>
      <c r="D92" s="1"/>
      <c r="E92" s="1"/>
      <c r="F92" s="1"/>
      <c r="G92" s="1"/>
      <c r="H92" s="1"/>
      <c r="I92" s="1"/>
      <c r="J92" s="1"/>
      <c r="K92" s="1"/>
      <c r="L92" s="1"/>
      <c r="M92" s="1"/>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row>
    <row r="93" spans="2:41" ht="18.75" x14ac:dyDescent="0.3">
      <c r="B93" s="1"/>
      <c r="C93" s="1"/>
      <c r="D93" s="1"/>
      <c r="E93" s="1"/>
      <c r="F93" s="1"/>
      <c r="G93" s="1"/>
      <c r="H93" s="1"/>
      <c r="I93" s="1"/>
      <c r="J93" s="1"/>
      <c r="K93" s="1"/>
      <c r="L93" s="1"/>
      <c r="M93" s="1"/>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row>
    <row r="94" spans="2:41" ht="18.75" x14ac:dyDescent="0.3">
      <c r="B94" s="1"/>
      <c r="C94" s="1"/>
      <c r="D94" s="1"/>
      <c r="E94" s="1"/>
      <c r="F94" s="1"/>
      <c r="G94" s="1"/>
      <c r="H94" s="1"/>
      <c r="I94" s="1"/>
      <c r="J94" s="1"/>
      <c r="K94" s="1"/>
      <c r="L94" s="1"/>
      <c r="M94" s="1"/>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row>
    <row r="95" spans="2:41" ht="18.75" x14ac:dyDescent="0.3">
      <c r="B95" s="1"/>
      <c r="C95" s="1"/>
      <c r="D95" s="1"/>
      <c r="E95" s="1"/>
      <c r="F95" s="1"/>
      <c r="G95" s="1"/>
      <c r="H95" s="1"/>
      <c r="I95" s="1"/>
      <c r="J95" s="1"/>
      <c r="K95" s="1"/>
      <c r="L95" s="1"/>
      <c r="M95" s="1"/>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row>
    <row r="96" spans="2:41" ht="18.75" x14ac:dyDescent="0.3">
      <c r="B96" s="1"/>
      <c r="C96" s="1"/>
      <c r="D96" s="1"/>
      <c r="E96" s="1"/>
      <c r="F96" s="1"/>
      <c r="G96" s="1"/>
      <c r="H96" s="1"/>
      <c r="I96" s="1"/>
      <c r="J96" s="1"/>
      <c r="K96" s="1"/>
      <c r="L96" s="1"/>
      <c r="M96" s="1"/>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row>
    <row r="97" spans="2:41" ht="18.75" x14ac:dyDescent="0.3">
      <c r="B97" s="1"/>
      <c r="C97" s="1"/>
      <c r="D97" s="1"/>
      <c r="E97" s="1"/>
      <c r="F97" s="1"/>
      <c r="G97" s="1"/>
      <c r="H97" s="1"/>
      <c r="I97" s="1"/>
      <c r="J97" s="1"/>
      <c r="K97" s="1"/>
      <c r="L97" s="1"/>
      <c r="M97" s="1"/>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row>
    <row r="98" spans="2:41" ht="18.75" x14ac:dyDescent="0.3">
      <c r="B98" s="1"/>
      <c r="C98" s="1"/>
      <c r="D98" s="1"/>
      <c r="E98" s="1"/>
      <c r="F98" s="1"/>
      <c r="G98" s="1"/>
      <c r="H98" s="1"/>
      <c r="I98" s="1"/>
      <c r="J98" s="1"/>
      <c r="K98" s="1"/>
      <c r="L98" s="1"/>
      <c r="M98" s="1"/>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row>
    <row r="99" spans="2:41" ht="18.75" x14ac:dyDescent="0.3">
      <c r="B99" s="1"/>
      <c r="C99" s="1"/>
      <c r="D99" s="1"/>
      <c r="E99" s="1"/>
      <c r="F99" s="1"/>
      <c r="G99" s="1"/>
      <c r="H99" s="1"/>
      <c r="I99" s="1"/>
      <c r="J99" s="1"/>
      <c r="K99" s="1"/>
      <c r="L99" s="1"/>
      <c r="M99" s="1"/>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row>
    <row r="100" spans="2:41" ht="18.75" x14ac:dyDescent="0.3">
      <c r="B100" s="1"/>
      <c r="C100" s="1"/>
      <c r="D100" s="1"/>
      <c r="E100" s="1"/>
      <c r="F100" s="1"/>
      <c r="G100" s="1"/>
      <c r="H100" s="1"/>
      <c r="I100" s="1"/>
      <c r="J100" s="1"/>
      <c r="K100" s="1"/>
      <c r="L100" s="1"/>
      <c r="M100" s="1"/>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row>
    <row r="101" spans="2:41" ht="18.75" x14ac:dyDescent="0.3">
      <c r="B101" s="1"/>
      <c r="C101" s="1"/>
      <c r="D101" s="1"/>
      <c r="E101" s="1"/>
      <c r="F101" s="1"/>
      <c r="G101" s="1"/>
      <c r="H101" s="1"/>
      <c r="I101" s="1"/>
      <c r="J101" s="1"/>
      <c r="K101" s="1"/>
      <c r="L101" s="1"/>
      <c r="M101" s="1"/>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row>
    <row r="102" spans="2:41" ht="18.75" x14ac:dyDescent="0.3">
      <c r="B102" s="1"/>
      <c r="C102" s="1"/>
      <c r="D102" s="1"/>
      <c r="E102" s="1"/>
      <c r="F102" s="1"/>
      <c r="G102" s="1"/>
      <c r="H102" s="1"/>
      <c r="I102" s="1"/>
      <c r="J102" s="1"/>
      <c r="K102" s="1"/>
      <c r="L102" s="1"/>
      <c r="M102" s="1"/>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row>
    <row r="103" spans="2:41" ht="18.75" x14ac:dyDescent="0.3">
      <c r="B103" s="1"/>
      <c r="C103" s="1"/>
      <c r="D103" s="1"/>
      <c r="E103" s="1"/>
      <c r="F103" s="1"/>
      <c r="G103" s="1"/>
      <c r="H103" s="1"/>
      <c r="I103" s="1"/>
      <c r="J103" s="1"/>
      <c r="K103" s="1"/>
      <c r="L103" s="1"/>
      <c r="M103" s="1"/>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row>
    <row r="104" spans="2:41" ht="18.75" x14ac:dyDescent="0.3">
      <c r="B104" s="1"/>
      <c r="C104" s="1"/>
      <c r="D104" s="1"/>
      <c r="E104" s="1"/>
      <c r="F104" s="1"/>
      <c r="G104" s="1"/>
      <c r="H104" s="1"/>
      <c r="I104" s="1"/>
      <c r="J104" s="1"/>
      <c r="K104" s="1"/>
      <c r="L104" s="1"/>
      <c r="M104" s="1"/>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row>
    <row r="105" spans="2:41" ht="18.75" x14ac:dyDescent="0.3">
      <c r="B105" s="1"/>
      <c r="C105" s="1"/>
      <c r="D105" s="1"/>
      <c r="E105" s="1"/>
      <c r="F105" s="1"/>
      <c r="G105" s="1"/>
      <c r="H105" s="1"/>
      <c r="I105" s="1"/>
      <c r="J105" s="1"/>
      <c r="K105" s="1"/>
      <c r="L105" s="1"/>
      <c r="M105" s="1"/>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row>
    <row r="106" spans="2:41" ht="18.75" x14ac:dyDescent="0.3">
      <c r="B106" s="1"/>
      <c r="C106" s="1"/>
      <c r="D106" s="1"/>
      <c r="E106" s="1"/>
      <c r="F106" s="1"/>
      <c r="G106" s="1"/>
      <c r="H106" s="1"/>
      <c r="I106" s="1"/>
      <c r="J106" s="1"/>
      <c r="K106" s="1"/>
      <c r="L106" s="1"/>
      <c r="M106" s="1"/>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row>
    <row r="107" spans="2:41" ht="18.75" x14ac:dyDescent="0.3">
      <c r="B107" s="1"/>
      <c r="C107" s="1"/>
      <c r="D107" s="1"/>
      <c r="E107" s="1"/>
      <c r="F107" s="1"/>
      <c r="G107" s="1"/>
      <c r="H107" s="1"/>
      <c r="I107" s="1"/>
      <c r="J107" s="1"/>
      <c r="K107" s="1"/>
      <c r="L107" s="1"/>
      <c r="M107" s="1"/>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row>
    <row r="108" spans="2:41" ht="18.75" x14ac:dyDescent="0.3">
      <c r="B108" s="1"/>
      <c r="C108" s="1"/>
      <c r="D108" s="1"/>
      <c r="E108" s="1"/>
      <c r="F108" s="1"/>
      <c r="G108" s="1"/>
      <c r="H108" s="1"/>
      <c r="I108" s="1"/>
      <c r="J108" s="1"/>
      <c r="K108" s="1"/>
      <c r="L108" s="1"/>
      <c r="M108" s="1"/>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row>
    <row r="109" spans="2:41" ht="18.75" x14ac:dyDescent="0.3">
      <c r="B109" s="1"/>
      <c r="C109" s="1"/>
      <c r="D109" s="1"/>
      <c r="E109" s="1"/>
      <c r="F109" s="1"/>
      <c r="G109" s="1"/>
      <c r="H109" s="1"/>
      <c r="I109" s="1"/>
      <c r="J109" s="1"/>
      <c r="K109" s="1"/>
      <c r="L109" s="1"/>
      <c r="M109" s="1"/>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row>
    <row r="110" spans="2:41" ht="18.75" x14ac:dyDescent="0.3">
      <c r="B110" s="1"/>
      <c r="C110" s="1"/>
      <c r="D110" s="1"/>
      <c r="E110" s="1"/>
      <c r="F110" s="1"/>
      <c r="G110" s="1"/>
      <c r="H110" s="1"/>
      <c r="I110" s="1"/>
      <c r="J110" s="1"/>
      <c r="K110" s="1"/>
      <c r="L110" s="1"/>
      <c r="M110" s="1"/>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row>
    <row r="111" spans="2:41" ht="18.75" x14ac:dyDescent="0.3">
      <c r="B111" s="1"/>
      <c r="C111" s="1"/>
      <c r="D111" s="1"/>
      <c r="E111" s="1"/>
      <c r="F111" s="1"/>
      <c r="G111" s="1"/>
      <c r="H111" s="1"/>
      <c r="I111" s="1"/>
      <c r="J111" s="1"/>
      <c r="K111" s="1"/>
      <c r="L111" s="1"/>
      <c r="M111" s="1"/>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row>
    <row r="112" spans="2:41" ht="18.75" x14ac:dyDescent="0.3">
      <c r="B112" s="1"/>
      <c r="C112" s="1"/>
      <c r="D112" s="1"/>
      <c r="E112" s="1"/>
      <c r="F112" s="1"/>
      <c r="G112" s="1"/>
      <c r="H112" s="1"/>
      <c r="I112" s="1"/>
      <c r="J112" s="1"/>
      <c r="K112" s="1"/>
      <c r="L112" s="1"/>
      <c r="M112" s="1"/>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row>
    <row r="113" spans="2:41" ht="18.75" x14ac:dyDescent="0.3">
      <c r="B113" s="1"/>
      <c r="C113" s="1"/>
      <c r="D113" s="1"/>
      <c r="E113" s="1"/>
      <c r="F113" s="1"/>
      <c r="G113" s="1"/>
      <c r="H113" s="1"/>
      <c r="I113" s="1"/>
      <c r="J113" s="1"/>
      <c r="K113" s="1"/>
      <c r="L113" s="1"/>
      <c r="M113" s="1"/>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row>
    <row r="114" spans="2:41" ht="18.75" x14ac:dyDescent="0.3">
      <c r="B114" s="1"/>
      <c r="C114" s="1"/>
      <c r="D114" s="1"/>
      <c r="E114" s="1"/>
      <c r="F114" s="1"/>
      <c r="G114" s="1"/>
      <c r="H114" s="1"/>
      <c r="I114" s="1"/>
      <c r="J114" s="1"/>
      <c r="K114" s="1"/>
      <c r="L114" s="1"/>
      <c r="M114" s="1"/>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row>
    <row r="115" spans="2:41" ht="18.75" x14ac:dyDescent="0.3">
      <c r="B115" s="1"/>
      <c r="C115" s="1"/>
      <c r="D115" s="1"/>
      <c r="E115" s="1"/>
      <c r="F115" s="1"/>
      <c r="G115" s="1"/>
      <c r="H115" s="1"/>
      <c r="I115" s="1"/>
      <c r="J115" s="1"/>
      <c r="K115" s="1"/>
      <c r="L115" s="1"/>
      <c r="M115" s="1"/>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row>
    <row r="116" spans="2:41" ht="18.75" x14ac:dyDescent="0.3">
      <c r="B116" s="1"/>
      <c r="C116" s="1"/>
      <c r="D116" s="1"/>
      <c r="E116" s="1"/>
      <c r="F116" s="1"/>
      <c r="G116" s="1"/>
      <c r="H116" s="1"/>
      <c r="I116" s="1"/>
      <c r="J116" s="1"/>
      <c r="K116" s="1"/>
      <c r="L116" s="1"/>
      <c r="M116" s="1"/>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row>
    <row r="117" spans="2:41" ht="18.75" x14ac:dyDescent="0.3">
      <c r="B117" s="1"/>
      <c r="C117" s="1"/>
      <c r="D117" s="1"/>
      <c r="E117" s="1"/>
      <c r="F117" s="1"/>
      <c r="G117" s="1"/>
      <c r="H117" s="1"/>
      <c r="I117" s="1"/>
      <c r="J117" s="1"/>
      <c r="K117" s="1"/>
      <c r="L117" s="1"/>
      <c r="M117" s="1"/>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row>
    <row r="118" spans="2:41" ht="18.75" x14ac:dyDescent="0.3">
      <c r="B118" s="1"/>
      <c r="C118" s="1"/>
      <c r="D118" s="1"/>
      <c r="E118" s="1"/>
      <c r="F118" s="1"/>
      <c r="G118" s="1"/>
      <c r="H118" s="1"/>
      <c r="I118" s="1"/>
      <c r="J118" s="1"/>
      <c r="K118" s="1"/>
      <c r="L118" s="1"/>
      <c r="M118" s="1"/>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row>
    <row r="119" spans="2:41" ht="18.75" x14ac:dyDescent="0.3">
      <c r="B119" s="1"/>
      <c r="C119" s="1"/>
      <c r="D119" s="1"/>
      <c r="E119" s="1"/>
      <c r="F119" s="1"/>
      <c r="G119" s="1"/>
      <c r="H119" s="1"/>
      <c r="I119" s="1"/>
      <c r="J119" s="1"/>
      <c r="K119" s="1"/>
      <c r="L119" s="1"/>
      <c r="M119" s="1"/>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row>
    <row r="120" spans="2:41" ht="18.75" x14ac:dyDescent="0.3">
      <c r="B120" s="1"/>
      <c r="C120" s="1"/>
      <c r="D120" s="1"/>
      <c r="E120" s="1"/>
      <c r="F120" s="1"/>
      <c r="G120" s="1"/>
      <c r="H120" s="1"/>
      <c r="I120" s="1"/>
      <c r="J120" s="1"/>
      <c r="K120" s="1"/>
      <c r="L120" s="1"/>
      <c r="M120" s="1"/>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row>
    <row r="121" spans="2:41" ht="18.75" x14ac:dyDescent="0.3">
      <c r="B121" s="1"/>
      <c r="C121" s="1"/>
      <c r="D121" s="1"/>
      <c r="E121" s="1"/>
      <c r="F121" s="1"/>
      <c r="G121" s="1"/>
      <c r="H121" s="1"/>
      <c r="I121" s="1"/>
      <c r="J121" s="1"/>
      <c r="K121" s="1"/>
      <c r="L121" s="1"/>
      <c r="M121" s="1"/>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row>
    <row r="122" spans="2:41" ht="18.75" x14ac:dyDescent="0.3">
      <c r="B122" s="1"/>
      <c r="C122" s="1"/>
      <c r="D122" s="1"/>
      <c r="E122" s="1"/>
      <c r="F122" s="1"/>
      <c r="G122" s="1"/>
      <c r="H122" s="1"/>
      <c r="I122" s="1"/>
      <c r="J122" s="1"/>
      <c r="K122" s="1"/>
      <c r="L122" s="1"/>
      <c r="M122" s="1"/>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row>
    <row r="123" spans="2:41" ht="18.75" x14ac:dyDescent="0.3">
      <c r="B123" s="1"/>
      <c r="C123" s="1"/>
      <c r="D123" s="1"/>
      <c r="E123" s="1"/>
      <c r="F123" s="1"/>
      <c r="G123" s="1"/>
      <c r="H123" s="1"/>
      <c r="I123" s="1"/>
      <c r="J123" s="1"/>
      <c r="K123" s="1"/>
      <c r="L123" s="1"/>
      <c r="M123" s="1"/>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row>
    <row r="124" spans="2:41" ht="18.75" x14ac:dyDescent="0.3">
      <c r="B124" s="1"/>
      <c r="C124" s="1"/>
      <c r="D124" s="1"/>
      <c r="E124" s="1"/>
      <c r="F124" s="1"/>
      <c r="G124" s="1"/>
      <c r="H124" s="1"/>
      <c r="I124" s="1"/>
      <c r="J124" s="1"/>
      <c r="K124" s="1"/>
      <c r="L124" s="1"/>
      <c r="M124" s="1"/>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row>
    <row r="125" spans="2:41" ht="18.75" x14ac:dyDescent="0.3">
      <c r="B125" s="1"/>
      <c r="C125" s="1"/>
      <c r="D125" s="1"/>
      <c r="E125" s="1"/>
      <c r="F125" s="1"/>
      <c r="G125" s="1"/>
      <c r="H125" s="1"/>
      <c r="I125" s="1"/>
      <c r="J125" s="1"/>
      <c r="K125" s="1"/>
      <c r="L125" s="1"/>
      <c r="M125" s="1"/>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row>
    <row r="126" spans="2:41" ht="18.75" x14ac:dyDescent="0.3">
      <c r="B126" s="1"/>
      <c r="C126" s="1"/>
      <c r="D126" s="1"/>
      <c r="E126" s="1"/>
      <c r="F126" s="1"/>
      <c r="G126" s="1"/>
      <c r="H126" s="1"/>
      <c r="I126" s="1"/>
      <c r="J126" s="1"/>
      <c r="K126" s="1"/>
      <c r="L126" s="1"/>
      <c r="M126" s="1"/>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row>
    <row r="127" spans="2:41" ht="18.75" x14ac:dyDescent="0.3">
      <c r="B127" s="1"/>
      <c r="C127" s="1"/>
      <c r="D127" s="1"/>
      <c r="E127" s="1"/>
      <c r="F127" s="1"/>
      <c r="G127" s="1"/>
      <c r="H127" s="1"/>
      <c r="I127" s="1"/>
      <c r="J127" s="1"/>
      <c r="K127" s="1"/>
      <c r="L127" s="1"/>
      <c r="M127" s="1"/>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row>
    <row r="128" spans="2:41" ht="18.75" x14ac:dyDescent="0.3">
      <c r="B128" s="1"/>
      <c r="C128" s="1"/>
      <c r="D128" s="1"/>
      <c r="E128" s="1"/>
      <c r="F128" s="1"/>
      <c r="G128" s="1"/>
      <c r="H128" s="1"/>
      <c r="I128" s="1"/>
      <c r="J128" s="1"/>
      <c r="K128" s="1"/>
      <c r="L128" s="1"/>
      <c r="M128" s="1"/>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row>
    <row r="129" spans="2:41" ht="18.75" x14ac:dyDescent="0.3">
      <c r="B129" s="1"/>
      <c r="C129" s="1"/>
      <c r="D129" s="1"/>
      <c r="E129" s="1"/>
      <c r="F129" s="1"/>
      <c r="G129" s="1"/>
      <c r="H129" s="1"/>
      <c r="I129" s="1"/>
      <c r="J129" s="1"/>
      <c r="K129" s="1"/>
      <c r="L129" s="1"/>
      <c r="M129" s="1"/>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row>
    <row r="130" spans="2:41" ht="18.75" x14ac:dyDescent="0.3">
      <c r="B130" s="1"/>
      <c r="C130" s="1"/>
      <c r="D130" s="1"/>
      <c r="E130" s="1"/>
      <c r="F130" s="1"/>
      <c r="G130" s="1"/>
      <c r="H130" s="1"/>
      <c r="I130" s="1"/>
      <c r="J130" s="1"/>
      <c r="K130" s="1"/>
      <c r="L130" s="1"/>
      <c r="M130" s="1"/>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row>
    <row r="131" spans="2:41" ht="18.75" x14ac:dyDescent="0.3">
      <c r="B131" s="1"/>
      <c r="C131" s="1"/>
      <c r="D131" s="1"/>
      <c r="E131" s="1"/>
      <c r="F131" s="1"/>
      <c r="G131" s="1"/>
      <c r="H131" s="1"/>
      <c r="I131" s="1"/>
      <c r="J131" s="1"/>
      <c r="K131" s="1"/>
      <c r="L131" s="1"/>
      <c r="M131" s="1"/>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row>
    <row r="132" spans="2:41" ht="18.75" x14ac:dyDescent="0.3">
      <c r="B132" s="1"/>
      <c r="C132" s="1"/>
      <c r="D132" s="1"/>
      <c r="E132" s="1"/>
      <c r="F132" s="1"/>
      <c r="G132" s="1"/>
      <c r="H132" s="1"/>
      <c r="I132" s="1"/>
      <c r="J132" s="1"/>
      <c r="K132" s="1"/>
      <c r="L132" s="1"/>
      <c r="M132" s="1"/>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row>
    <row r="133" spans="2:41" ht="18.75" x14ac:dyDescent="0.3">
      <c r="B133" s="1"/>
      <c r="C133" s="1"/>
      <c r="D133" s="1"/>
      <c r="E133" s="1"/>
      <c r="F133" s="1"/>
      <c r="G133" s="1"/>
      <c r="H133" s="1"/>
      <c r="I133" s="1"/>
      <c r="J133" s="1"/>
      <c r="K133" s="1"/>
      <c r="L133" s="1"/>
      <c r="M133" s="1"/>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row>
    <row r="134" spans="2:41" ht="18.75" x14ac:dyDescent="0.3">
      <c r="B134" s="1"/>
      <c r="C134" s="1"/>
      <c r="D134" s="1"/>
      <c r="E134" s="1"/>
      <c r="F134" s="1"/>
      <c r="G134" s="1"/>
      <c r="H134" s="1"/>
      <c r="I134" s="1"/>
      <c r="J134" s="1"/>
      <c r="K134" s="1"/>
      <c r="L134" s="1"/>
      <c r="M134" s="1"/>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row>
    <row r="135" spans="2:41" ht="18.75" x14ac:dyDescent="0.3">
      <c r="B135" s="1"/>
      <c r="C135" s="1"/>
      <c r="D135" s="1"/>
      <c r="E135" s="1"/>
      <c r="F135" s="1"/>
      <c r="G135" s="1"/>
      <c r="H135" s="1"/>
      <c r="I135" s="1"/>
      <c r="J135" s="1"/>
      <c r="K135" s="1"/>
      <c r="L135" s="1"/>
      <c r="M135" s="1"/>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row>
    <row r="136" spans="2:41" ht="18.75" x14ac:dyDescent="0.3">
      <c r="B136" s="1"/>
      <c r="C136" s="1"/>
      <c r="D136" s="1"/>
      <c r="E136" s="1"/>
      <c r="F136" s="1"/>
      <c r="G136" s="1"/>
      <c r="H136" s="1"/>
      <c r="I136" s="1"/>
      <c r="J136" s="1"/>
      <c r="K136" s="1"/>
      <c r="L136" s="1"/>
      <c r="M136" s="1"/>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row>
    <row r="137" spans="2:41" ht="18.75" x14ac:dyDescent="0.3">
      <c r="B137" s="1"/>
      <c r="C137" s="1"/>
      <c r="D137" s="1"/>
      <c r="E137" s="1"/>
      <c r="F137" s="1"/>
      <c r="G137" s="1"/>
      <c r="H137" s="1"/>
      <c r="I137" s="1"/>
      <c r="J137" s="1"/>
      <c r="K137" s="1"/>
      <c r="L137" s="1"/>
      <c r="M137" s="1"/>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row>
    <row r="138" spans="2:41" ht="18.75" x14ac:dyDescent="0.3">
      <c r="B138" s="1"/>
      <c r="C138" s="1"/>
      <c r="D138" s="1"/>
      <c r="E138" s="1"/>
      <c r="F138" s="1"/>
      <c r="G138" s="1"/>
      <c r="H138" s="1"/>
      <c r="I138" s="1"/>
      <c r="J138" s="1"/>
      <c r="K138" s="1"/>
      <c r="L138" s="1"/>
      <c r="M138" s="1"/>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row>
    <row r="139" spans="2:41" ht="18.75" x14ac:dyDescent="0.3">
      <c r="B139" s="1"/>
      <c r="C139" s="1"/>
      <c r="D139" s="1"/>
      <c r="E139" s="1"/>
      <c r="F139" s="1"/>
      <c r="G139" s="1"/>
      <c r="H139" s="1"/>
      <c r="I139" s="1"/>
      <c r="J139" s="1"/>
      <c r="K139" s="1"/>
      <c r="L139" s="1"/>
      <c r="M139" s="1"/>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row>
    <row r="140" spans="2:41" ht="18.75" x14ac:dyDescent="0.3">
      <c r="B140" s="1"/>
      <c r="C140" s="1"/>
      <c r="D140" s="1"/>
      <c r="E140" s="1"/>
      <c r="F140" s="1"/>
      <c r="G140" s="1"/>
      <c r="H140" s="1"/>
      <c r="I140" s="1"/>
      <c r="J140" s="1"/>
      <c r="K140" s="1"/>
      <c r="L140" s="1"/>
      <c r="M140" s="1"/>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row>
    <row r="141" spans="2:41" ht="18.75" x14ac:dyDescent="0.3">
      <c r="B141" s="1"/>
      <c r="C141" s="1"/>
      <c r="D141" s="1"/>
      <c r="E141" s="1"/>
      <c r="F141" s="1"/>
      <c r="G141" s="1"/>
      <c r="H141" s="1"/>
      <c r="I141" s="1"/>
      <c r="J141" s="1"/>
      <c r="K141" s="1"/>
      <c r="L141" s="1"/>
      <c r="M141" s="1"/>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row>
    <row r="142" spans="2:41" ht="18.75" x14ac:dyDescent="0.3">
      <c r="B142" s="1"/>
      <c r="C142" s="1"/>
      <c r="D142" s="1"/>
      <c r="E142" s="1"/>
      <c r="F142" s="1"/>
      <c r="G142" s="1"/>
      <c r="H142" s="1"/>
      <c r="I142" s="1"/>
      <c r="J142" s="1"/>
      <c r="K142" s="1"/>
      <c r="L142" s="1"/>
      <c r="M142" s="1"/>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row>
    <row r="143" spans="2:41" ht="18.75" x14ac:dyDescent="0.3">
      <c r="B143" s="1"/>
      <c r="C143" s="1"/>
      <c r="D143" s="1"/>
      <c r="E143" s="1"/>
      <c r="F143" s="1"/>
      <c r="G143" s="1"/>
      <c r="H143" s="1"/>
      <c r="I143" s="1"/>
      <c r="J143" s="1"/>
      <c r="K143" s="1"/>
      <c r="L143" s="1"/>
      <c r="M143" s="1"/>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row>
    <row r="144" spans="2:41" ht="18.75" x14ac:dyDescent="0.3">
      <c r="B144" s="1"/>
      <c r="C144" s="1"/>
      <c r="D144" s="1"/>
      <c r="E144" s="1"/>
      <c r="F144" s="1"/>
      <c r="G144" s="1"/>
      <c r="H144" s="1"/>
      <c r="I144" s="1"/>
      <c r="J144" s="1"/>
      <c r="K144" s="1"/>
      <c r="L144" s="1"/>
      <c r="M144" s="1"/>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row>
    <row r="145" spans="2:41" ht="18.75" x14ac:dyDescent="0.3">
      <c r="B145" s="1"/>
      <c r="C145" s="1"/>
      <c r="D145" s="1"/>
      <c r="E145" s="1"/>
      <c r="F145" s="1"/>
      <c r="G145" s="1"/>
      <c r="H145" s="1"/>
      <c r="I145" s="1"/>
      <c r="J145" s="1"/>
      <c r="K145" s="1"/>
      <c r="L145" s="1"/>
      <c r="M145" s="1"/>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row>
    <row r="146" spans="2:41" ht="18.75" x14ac:dyDescent="0.3">
      <c r="B146" s="1"/>
      <c r="C146" s="1"/>
      <c r="D146" s="1"/>
      <c r="E146" s="1"/>
      <c r="F146" s="1"/>
      <c r="G146" s="1"/>
      <c r="H146" s="1"/>
      <c r="I146" s="1"/>
      <c r="J146" s="1"/>
      <c r="K146" s="1"/>
      <c r="L146" s="1"/>
      <c r="M146" s="1"/>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row>
    <row r="147" spans="2:41" ht="18.75" x14ac:dyDescent="0.3">
      <c r="B147" s="1"/>
      <c r="C147" s="1"/>
      <c r="D147" s="1"/>
      <c r="E147" s="1"/>
      <c r="F147" s="1"/>
      <c r="G147" s="1"/>
      <c r="H147" s="1"/>
      <c r="I147" s="1"/>
      <c r="J147" s="1"/>
      <c r="K147" s="1"/>
      <c r="L147" s="1"/>
      <c r="M147" s="1"/>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row>
    <row r="148" spans="2:41" ht="18.75" x14ac:dyDescent="0.3">
      <c r="B148" s="1"/>
      <c r="C148" s="1"/>
      <c r="D148" s="1"/>
      <c r="E148" s="1"/>
      <c r="F148" s="1"/>
      <c r="G148" s="1"/>
      <c r="H148" s="1"/>
      <c r="I148" s="1"/>
      <c r="J148" s="1"/>
      <c r="K148" s="1"/>
      <c r="L148" s="1"/>
      <c r="M148" s="1"/>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row>
    <row r="149" spans="2:41" ht="18.75" x14ac:dyDescent="0.3">
      <c r="B149" s="1"/>
      <c r="C149" s="1"/>
      <c r="D149" s="1"/>
      <c r="E149" s="1"/>
      <c r="F149" s="1"/>
      <c r="G149" s="1"/>
      <c r="H149" s="1"/>
      <c r="I149" s="1"/>
      <c r="J149" s="1"/>
      <c r="K149" s="1"/>
      <c r="L149" s="1"/>
      <c r="M149" s="1"/>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row>
    <row r="150" spans="2:41" ht="18.75" x14ac:dyDescent="0.3">
      <c r="B150" s="1"/>
      <c r="C150" s="1"/>
      <c r="D150" s="1"/>
      <c r="E150" s="1"/>
      <c r="F150" s="1"/>
      <c r="G150" s="1"/>
      <c r="H150" s="1"/>
      <c r="I150" s="1"/>
      <c r="J150" s="1"/>
      <c r="K150" s="1"/>
      <c r="L150" s="1"/>
      <c r="M150" s="1"/>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row>
    <row r="151" spans="2:41" ht="18.75" x14ac:dyDescent="0.3">
      <c r="B151" s="1"/>
      <c r="C151" s="1"/>
      <c r="D151" s="1"/>
      <c r="E151" s="1"/>
      <c r="F151" s="1"/>
      <c r="G151" s="1"/>
      <c r="H151" s="1"/>
      <c r="I151" s="1"/>
      <c r="J151" s="1"/>
      <c r="K151" s="1"/>
      <c r="L151" s="1"/>
      <c r="M151" s="1"/>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row>
    <row r="152" spans="2:41" ht="18.75" x14ac:dyDescent="0.3">
      <c r="B152" s="1"/>
      <c r="C152" s="1"/>
      <c r="D152" s="1"/>
      <c r="E152" s="1"/>
      <c r="F152" s="1"/>
      <c r="G152" s="1"/>
      <c r="H152" s="1"/>
      <c r="I152" s="1"/>
      <c r="J152" s="1"/>
      <c r="K152" s="1"/>
      <c r="L152" s="1"/>
      <c r="M152" s="1"/>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row>
    <row r="153" spans="2:41" ht="18.75" x14ac:dyDescent="0.3">
      <c r="B153" s="1"/>
      <c r="C153" s="1"/>
      <c r="D153" s="1"/>
      <c r="E153" s="1"/>
      <c r="F153" s="1"/>
      <c r="G153" s="1"/>
      <c r="H153" s="1"/>
      <c r="I153" s="1"/>
      <c r="J153" s="1"/>
      <c r="K153" s="1"/>
      <c r="L153" s="1"/>
      <c r="M153" s="1"/>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row>
    <row r="154" spans="2:41" ht="18.75" x14ac:dyDescent="0.3">
      <c r="B154" s="1"/>
      <c r="C154" s="1"/>
      <c r="D154" s="1"/>
      <c r="E154" s="1"/>
      <c r="F154" s="1"/>
      <c r="G154" s="1"/>
      <c r="H154" s="1"/>
      <c r="I154" s="1"/>
      <c r="J154" s="1"/>
      <c r="K154" s="1"/>
      <c r="L154" s="1"/>
      <c r="M154" s="1"/>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row>
    <row r="155" spans="2:41" ht="18.75" x14ac:dyDescent="0.3">
      <c r="B155" s="1"/>
      <c r="C155" s="1"/>
      <c r="D155" s="1"/>
      <c r="E155" s="1"/>
      <c r="F155" s="1"/>
      <c r="G155" s="1"/>
      <c r="H155" s="1"/>
      <c r="I155" s="1"/>
      <c r="J155" s="1"/>
      <c r="K155" s="1"/>
      <c r="L155" s="1"/>
      <c r="M155" s="1"/>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row>
    <row r="156" spans="2:41" ht="18.75" x14ac:dyDescent="0.3">
      <c r="B156" s="1"/>
      <c r="C156" s="1"/>
      <c r="D156" s="1"/>
      <c r="E156" s="1"/>
      <c r="F156" s="1"/>
      <c r="G156" s="1"/>
      <c r="H156" s="1"/>
      <c r="I156" s="1"/>
      <c r="J156" s="1"/>
      <c r="K156" s="1"/>
      <c r="L156" s="1"/>
      <c r="M156" s="1"/>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row>
    <row r="157" spans="2:41" ht="18.75" x14ac:dyDescent="0.3">
      <c r="B157" s="1"/>
      <c r="C157" s="1"/>
      <c r="D157" s="1"/>
      <c r="E157" s="1"/>
      <c r="F157" s="1"/>
      <c r="G157" s="1"/>
      <c r="H157" s="1"/>
      <c r="I157" s="1"/>
      <c r="J157" s="1"/>
      <c r="K157" s="1"/>
      <c r="L157" s="1"/>
      <c r="M157" s="1"/>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row>
    <row r="158" spans="2:41" ht="18.75" x14ac:dyDescent="0.3">
      <c r="B158" s="1"/>
      <c r="C158" s="1"/>
      <c r="D158" s="1"/>
      <c r="E158" s="1"/>
      <c r="F158" s="1"/>
      <c r="G158" s="1"/>
      <c r="H158" s="1"/>
      <c r="I158" s="1"/>
      <c r="J158" s="1"/>
      <c r="K158" s="1"/>
      <c r="L158" s="1"/>
      <c r="M158" s="1"/>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row>
    <row r="159" spans="2:41" ht="18.75" x14ac:dyDescent="0.3">
      <c r="B159" s="1"/>
      <c r="C159" s="1"/>
      <c r="D159" s="1"/>
      <c r="E159" s="1"/>
      <c r="F159" s="1"/>
      <c r="G159" s="1"/>
      <c r="H159" s="1"/>
      <c r="I159" s="1"/>
      <c r="J159" s="1"/>
      <c r="K159" s="1"/>
      <c r="L159" s="1"/>
      <c r="M159" s="1"/>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row>
    <row r="160" spans="2:41" ht="18.75" x14ac:dyDescent="0.3">
      <c r="B160" s="1"/>
      <c r="C160" s="1"/>
      <c r="D160" s="1"/>
      <c r="E160" s="1"/>
      <c r="F160" s="1"/>
      <c r="G160" s="1"/>
      <c r="H160" s="1"/>
      <c r="I160" s="1"/>
      <c r="J160" s="1"/>
      <c r="K160" s="1"/>
      <c r="L160" s="1"/>
      <c r="M160" s="1"/>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row>
    <row r="161" spans="2:41" ht="18.75" x14ac:dyDescent="0.3">
      <c r="B161" s="1"/>
      <c r="C161" s="1"/>
      <c r="D161" s="1"/>
      <c r="E161" s="1"/>
      <c r="F161" s="1"/>
      <c r="G161" s="1"/>
      <c r="H161" s="1"/>
      <c r="I161" s="1"/>
      <c r="J161" s="1"/>
      <c r="K161" s="1"/>
      <c r="L161" s="1"/>
      <c r="M161" s="1"/>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row>
    <row r="162" spans="2:41" ht="18.75" x14ac:dyDescent="0.3">
      <c r="B162" s="1"/>
      <c r="C162" s="1"/>
      <c r="D162" s="1"/>
      <c r="E162" s="1"/>
      <c r="F162" s="1"/>
      <c r="G162" s="1"/>
      <c r="H162" s="1"/>
      <c r="I162" s="1"/>
      <c r="J162" s="1"/>
      <c r="K162" s="1"/>
      <c r="L162" s="1"/>
      <c r="M162" s="1"/>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row>
    <row r="163" spans="2:41" ht="18.75" x14ac:dyDescent="0.3">
      <c r="B163" s="1"/>
      <c r="C163" s="1"/>
      <c r="D163" s="1"/>
      <c r="E163" s="1"/>
      <c r="F163" s="1"/>
      <c r="G163" s="1"/>
      <c r="H163" s="1"/>
      <c r="I163" s="1"/>
      <c r="J163" s="1"/>
      <c r="K163" s="1"/>
      <c r="L163" s="1"/>
      <c r="M163" s="1"/>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row>
    <row r="164" spans="2:41" ht="18.75" x14ac:dyDescent="0.3">
      <c r="B164" s="1"/>
      <c r="C164" s="1"/>
      <c r="D164" s="1"/>
      <c r="E164" s="1"/>
      <c r="F164" s="1"/>
      <c r="G164" s="1"/>
      <c r="H164" s="1"/>
      <c r="I164" s="1"/>
      <c r="J164" s="1"/>
      <c r="K164" s="1"/>
      <c r="L164" s="1"/>
      <c r="M164" s="1"/>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row>
    <row r="165" spans="2:41" ht="18.75" x14ac:dyDescent="0.3">
      <c r="B165" s="1"/>
      <c r="C165" s="1"/>
      <c r="D165" s="1"/>
      <c r="E165" s="1"/>
      <c r="F165" s="1"/>
      <c r="G165" s="1"/>
      <c r="H165" s="1"/>
      <c r="I165" s="1"/>
      <c r="J165" s="1"/>
      <c r="K165" s="1"/>
      <c r="L165" s="1"/>
      <c r="M165" s="1"/>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row>
    <row r="166" spans="2:41" ht="18.75" x14ac:dyDescent="0.3">
      <c r="B166" s="1"/>
      <c r="C166" s="1"/>
      <c r="D166" s="1"/>
      <c r="E166" s="1"/>
      <c r="F166" s="1"/>
      <c r="G166" s="1"/>
      <c r="H166" s="1"/>
      <c r="I166" s="1"/>
      <c r="J166" s="1"/>
      <c r="K166" s="1"/>
      <c r="L166" s="1"/>
      <c r="M166" s="1"/>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row>
    <row r="167" spans="2:41" ht="18.75" x14ac:dyDescent="0.3">
      <c r="B167" s="1"/>
      <c r="C167" s="1"/>
      <c r="D167" s="1"/>
      <c r="E167" s="1"/>
      <c r="F167" s="1"/>
      <c r="G167" s="1"/>
      <c r="H167" s="1"/>
      <c r="I167" s="1"/>
      <c r="J167" s="1"/>
      <c r="K167" s="1"/>
      <c r="L167" s="1"/>
      <c r="M167" s="1"/>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row>
    <row r="168" spans="2:41" ht="18.75" x14ac:dyDescent="0.3">
      <c r="B168" s="1"/>
      <c r="C168" s="1"/>
      <c r="D168" s="1"/>
      <c r="E168" s="1"/>
      <c r="F168" s="1"/>
      <c r="G168" s="1"/>
      <c r="H168" s="1"/>
      <c r="I168" s="1"/>
      <c r="J168" s="1"/>
      <c r="K168" s="1"/>
      <c r="L168" s="1"/>
      <c r="M168" s="1"/>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row>
    <row r="169" spans="2:41" ht="18.75" x14ac:dyDescent="0.3">
      <c r="B169" s="1"/>
      <c r="C169" s="1"/>
      <c r="D169" s="1"/>
      <c r="E169" s="1"/>
      <c r="F169" s="1"/>
      <c r="G169" s="1"/>
      <c r="H169" s="1"/>
      <c r="I169" s="1"/>
      <c r="J169" s="1"/>
      <c r="K169" s="1"/>
      <c r="L169" s="1"/>
      <c r="M169" s="1"/>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row>
    <row r="170" spans="2:41" ht="18.75" x14ac:dyDescent="0.3">
      <c r="B170" s="1"/>
      <c r="C170" s="1"/>
      <c r="D170" s="1"/>
      <c r="E170" s="1"/>
      <c r="F170" s="1"/>
      <c r="G170" s="1"/>
      <c r="H170" s="1"/>
      <c r="I170" s="1"/>
      <c r="J170" s="1"/>
      <c r="K170" s="1"/>
      <c r="L170" s="1"/>
      <c r="M170" s="1"/>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row>
    <row r="171" spans="2:41" ht="18.75" x14ac:dyDescent="0.3">
      <c r="B171" s="1"/>
      <c r="C171" s="1"/>
      <c r="D171" s="1"/>
      <c r="E171" s="1"/>
      <c r="F171" s="1"/>
      <c r="G171" s="1"/>
      <c r="H171" s="1"/>
      <c r="I171" s="1"/>
      <c r="J171" s="1"/>
      <c r="K171" s="1"/>
      <c r="L171" s="1"/>
      <c r="M171" s="1"/>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row>
    <row r="172" spans="2:41" ht="18.75" x14ac:dyDescent="0.3">
      <c r="B172" s="1"/>
      <c r="C172" s="1"/>
      <c r="D172" s="1"/>
      <c r="E172" s="1"/>
      <c r="F172" s="1"/>
      <c r="G172" s="1"/>
      <c r="H172" s="1"/>
      <c r="I172" s="1"/>
      <c r="J172" s="1"/>
      <c r="K172" s="1"/>
      <c r="L172" s="1"/>
      <c r="M172" s="1"/>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row>
    <row r="173" spans="2:41" ht="18.75" x14ac:dyDescent="0.3">
      <c r="B173" s="1"/>
      <c r="C173" s="1"/>
      <c r="D173" s="1"/>
      <c r="E173" s="1"/>
      <c r="F173" s="1"/>
      <c r="G173" s="1"/>
      <c r="H173" s="1"/>
      <c r="I173" s="1"/>
      <c r="J173" s="1"/>
      <c r="K173" s="1"/>
      <c r="L173" s="1"/>
      <c r="M173" s="1"/>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row>
    <row r="174" spans="2:41" ht="18.75" x14ac:dyDescent="0.3">
      <c r="B174" s="1"/>
      <c r="C174" s="1"/>
      <c r="D174" s="1"/>
      <c r="E174" s="1"/>
      <c r="F174" s="1"/>
      <c r="G174" s="1"/>
      <c r="H174" s="1"/>
      <c r="I174" s="1"/>
      <c r="J174" s="1"/>
      <c r="K174" s="1"/>
      <c r="L174" s="1"/>
      <c r="M174" s="1"/>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row>
    <row r="175" spans="2:41" ht="18.75" x14ac:dyDescent="0.3">
      <c r="B175" s="1"/>
      <c r="C175" s="1"/>
      <c r="D175" s="1"/>
      <c r="E175" s="1"/>
      <c r="F175" s="1"/>
      <c r="G175" s="1"/>
      <c r="H175" s="1"/>
      <c r="I175" s="1"/>
      <c r="J175" s="1"/>
      <c r="K175" s="1"/>
      <c r="L175" s="1"/>
      <c r="M175" s="1"/>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row>
    <row r="176" spans="2:41" ht="18.75" x14ac:dyDescent="0.3">
      <c r="B176" s="1"/>
      <c r="C176" s="1"/>
      <c r="D176" s="1"/>
      <c r="E176" s="1"/>
      <c r="F176" s="1"/>
      <c r="G176" s="1"/>
      <c r="H176" s="1"/>
      <c r="I176" s="1"/>
      <c r="J176" s="1"/>
      <c r="K176" s="1"/>
      <c r="L176" s="1"/>
      <c r="M176" s="1"/>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row>
    <row r="177" spans="2:41" ht="18.75" x14ac:dyDescent="0.3">
      <c r="B177" s="1"/>
      <c r="C177" s="1"/>
      <c r="D177" s="1"/>
      <c r="E177" s="1"/>
      <c r="F177" s="1"/>
      <c r="G177" s="1"/>
      <c r="H177" s="1"/>
      <c r="I177" s="1"/>
      <c r="J177" s="1"/>
      <c r="K177" s="1"/>
      <c r="L177" s="1"/>
      <c r="M177" s="1"/>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row>
    <row r="178" spans="2:41" ht="18.75" x14ac:dyDescent="0.3">
      <c r="B178" s="1"/>
      <c r="C178" s="1"/>
      <c r="D178" s="1"/>
      <c r="E178" s="1"/>
      <c r="F178" s="1"/>
      <c r="G178" s="1"/>
      <c r="H178" s="1"/>
      <c r="I178" s="1"/>
      <c r="J178" s="1"/>
      <c r="K178" s="1"/>
      <c r="L178" s="1"/>
      <c r="M178" s="1"/>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row>
    <row r="179" spans="2:41" ht="18.75" x14ac:dyDescent="0.3">
      <c r="B179" s="1"/>
      <c r="C179" s="1"/>
      <c r="D179" s="1"/>
      <c r="E179" s="1"/>
      <c r="F179" s="1"/>
      <c r="G179" s="1"/>
      <c r="H179" s="1"/>
      <c r="I179" s="1"/>
      <c r="J179" s="1"/>
      <c r="K179" s="1"/>
      <c r="L179" s="1"/>
      <c r="M179" s="1"/>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row>
    <row r="180" spans="2:41" ht="18.75" x14ac:dyDescent="0.3">
      <c r="B180" s="1"/>
      <c r="C180" s="1"/>
      <c r="D180" s="1"/>
      <c r="E180" s="1"/>
      <c r="F180" s="1"/>
      <c r="G180" s="1"/>
      <c r="H180" s="1"/>
      <c r="I180" s="1"/>
      <c r="J180" s="1"/>
      <c r="K180" s="1"/>
      <c r="L180" s="1"/>
      <c r="M180" s="1"/>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row>
    <row r="181" spans="2:41" ht="18.75" x14ac:dyDescent="0.3">
      <c r="B181" s="1"/>
      <c r="C181" s="1"/>
      <c r="D181" s="1"/>
      <c r="E181" s="1"/>
      <c r="F181" s="1"/>
      <c r="G181" s="1"/>
      <c r="H181" s="1"/>
      <c r="I181" s="1"/>
      <c r="J181" s="1"/>
      <c r="K181" s="1"/>
      <c r="L181" s="1"/>
      <c r="M181" s="1"/>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row>
    <row r="182" spans="2:41" ht="18.75" x14ac:dyDescent="0.3">
      <c r="B182" s="1"/>
      <c r="C182" s="1"/>
      <c r="D182" s="1"/>
      <c r="E182" s="1"/>
      <c r="F182" s="1"/>
      <c r="G182" s="1"/>
      <c r="H182" s="1"/>
      <c r="I182" s="1"/>
      <c r="J182" s="1"/>
      <c r="K182" s="1"/>
      <c r="L182" s="1"/>
      <c r="M182" s="1"/>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row>
    <row r="183" spans="2:41" ht="18.75" x14ac:dyDescent="0.3">
      <c r="B183" s="1"/>
      <c r="C183" s="1"/>
      <c r="D183" s="1"/>
      <c r="E183" s="1"/>
      <c r="F183" s="1"/>
      <c r="G183" s="1"/>
      <c r="H183" s="1"/>
      <c r="I183" s="1"/>
      <c r="J183" s="1"/>
      <c r="K183" s="1"/>
      <c r="L183" s="1"/>
      <c r="M183" s="1"/>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row>
    <row r="184" spans="2:41" ht="18.75" x14ac:dyDescent="0.3">
      <c r="B184" s="1"/>
      <c r="C184" s="1"/>
      <c r="D184" s="1"/>
      <c r="E184" s="1"/>
      <c r="F184" s="1"/>
      <c r="G184" s="1"/>
      <c r="H184" s="1"/>
      <c r="I184" s="1"/>
      <c r="J184" s="1"/>
      <c r="K184" s="1"/>
      <c r="L184" s="1"/>
      <c r="M184" s="1"/>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row>
    <row r="185" spans="2:41" ht="18.75" x14ac:dyDescent="0.3">
      <c r="B185" s="1"/>
      <c r="C185" s="1"/>
      <c r="D185" s="1"/>
      <c r="E185" s="1"/>
      <c r="F185" s="1"/>
      <c r="G185" s="1"/>
      <c r="H185" s="1"/>
      <c r="I185" s="1"/>
      <c r="J185" s="1"/>
      <c r="K185" s="1"/>
      <c r="L185" s="1"/>
      <c r="M185" s="1"/>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row>
    <row r="186" spans="2:41" ht="18.75" x14ac:dyDescent="0.3">
      <c r="B186" s="1"/>
      <c r="C186" s="1"/>
      <c r="D186" s="1"/>
      <c r="E186" s="1"/>
      <c r="F186" s="1"/>
      <c r="G186" s="1"/>
      <c r="H186" s="1"/>
      <c r="I186" s="1"/>
      <c r="J186" s="1"/>
      <c r="K186" s="1"/>
      <c r="L186" s="1"/>
      <c r="M186" s="1"/>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row>
    <row r="187" spans="2:41" ht="18.75" x14ac:dyDescent="0.3">
      <c r="B187" s="1"/>
      <c r="C187" s="1"/>
      <c r="D187" s="1"/>
      <c r="E187" s="1"/>
      <c r="F187" s="1"/>
      <c r="G187" s="1"/>
      <c r="H187" s="1"/>
      <c r="I187" s="1"/>
      <c r="J187" s="1"/>
      <c r="K187" s="1"/>
      <c r="L187" s="1"/>
      <c r="M187" s="1"/>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row>
    <row r="188" spans="2:41" ht="18.75" x14ac:dyDescent="0.3">
      <c r="B188" s="1"/>
      <c r="C188" s="1"/>
      <c r="D188" s="1"/>
      <c r="E188" s="1"/>
      <c r="F188" s="1"/>
      <c r="G188" s="1"/>
      <c r="H188" s="1"/>
      <c r="I188" s="1"/>
      <c r="J188" s="1"/>
      <c r="K188" s="1"/>
      <c r="L188" s="1"/>
      <c r="M188" s="1"/>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row>
    <row r="189" spans="2:41" ht="18.75" x14ac:dyDescent="0.3">
      <c r="B189" s="1"/>
      <c r="C189" s="1"/>
      <c r="D189" s="1"/>
      <c r="E189" s="1"/>
      <c r="F189" s="1"/>
      <c r="G189" s="1"/>
      <c r="H189" s="1"/>
      <c r="I189" s="1"/>
      <c r="J189" s="1"/>
      <c r="K189" s="1"/>
      <c r="L189" s="1"/>
      <c r="M189" s="1"/>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row>
    <row r="190" spans="2:41" ht="18.75" x14ac:dyDescent="0.3">
      <c r="B190" s="1"/>
      <c r="C190" s="1"/>
      <c r="D190" s="1"/>
      <c r="E190" s="1"/>
      <c r="F190" s="1"/>
      <c r="G190" s="1"/>
      <c r="H190" s="1"/>
      <c r="I190" s="1"/>
      <c r="J190" s="1"/>
      <c r="K190" s="1"/>
      <c r="L190" s="1"/>
      <c r="M190" s="1"/>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row>
    <row r="191" spans="2:41" ht="18.75" x14ac:dyDescent="0.3">
      <c r="B191" s="1"/>
      <c r="C191" s="1"/>
      <c r="D191" s="1"/>
      <c r="E191" s="1"/>
      <c r="F191" s="1"/>
      <c r="G191" s="1"/>
      <c r="H191" s="1"/>
      <c r="I191" s="1"/>
      <c r="J191" s="1"/>
      <c r="K191" s="1"/>
      <c r="L191" s="1"/>
      <c r="M191" s="1"/>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row>
    <row r="192" spans="2:41" ht="18.75" x14ac:dyDescent="0.3">
      <c r="B192" s="1"/>
      <c r="C192" s="1"/>
      <c r="D192" s="1"/>
      <c r="E192" s="1"/>
      <c r="F192" s="1"/>
      <c r="G192" s="1"/>
      <c r="H192" s="1"/>
      <c r="I192" s="1"/>
      <c r="J192" s="1"/>
      <c r="K192" s="1"/>
      <c r="L192" s="1"/>
      <c r="M192" s="1"/>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row>
    <row r="193" spans="2:41" ht="18.75" x14ac:dyDescent="0.3">
      <c r="B193" s="1"/>
      <c r="C193" s="1"/>
      <c r="D193" s="1"/>
      <c r="E193" s="1"/>
      <c r="F193" s="1"/>
      <c r="G193" s="1"/>
      <c r="H193" s="1"/>
      <c r="I193" s="1"/>
      <c r="J193" s="1"/>
      <c r="K193" s="1"/>
      <c r="L193" s="1"/>
      <c r="M193" s="1"/>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row>
    <row r="194" spans="2:41" ht="18.75" x14ac:dyDescent="0.3">
      <c r="B194" s="1"/>
      <c r="C194" s="1"/>
      <c r="D194" s="1"/>
      <c r="E194" s="1"/>
      <c r="F194" s="1"/>
      <c r="G194" s="1"/>
      <c r="H194" s="1"/>
      <c r="I194" s="1"/>
      <c r="J194" s="1"/>
      <c r="K194" s="1"/>
      <c r="L194" s="1"/>
      <c r="M194" s="1"/>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row>
    <row r="195" spans="2:41" ht="18.75" x14ac:dyDescent="0.3">
      <c r="B195" s="1"/>
      <c r="C195" s="1"/>
      <c r="D195" s="1"/>
      <c r="E195" s="1"/>
      <c r="F195" s="1"/>
      <c r="G195" s="1"/>
      <c r="H195" s="1"/>
      <c r="I195" s="1"/>
      <c r="J195" s="1"/>
      <c r="K195" s="1"/>
      <c r="L195" s="1"/>
      <c r="M195" s="1"/>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row>
    <row r="196" spans="2:41" ht="18.75" x14ac:dyDescent="0.3">
      <c r="B196" s="1"/>
      <c r="C196" s="1"/>
      <c r="D196" s="1"/>
      <c r="E196" s="1"/>
      <c r="F196" s="1"/>
      <c r="G196" s="1"/>
      <c r="H196" s="1"/>
      <c r="I196" s="1"/>
      <c r="J196" s="1"/>
      <c r="K196" s="1"/>
      <c r="L196" s="1"/>
      <c r="M196" s="1"/>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row>
    <row r="197" spans="2:41" ht="18.75" x14ac:dyDescent="0.3">
      <c r="B197" s="1"/>
      <c r="C197" s="1"/>
      <c r="D197" s="1"/>
      <c r="E197" s="1"/>
      <c r="F197" s="1"/>
      <c r="G197" s="1"/>
      <c r="H197" s="1"/>
      <c r="I197" s="1"/>
      <c r="J197" s="1"/>
      <c r="K197" s="1"/>
      <c r="L197" s="1"/>
      <c r="M197" s="1"/>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row>
    <row r="198" spans="2:41" ht="18.75" x14ac:dyDescent="0.3">
      <c r="B198" s="1"/>
      <c r="C198" s="1"/>
      <c r="D198" s="1"/>
      <c r="E198" s="1"/>
      <c r="F198" s="1"/>
      <c r="G198" s="1"/>
      <c r="H198" s="1"/>
      <c r="I198" s="1"/>
      <c r="J198" s="1"/>
      <c r="K198" s="1"/>
      <c r="L198" s="1"/>
      <c r="M198" s="1"/>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row>
    <row r="199" spans="2:41" ht="18.75" x14ac:dyDescent="0.3">
      <c r="B199" s="1"/>
      <c r="C199" s="1"/>
      <c r="D199" s="1"/>
      <c r="E199" s="1"/>
      <c r="F199" s="1"/>
      <c r="G199" s="1"/>
      <c r="H199" s="1"/>
      <c r="I199" s="1"/>
      <c r="J199" s="1"/>
      <c r="K199" s="1"/>
      <c r="L199" s="1"/>
      <c r="M199" s="1"/>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row>
    <row r="200" spans="2:41" ht="18.75" x14ac:dyDescent="0.3">
      <c r="B200" s="1"/>
      <c r="C200" s="1"/>
      <c r="D200" s="1"/>
      <c r="E200" s="1"/>
      <c r="F200" s="1"/>
      <c r="G200" s="1"/>
      <c r="H200" s="1"/>
      <c r="I200" s="1"/>
      <c r="J200" s="1"/>
      <c r="K200" s="1"/>
      <c r="L200" s="1"/>
      <c r="M200" s="1"/>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row>
    <row r="201" spans="2:41" ht="18.75" x14ac:dyDescent="0.3">
      <c r="B201" s="1"/>
      <c r="C201" s="1"/>
      <c r="D201" s="1"/>
      <c r="E201" s="1"/>
      <c r="F201" s="1"/>
      <c r="G201" s="1"/>
      <c r="H201" s="1"/>
      <c r="I201" s="1"/>
      <c r="J201" s="1"/>
      <c r="K201" s="1"/>
      <c r="L201" s="1"/>
      <c r="M201" s="1"/>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row>
    <row r="202" spans="2:41" ht="18.75" x14ac:dyDescent="0.3">
      <c r="B202" s="1"/>
      <c r="C202" s="1"/>
      <c r="D202" s="1"/>
      <c r="E202" s="1"/>
      <c r="F202" s="1"/>
      <c r="G202" s="1"/>
      <c r="H202" s="1"/>
      <c r="I202" s="1"/>
      <c r="J202" s="1"/>
      <c r="K202" s="1"/>
      <c r="L202" s="1"/>
      <c r="M202" s="1"/>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row>
    <row r="203" spans="2:41" ht="18.75" x14ac:dyDescent="0.3">
      <c r="B203" s="1"/>
      <c r="C203" s="1"/>
      <c r="D203" s="1"/>
      <c r="E203" s="1"/>
      <c r="F203" s="1"/>
      <c r="G203" s="1"/>
      <c r="H203" s="1"/>
      <c r="I203" s="1"/>
      <c r="J203" s="1"/>
      <c r="K203" s="1"/>
      <c r="L203" s="1"/>
      <c r="M203" s="1"/>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row>
    <row r="204" spans="2:41" ht="18.75" x14ac:dyDescent="0.3">
      <c r="B204" s="1"/>
      <c r="C204" s="1"/>
      <c r="D204" s="1"/>
      <c r="E204" s="1"/>
      <c r="F204" s="1"/>
      <c r="G204" s="1"/>
      <c r="H204" s="1"/>
      <c r="I204" s="1"/>
      <c r="J204" s="1"/>
      <c r="K204" s="1"/>
      <c r="L204" s="1"/>
      <c r="M204" s="1"/>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row>
    <row r="205" spans="2:41" ht="18.75" x14ac:dyDescent="0.3">
      <c r="B205" s="1"/>
      <c r="C205" s="1"/>
      <c r="D205" s="1"/>
      <c r="E205" s="1"/>
      <c r="F205" s="1"/>
      <c r="G205" s="1"/>
      <c r="H205" s="1"/>
      <c r="I205" s="1"/>
      <c r="J205" s="1"/>
      <c r="K205" s="1"/>
      <c r="L205" s="1"/>
      <c r="M205" s="1"/>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row>
    <row r="206" spans="2:41" ht="18.75" x14ac:dyDescent="0.3">
      <c r="B206" s="1"/>
      <c r="C206" s="1"/>
      <c r="D206" s="1"/>
      <c r="E206" s="1"/>
      <c r="F206" s="1"/>
      <c r="G206" s="1"/>
      <c r="H206" s="1"/>
      <c r="I206" s="1"/>
      <c r="J206" s="1"/>
      <c r="K206" s="1"/>
      <c r="L206" s="1"/>
      <c r="M206" s="1"/>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row>
    <row r="207" spans="2:41" ht="18.75" x14ac:dyDescent="0.3">
      <c r="B207" s="1"/>
      <c r="C207" s="1"/>
      <c r="D207" s="1"/>
      <c r="E207" s="1"/>
      <c r="F207" s="1"/>
      <c r="G207" s="1"/>
      <c r="H207" s="1"/>
      <c r="I207" s="1"/>
      <c r="J207" s="1"/>
      <c r="K207" s="1"/>
      <c r="L207" s="1"/>
      <c r="M207" s="1"/>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row>
    <row r="208" spans="2:41" ht="18.75" x14ac:dyDescent="0.3">
      <c r="B208" s="1"/>
      <c r="C208" s="1"/>
      <c r="D208" s="1"/>
      <c r="E208" s="1"/>
      <c r="F208" s="1"/>
      <c r="G208" s="1"/>
      <c r="H208" s="1"/>
      <c r="I208" s="1"/>
      <c r="J208" s="1"/>
      <c r="K208" s="1"/>
      <c r="L208" s="1"/>
      <c r="M208" s="1"/>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row>
    <row r="209" spans="2:41" ht="18.75" x14ac:dyDescent="0.3">
      <c r="B209" s="1"/>
      <c r="C209" s="1"/>
      <c r="D209" s="1"/>
      <c r="E209" s="1"/>
      <c r="F209" s="1"/>
      <c r="G209" s="1"/>
      <c r="H209" s="1"/>
      <c r="I209" s="1"/>
      <c r="J209" s="1"/>
      <c r="K209" s="1"/>
      <c r="L209" s="1"/>
      <c r="M209" s="1"/>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row>
    <row r="210" spans="2:41" ht="18.75" x14ac:dyDescent="0.3">
      <c r="B210" s="1"/>
      <c r="C210" s="1"/>
      <c r="D210" s="1"/>
      <c r="E210" s="1"/>
      <c r="F210" s="1"/>
      <c r="G210" s="1"/>
      <c r="H210" s="1"/>
      <c r="I210" s="1"/>
      <c r="J210" s="1"/>
      <c r="K210" s="1"/>
      <c r="L210" s="1"/>
      <c r="M210" s="1"/>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row>
    <row r="211" spans="2:41" ht="18.75" x14ac:dyDescent="0.3">
      <c r="B211" s="1"/>
      <c r="C211" s="1"/>
      <c r="D211" s="1"/>
      <c r="E211" s="1"/>
      <c r="F211" s="1"/>
      <c r="G211" s="1"/>
      <c r="H211" s="1"/>
      <c r="I211" s="1"/>
      <c r="J211" s="1"/>
      <c r="K211" s="1"/>
      <c r="L211" s="1"/>
      <c r="M211" s="1"/>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row>
    <row r="212" spans="2:41" ht="18.75" x14ac:dyDescent="0.3">
      <c r="B212" s="1"/>
      <c r="C212" s="1"/>
      <c r="D212" s="1"/>
      <c r="E212" s="1"/>
      <c r="F212" s="1"/>
      <c r="G212" s="1"/>
      <c r="H212" s="1"/>
      <c r="I212" s="1"/>
      <c r="J212" s="1"/>
      <c r="K212" s="1"/>
      <c r="L212" s="1"/>
      <c r="M212" s="1"/>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row>
    <row r="213" spans="2:41" ht="18.75" x14ac:dyDescent="0.3">
      <c r="B213" s="1"/>
      <c r="C213" s="1"/>
      <c r="D213" s="1"/>
      <c r="E213" s="1"/>
      <c r="F213" s="1"/>
      <c r="G213" s="1"/>
      <c r="H213" s="1"/>
      <c r="I213" s="1"/>
      <c r="J213" s="1"/>
      <c r="K213" s="1"/>
      <c r="L213" s="1"/>
      <c r="M213" s="1"/>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row>
    <row r="214" spans="2:41" ht="18.75" x14ac:dyDescent="0.3">
      <c r="B214" s="1"/>
      <c r="C214" s="1"/>
      <c r="D214" s="1"/>
      <c r="E214" s="1"/>
      <c r="F214" s="1"/>
      <c r="G214" s="1"/>
      <c r="H214" s="1"/>
      <c r="I214" s="1"/>
      <c r="J214" s="1"/>
      <c r="K214" s="1"/>
      <c r="L214" s="1"/>
      <c r="M214" s="1"/>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row>
    <row r="215" spans="2:41" ht="18.75" x14ac:dyDescent="0.3">
      <c r="B215" s="1"/>
      <c r="C215" s="1"/>
      <c r="D215" s="1"/>
      <c r="E215" s="1"/>
      <c r="F215" s="1"/>
      <c r="G215" s="1"/>
      <c r="H215" s="1"/>
      <c r="I215" s="1"/>
      <c r="J215" s="1"/>
      <c r="K215" s="1"/>
      <c r="L215" s="1"/>
      <c r="M215" s="1"/>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row>
    <row r="216" spans="2:41" ht="18.75" x14ac:dyDescent="0.3">
      <c r="B216" s="1"/>
      <c r="C216" s="1"/>
      <c r="D216" s="1"/>
      <c r="E216" s="1"/>
      <c r="F216" s="1"/>
      <c r="G216" s="1"/>
      <c r="H216" s="1"/>
      <c r="I216" s="1"/>
      <c r="J216" s="1"/>
      <c r="K216" s="1"/>
      <c r="L216" s="1"/>
      <c r="M216" s="1"/>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row>
    <row r="217" spans="2:41" ht="18.75" x14ac:dyDescent="0.3">
      <c r="B217" s="1"/>
      <c r="C217" s="1"/>
      <c r="D217" s="1"/>
      <c r="E217" s="1"/>
      <c r="F217" s="1"/>
      <c r="G217" s="1"/>
      <c r="H217" s="1"/>
      <c r="I217" s="1"/>
      <c r="J217" s="1"/>
      <c r="K217" s="1"/>
      <c r="L217" s="1"/>
      <c r="M217" s="1"/>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row>
    <row r="218" spans="2:41" ht="18.75" x14ac:dyDescent="0.3">
      <c r="B218" s="1"/>
      <c r="C218" s="1"/>
      <c r="D218" s="1"/>
      <c r="E218" s="1"/>
      <c r="F218" s="1"/>
      <c r="G218" s="1"/>
      <c r="H218" s="1"/>
      <c r="I218" s="1"/>
      <c r="J218" s="1"/>
      <c r="K218" s="1"/>
      <c r="L218" s="1"/>
      <c r="M218" s="1"/>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row>
    <row r="219" spans="2:41" ht="18.75" x14ac:dyDescent="0.3">
      <c r="B219" s="1"/>
      <c r="C219" s="1"/>
      <c r="D219" s="1"/>
      <c r="E219" s="1"/>
      <c r="F219" s="1"/>
      <c r="G219" s="1"/>
      <c r="H219" s="1"/>
      <c r="I219" s="1"/>
      <c r="J219" s="1"/>
      <c r="K219" s="1"/>
      <c r="L219" s="1"/>
      <c r="M219" s="1"/>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row>
    <row r="220" spans="2:41" ht="18.75" x14ac:dyDescent="0.3">
      <c r="B220" s="1"/>
      <c r="C220" s="1"/>
      <c r="D220" s="1"/>
      <c r="E220" s="1"/>
      <c r="F220" s="1"/>
      <c r="G220" s="1"/>
      <c r="H220" s="1"/>
      <c r="I220" s="1"/>
      <c r="J220" s="1"/>
      <c r="K220" s="1"/>
      <c r="L220" s="1"/>
      <c r="M220" s="1"/>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row>
    <row r="221" spans="2:41" ht="18.75" x14ac:dyDescent="0.3">
      <c r="B221" s="1"/>
      <c r="C221" s="1"/>
      <c r="D221" s="1"/>
      <c r="E221" s="1"/>
      <c r="F221" s="1"/>
      <c r="G221" s="1"/>
      <c r="H221" s="1"/>
      <c r="I221" s="1"/>
      <c r="J221" s="1"/>
      <c r="K221" s="1"/>
      <c r="L221" s="1"/>
      <c r="M221" s="1"/>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row>
    <row r="222" spans="2:41" ht="18.75" x14ac:dyDescent="0.3">
      <c r="B222" s="1"/>
      <c r="C222" s="1"/>
      <c r="D222" s="1"/>
      <c r="E222" s="1"/>
      <c r="F222" s="1"/>
      <c r="G222" s="1"/>
      <c r="H222" s="1"/>
      <c r="I222" s="1"/>
      <c r="J222" s="1"/>
      <c r="K222" s="1"/>
      <c r="L222" s="1"/>
      <c r="M222" s="1"/>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row>
    <row r="223" spans="2:41" ht="18.75" x14ac:dyDescent="0.3">
      <c r="B223" s="1"/>
      <c r="C223" s="1"/>
      <c r="D223" s="1"/>
      <c r="E223" s="1"/>
      <c r="F223" s="1"/>
      <c r="G223" s="1"/>
      <c r="H223" s="1"/>
      <c r="I223" s="1"/>
      <c r="J223" s="1"/>
      <c r="K223" s="1"/>
      <c r="L223" s="1"/>
      <c r="M223" s="1"/>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row>
    <row r="224" spans="2:41" ht="18.75" x14ac:dyDescent="0.3">
      <c r="B224" s="1"/>
      <c r="C224" s="1"/>
      <c r="D224" s="1"/>
      <c r="E224" s="1"/>
      <c r="F224" s="1"/>
      <c r="G224" s="1"/>
      <c r="H224" s="1"/>
      <c r="I224" s="1"/>
      <c r="J224" s="1"/>
      <c r="K224" s="1"/>
      <c r="L224" s="1"/>
      <c r="M224" s="1"/>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row>
    <row r="225" spans="2:41" ht="18.75" x14ac:dyDescent="0.3">
      <c r="B225" s="1"/>
      <c r="C225" s="1"/>
      <c r="D225" s="1"/>
      <c r="E225" s="1"/>
      <c r="F225" s="1"/>
      <c r="G225" s="1"/>
      <c r="H225" s="1"/>
      <c r="I225" s="1"/>
      <c r="J225" s="1"/>
      <c r="K225" s="1"/>
      <c r="L225" s="1"/>
      <c r="M225" s="1"/>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row>
    <row r="226" spans="2:41" ht="18.75" x14ac:dyDescent="0.3">
      <c r="B226" s="1"/>
      <c r="C226" s="1"/>
      <c r="D226" s="1"/>
      <c r="E226" s="1"/>
      <c r="F226" s="1"/>
      <c r="G226" s="1"/>
      <c r="H226" s="1"/>
      <c r="I226" s="1"/>
      <c r="J226" s="1"/>
      <c r="K226" s="1"/>
      <c r="L226" s="1"/>
      <c r="M226" s="1"/>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row>
    <row r="227" spans="2:41" ht="18.75" x14ac:dyDescent="0.3">
      <c r="B227" s="1"/>
      <c r="C227" s="1"/>
      <c r="D227" s="1"/>
      <c r="E227" s="1"/>
      <c r="F227" s="1"/>
      <c r="G227" s="1"/>
      <c r="H227" s="1"/>
      <c r="I227" s="1"/>
      <c r="J227" s="1"/>
      <c r="K227" s="1"/>
      <c r="L227" s="1"/>
      <c r="M227" s="1"/>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row>
    <row r="228" spans="2:41" ht="18.75" x14ac:dyDescent="0.3">
      <c r="B228" s="1"/>
      <c r="C228" s="1"/>
      <c r="D228" s="1"/>
      <c r="E228" s="1"/>
      <c r="F228" s="1"/>
      <c r="G228" s="1"/>
      <c r="H228" s="1"/>
      <c r="I228" s="1"/>
      <c r="J228" s="1"/>
      <c r="K228" s="1"/>
      <c r="L228" s="1"/>
      <c r="M228" s="1"/>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row>
    <row r="229" spans="2:41" ht="18.75" x14ac:dyDescent="0.3">
      <c r="B229" s="1"/>
      <c r="C229" s="1"/>
      <c r="D229" s="1"/>
      <c r="E229" s="1"/>
      <c r="F229" s="1"/>
      <c r="G229" s="1"/>
      <c r="H229" s="1"/>
      <c r="I229" s="1"/>
      <c r="J229" s="1"/>
      <c r="K229" s="1"/>
      <c r="L229" s="1"/>
      <c r="M229" s="1"/>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row>
    <row r="230" spans="2:41" ht="18.75" x14ac:dyDescent="0.3">
      <c r="B230" s="1"/>
      <c r="C230" s="1"/>
      <c r="D230" s="1"/>
      <c r="E230" s="1"/>
      <c r="F230" s="1"/>
      <c r="G230" s="1"/>
      <c r="H230" s="1"/>
      <c r="I230" s="1"/>
      <c r="J230" s="1"/>
      <c r="K230" s="1"/>
      <c r="L230" s="1"/>
      <c r="M230" s="1"/>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row>
    <row r="231" spans="2:41" ht="18.75" x14ac:dyDescent="0.3">
      <c r="B231" s="1"/>
      <c r="C231" s="1"/>
      <c r="D231" s="1"/>
      <c r="E231" s="1"/>
      <c r="F231" s="1"/>
      <c r="G231" s="1"/>
      <c r="H231" s="1"/>
      <c r="I231" s="1"/>
      <c r="J231" s="1"/>
      <c r="K231" s="1"/>
      <c r="L231" s="1"/>
      <c r="M231" s="1"/>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row>
    <row r="232" spans="2:41" ht="18.75" x14ac:dyDescent="0.3">
      <c r="B232" s="1"/>
      <c r="C232" s="1"/>
      <c r="D232" s="1"/>
      <c r="E232" s="1"/>
      <c r="F232" s="1"/>
      <c r="G232" s="1"/>
      <c r="H232" s="1"/>
      <c r="I232" s="1"/>
      <c r="J232" s="1"/>
      <c r="K232" s="1"/>
      <c r="L232" s="1"/>
      <c r="M232" s="1"/>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row>
    <row r="233" spans="2:41" ht="18.75" x14ac:dyDescent="0.3">
      <c r="B233" s="1"/>
      <c r="C233" s="1"/>
      <c r="D233" s="1"/>
      <c r="E233" s="1"/>
      <c r="F233" s="1"/>
      <c r="G233" s="1"/>
      <c r="H233" s="1"/>
      <c r="I233" s="1"/>
      <c r="J233" s="1"/>
      <c r="K233" s="1"/>
      <c r="L233" s="1"/>
      <c r="M233" s="1"/>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row>
    <row r="234" spans="2:41" ht="18.75" x14ac:dyDescent="0.3">
      <c r="B234" s="1"/>
      <c r="C234" s="1"/>
      <c r="D234" s="1"/>
      <c r="E234" s="1"/>
      <c r="F234" s="1"/>
      <c r="G234" s="1"/>
      <c r="H234" s="1"/>
      <c r="I234" s="1"/>
      <c r="J234" s="1"/>
      <c r="K234" s="1"/>
      <c r="L234" s="1"/>
      <c r="M234" s="1"/>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row>
    <row r="235" spans="2:41" ht="18.75" x14ac:dyDescent="0.3">
      <c r="B235" s="1"/>
      <c r="C235" s="1"/>
      <c r="D235" s="1"/>
      <c r="E235" s="1"/>
      <c r="F235" s="1"/>
      <c r="G235" s="1"/>
      <c r="H235" s="1"/>
      <c r="I235" s="1"/>
      <c r="J235" s="1"/>
      <c r="K235" s="1"/>
      <c r="L235" s="1"/>
      <c r="M235" s="1"/>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row>
    <row r="236" spans="2:41" ht="18.75" x14ac:dyDescent="0.3">
      <c r="B236" s="1"/>
      <c r="C236" s="1"/>
      <c r="D236" s="1"/>
      <c r="E236" s="1"/>
      <c r="F236" s="1"/>
      <c r="G236" s="1"/>
      <c r="H236" s="1"/>
      <c r="I236" s="1"/>
      <c r="J236" s="1"/>
      <c r="K236" s="1"/>
      <c r="L236" s="1"/>
      <c r="M236" s="1"/>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row>
    <row r="237" spans="2:41" ht="18.75" x14ac:dyDescent="0.3">
      <c r="B237" s="1"/>
      <c r="C237" s="1"/>
      <c r="D237" s="1"/>
      <c r="E237" s="1"/>
      <c r="F237" s="1"/>
      <c r="G237" s="1"/>
      <c r="H237" s="1"/>
      <c r="I237" s="1"/>
      <c r="J237" s="1"/>
      <c r="K237" s="1"/>
      <c r="L237" s="1"/>
      <c r="M237" s="1"/>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row>
    <row r="238" spans="2:41" ht="18.75" x14ac:dyDescent="0.3">
      <c r="B238" s="1"/>
      <c r="C238" s="1"/>
      <c r="D238" s="1"/>
      <c r="E238" s="1"/>
      <c r="F238" s="1"/>
      <c r="G238" s="1"/>
      <c r="H238" s="1"/>
      <c r="I238" s="1"/>
      <c r="J238" s="1"/>
      <c r="K238" s="1"/>
      <c r="L238" s="1"/>
      <c r="M238" s="1"/>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row>
    <row r="239" spans="2:41" ht="18.75" x14ac:dyDescent="0.3">
      <c r="B239" s="1"/>
      <c r="C239" s="1"/>
      <c r="D239" s="1"/>
      <c r="E239" s="1"/>
      <c r="F239" s="1"/>
      <c r="G239" s="1"/>
      <c r="H239" s="1"/>
      <c r="I239" s="1"/>
      <c r="J239" s="1"/>
      <c r="K239" s="1"/>
      <c r="L239" s="1"/>
      <c r="M239" s="1"/>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row>
    <row r="240" spans="2:41" ht="18.75" x14ac:dyDescent="0.3">
      <c r="B240" s="1"/>
      <c r="C240" s="1"/>
      <c r="D240" s="1"/>
      <c r="E240" s="1"/>
      <c r="F240" s="1"/>
      <c r="G240" s="1"/>
      <c r="H240" s="1"/>
      <c r="I240" s="1"/>
      <c r="J240" s="1"/>
      <c r="K240" s="1"/>
      <c r="L240" s="1"/>
      <c r="M240" s="1"/>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row>
    <row r="241" spans="2:41" ht="18.75" x14ac:dyDescent="0.3">
      <c r="B241" s="1"/>
      <c r="C241" s="1"/>
      <c r="D241" s="1"/>
      <c r="E241" s="1"/>
      <c r="F241" s="1"/>
      <c r="G241" s="1"/>
      <c r="H241" s="1"/>
      <c r="I241" s="1"/>
      <c r="J241" s="1"/>
      <c r="K241" s="1"/>
      <c r="L241" s="1"/>
      <c r="M241" s="1"/>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row>
    <row r="242" spans="2:41" ht="18.75" x14ac:dyDescent="0.3">
      <c r="B242" s="1"/>
      <c r="C242" s="1"/>
      <c r="D242" s="1"/>
      <c r="E242" s="1"/>
      <c r="F242" s="1"/>
      <c r="G242" s="1"/>
      <c r="H242" s="1"/>
      <c r="I242" s="1"/>
      <c r="J242" s="1"/>
      <c r="K242" s="1"/>
      <c r="L242" s="1"/>
      <c r="M242" s="1"/>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row>
    <row r="243" spans="2:41" ht="18.75" x14ac:dyDescent="0.3">
      <c r="B243" s="1"/>
      <c r="C243" s="1"/>
      <c r="D243" s="1"/>
      <c r="E243" s="1"/>
      <c r="F243" s="1"/>
      <c r="G243" s="1"/>
      <c r="H243" s="1"/>
      <c r="I243" s="1"/>
      <c r="J243" s="1"/>
      <c r="K243" s="1"/>
      <c r="L243" s="1"/>
      <c r="M243" s="1"/>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row>
    <row r="244" spans="2:41" ht="18.75" x14ac:dyDescent="0.3">
      <c r="B244" s="1"/>
      <c r="C244" s="1"/>
      <c r="D244" s="1"/>
      <c r="E244" s="1"/>
      <c r="F244" s="1"/>
      <c r="G244" s="1"/>
      <c r="H244" s="1"/>
      <c r="I244" s="1"/>
      <c r="J244" s="1"/>
      <c r="K244" s="1"/>
      <c r="L244" s="1"/>
      <c r="M244" s="1"/>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row>
    <row r="245" spans="2:41" ht="18.75" x14ac:dyDescent="0.3">
      <c r="B245" s="1"/>
      <c r="C245" s="1"/>
      <c r="D245" s="1"/>
      <c r="E245" s="1"/>
      <c r="F245" s="1"/>
      <c r="G245" s="1"/>
      <c r="H245" s="1"/>
      <c r="I245" s="1"/>
      <c r="J245" s="1"/>
      <c r="K245" s="1"/>
      <c r="L245" s="1"/>
      <c r="M245" s="1"/>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row>
    <row r="246" spans="2:41" ht="18.75" x14ac:dyDescent="0.3">
      <c r="B246" s="1"/>
      <c r="C246" s="1"/>
      <c r="D246" s="1"/>
      <c r="E246" s="1"/>
      <c r="F246" s="1"/>
      <c r="G246" s="1"/>
      <c r="H246" s="1"/>
      <c r="I246" s="1"/>
      <c r="J246" s="1"/>
      <c r="K246" s="1"/>
      <c r="L246" s="1"/>
      <c r="M246" s="1"/>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row>
    <row r="247" spans="2:41" ht="18.75" x14ac:dyDescent="0.3">
      <c r="B247" s="1"/>
      <c r="C247" s="1"/>
      <c r="D247" s="1"/>
      <c r="E247" s="1"/>
      <c r="F247" s="1"/>
      <c r="G247" s="1"/>
      <c r="H247" s="1"/>
      <c r="I247" s="1"/>
      <c r="J247" s="1"/>
      <c r="K247" s="1"/>
      <c r="L247" s="1"/>
      <c r="M247" s="1"/>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row>
    <row r="248" spans="2:41" ht="18.75" x14ac:dyDescent="0.3">
      <c r="B248" s="1"/>
      <c r="C248" s="1"/>
      <c r="D248" s="1"/>
      <c r="E248" s="1"/>
      <c r="F248" s="1"/>
      <c r="G248" s="1"/>
      <c r="H248" s="1"/>
      <c r="I248" s="1"/>
      <c r="J248" s="1"/>
      <c r="K248" s="1"/>
      <c r="L248" s="1"/>
      <c r="M248" s="1"/>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row>
    <row r="249" spans="2:41" ht="18.75" x14ac:dyDescent="0.3">
      <c r="B249" s="1"/>
      <c r="C249" s="1"/>
      <c r="D249" s="1"/>
      <c r="E249" s="1"/>
      <c r="F249" s="1"/>
      <c r="G249" s="1"/>
      <c r="H249" s="1"/>
      <c r="I249" s="1"/>
      <c r="J249" s="1"/>
      <c r="K249" s="1"/>
      <c r="L249" s="1"/>
      <c r="M249" s="1"/>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row>
    <row r="250" spans="2:41" ht="18.75" x14ac:dyDescent="0.3">
      <c r="B250" s="1"/>
      <c r="C250" s="1"/>
      <c r="D250" s="1"/>
      <c r="E250" s="1"/>
      <c r="F250" s="1"/>
      <c r="G250" s="1"/>
      <c r="H250" s="1"/>
      <c r="I250" s="1"/>
      <c r="J250" s="1"/>
      <c r="K250" s="1"/>
      <c r="L250" s="1"/>
      <c r="M250" s="1"/>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row>
    <row r="251" spans="2:41" ht="18.75" x14ac:dyDescent="0.3">
      <c r="B251" s="1"/>
      <c r="C251" s="1"/>
      <c r="D251" s="1"/>
      <c r="E251" s="1"/>
      <c r="F251" s="1"/>
      <c r="G251" s="1"/>
      <c r="H251" s="1"/>
      <c r="I251" s="1"/>
      <c r="J251" s="1"/>
      <c r="K251" s="1"/>
      <c r="L251" s="1"/>
      <c r="M251" s="1"/>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row>
    <row r="252" spans="2:41" ht="18.75" x14ac:dyDescent="0.3">
      <c r="B252" s="1"/>
      <c r="C252" s="1"/>
      <c r="D252" s="1"/>
      <c r="E252" s="1"/>
      <c r="F252" s="1"/>
      <c r="G252" s="1"/>
      <c r="H252" s="1"/>
      <c r="I252" s="1"/>
      <c r="J252" s="1"/>
      <c r="K252" s="1"/>
      <c r="L252" s="1"/>
      <c r="M252" s="1"/>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row>
    <row r="253" spans="2:41" ht="18.75" x14ac:dyDescent="0.3">
      <c r="B253" s="1"/>
      <c r="C253" s="1"/>
      <c r="D253" s="1"/>
      <c r="E253" s="1"/>
      <c r="F253" s="1"/>
      <c r="G253" s="1"/>
      <c r="H253" s="1"/>
      <c r="I253" s="1"/>
      <c r="J253" s="1"/>
      <c r="K253" s="1"/>
      <c r="L253" s="1"/>
      <c r="M253" s="1"/>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row>
    <row r="254" spans="2:41" ht="18.75" x14ac:dyDescent="0.3">
      <c r="B254" s="1"/>
      <c r="C254" s="1"/>
      <c r="D254" s="1"/>
      <c r="E254" s="1"/>
      <c r="F254" s="1"/>
      <c r="G254" s="1"/>
      <c r="H254" s="1"/>
      <c r="I254" s="1"/>
      <c r="J254" s="1"/>
      <c r="K254" s="1"/>
      <c r="L254" s="1"/>
      <c r="M254" s="1"/>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row>
    <row r="255" spans="2:41" ht="18.75" x14ac:dyDescent="0.3">
      <c r="B255" s="1"/>
      <c r="C255" s="1"/>
      <c r="D255" s="1"/>
      <c r="E255" s="1"/>
      <c r="F255" s="1"/>
      <c r="G255" s="1"/>
      <c r="H255" s="1"/>
      <c r="I255" s="1"/>
      <c r="J255" s="1"/>
      <c r="K255" s="1"/>
      <c r="L255" s="1"/>
      <c r="M255" s="1"/>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row>
    <row r="256" spans="2:41" ht="18.75" x14ac:dyDescent="0.3">
      <c r="B256" s="1"/>
      <c r="C256" s="1"/>
      <c r="D256" s="1"/>
      <c r="E256" s="1"/>
      <c r="F256" s="1"/>
      <c r="G256" s="1"/>
      <c r="H256" s="1"/>
      <c r="I256" s="1"/>
      <c r="J256" s="1"/>
      <c r="K256" s="1"/>
      <c r="L256" s="1"/>
      <c r="M256" s="1"/>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row>
    <row r="257" spans="2:41" ht="18.75" x14ac:dyDescent="0.3">
      <c r="B257" s="1"/>
      <c r="C257" s="1"/>
      <c r="D257" s="1"/>
      <c r="E257" s="1"/>
      <c r="F257" s="1"/>
      <c r="G257" s="1"/>
      <c r="H257" s="1"/>
      <c r="I257" s="1"/>
      <c r="J257" s="1"/>
      <c r="K257" s="1"/>
      <c r="L257" s="1"/>
      <c r="M257" s="1"/>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row>
    <row r="258" spans="2:41" ht="18.75" x14ac:dyDescent="0.3">
      <c r="B258" s="1"/>
      <c r="C258" s="1"/>
      <c r="D258" s="1"/>
      <c r="E258" s="1"/>
      <c r="F258" s="1"/>
      <c r="G258" s="1"/>
      <c r="H258" s="1"/>
      <c r="I258" s="1"/>
      <c r="J258" s="1"/>
      <c r="K258" s="1"/>
      <c r="L258" s="1"/>
      <c r="M258" s="1"/>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row>
    <row r="259" spans="2:41" ht="18.75" x14ac:dyDescent="0.3">
      <c r="B259" s="1"/>
      <c r="C259" s="1"/>
      <c r="D259" s="1"/>
      <c r="E259" s="1"/>
      <c r="F259" s="1"/>
      <c r="G259" s="1"/>
      <c r="H259" s="1"/>
      <c r="I259" s="1"/>
      <c r="J259" s="1"/>
      <c r="K259" s="1"/>
      <c r="L259" s="1"/>
      <c r="M259" s="1"/>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row>
    <row r="260" spans="2:41" ht="18.75" x14ac:dyDescent="0.3">
      <c r="B260" s="1"/>
      <c r="C260" s="1"/>
      <c r="D260" s="1"/>
      <c r="E260" s="1"/>
      <c r="F260" s="1"/>
      <c r="G260" s="1"/>
      <c r="H260" s="1"/>
      <c r="I260" s="1"/>
      <c r="J260" s="1"/>
      <c r="K260" s="1"/>
      <c r="L260" s="1"/>
      <c r="M260" s="1"/>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row>
    <row r="261" spans="2:41" ht="18.75" x14ac:dyDescent="0.3">
      <c r="B261" s="1"/>
      <c r="C261" s="1"/>
      <c r="D261" s="1"/>
      <c r="E261" s="1"/>
      <c r="F261" s="1"/>
      <c r="G261" s="1"/>
      <c r="H261" s="1"/>
      <c r="I261" s="1"/>
      <c r="J261" s="1"/>
      <c r="K261" s="1"/>
      <c r="L261" s="1"/>
      <c r="M261" s="1"/>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row>
    <row r="262" spans="2:41" ht="18.75" x14ac:dyDescent="0.3">
      <c r="B262" s="1"/>
      <c r="C262" s="1"/>
      <c r="D262" s="1"/>
      <c r="E262" s="1"/>
      <c r="F262" s="1"/>
      <c r="G262" s="1"/>
      <c r="H262" s="1"/>
      <c r="I262" s="1"/>
      <c r="J262" s="1"/>
      <c r="K262" s="1"/>
      <c r="L262" s="1"/>
      <c r="M262" s="1"/>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row>
    <row r="263" spans="2:41" ht="18.75" x14ac:dyDescent="0.3">
      <c r="B263" s="1"/>
      <c r="C263" s="1"/>
      <c r="D263" s="1"/>
      <c r="E263" s="1"/>
      <c r="F263" s="1"/>
      <c r="G263" s="1"/>
      <c r="H263" s="1"/>
      <c r="I263" s="1"/>
      <c r="J263" s="1"/>
      <c r="K263" s="1"/>
      <c r="L263" s="1"/>
      <c r="M263" s="1"/>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row>
    <row r="264" spans="2:41" ht="18.75" x14ac:dyDescent="0.3">
      <c r="B264" s="1"/>
      <c r="C264" s="1"/>
      <c r="D264" s="1"/>
      <c r="E264" s="1"/>
      <c r="F264" s="1"/>
      <c r="G264" s="1"/>
      <c r="H264" s="1"/>
      <c r="I264" s="1"/>
      <c r="J264" s="1"/>
      <c r="K264" s="1"/>
      <c r="L264" s="1"/>
      <c r="M264" s="1"/>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row>
    <row r="265" spans="2:41" ht="18.75" x14ac:dyDescent="0.3">
      <c r="B265" s="1"/>
      <c r="C265" s="1"/>
      <c r="D265" s="1"/>
      <c r="E265" s="1"/>
      <c r="F265" s="1"/>
      <c r="G265" s="1"/>
      <c r="H265" s="1"/>
      <c r="I265" s="1"/>
      <c r="J265" s="1"/>
      <c r="K265" s="1"/>
      <c r="L265" s="1"/>
      <c r="M265" s="1"/>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row>
    <row r="266" spans="2:41" ht="18.75" x14ac:dyDescent="0.3">
      <c r="B266" s="1"/>
      <c r="C266" s="1"/>
      <c r="D266" s="1"/>
      <c r="E266" s="1"/>
      <c r="F266" s="1"/>
      <c r="G266" s="1"/>
      <c r="H266" s="1"/>
      <c r="I266" s="1"/>
      <c r="J266" s="1"/>
      <c r="K266" s="1"/>
      <c r="L266" s="1"/>
      <c r="M266" s="1"/>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row>
    <row r="267" spans="2:41" ht="18.75" x14ac:dyDescent="0.3">
      <c r="B267" s="1"/>
      <c r="C267" s="1"/>
      <c r="D267" s="1"/>
      <c r="E267" s="1"/>
      <c r="F267" s="1"/>
      <c r="G267" s="1"/>
      <c r="H267" s="1"/>
      <c r="I267" s="1"/>
      <c r="J267" s="1"/>
      <c r="K267" s="1"/>
      <c r="L267" s="1"/>
      <c r="M267" s="1"/>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row>
    <row r="268" spans="2:41" ht="18.75" x14ac:dyDescent="0.3">
      <c r="B268" s="1"/>
      <c r="C268" s="1"/>
      <c r="D268" s="1"/>
      <c r="E268" s="1"/>
      <c r="F268" s="1"/>
      <c r="G268" s="1"/>
      <c r="H268" s="1"/>
      <c r="I268" s="1"/>
      <c r="J268" s="1"/>
      <c r="K268" s="1"/>
      <c r="L268" s="1"/>
      <c r="M268" s="1"/>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row>
    <row r="269" spans="2:41" ht="18.75" x14ac:dyDescent="0.3">
      <c r="B269" s="1"/>
      <c r="C269" s="1"/>
      <c r="D269" s="1"/>
      <c r="E269" s="1"/>
      <c r="F269" s="1"/>
      <c r="G269" s="1"/>
      <c r="H269" s="1"/>
      <c r="I269" s="1"/>
      <c r="J269" s="1"/>
      <c r="K269" s="1"/>
      <c r="L269" s="1"/>
      <c r="M269" s="1"/>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row>
    <row r="270" spans="2:41" ht="18.75" x14ac:dyDescent="0.3">
      <c r="B270" s="1"/>
      <c r="C270" s="1"/>
      <c r="D270" s="1"/>
      <c r="E270" s="1"/>
      <c r="F270" s="1"/>
      <c r="G270" s="1"/>
      <c r="H270" s="1"/>
      <c r="I270" s="1"/>
      <c r="J270" s="1"/>
      <c r="K270" s="1"/>
      <c r="L270" s="1"/>
      <c r="M270" s="1"/>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row>
    <row r="271" spans="2:41" ht="18.75" x14ac:dyDescent="0.3">
      <c r="B271" s="1"/>
      <c r="C271" s="1"/>
      <c r="D271" s="1"/>
      <c r="E271" s="1"/>
      <c r="F271" s="1"/>
      <c r="G271" s="1"/>
      <c r="H271" s="1"/>
      <c r="I271" s="1"/>
      <c r="J271" s="1"/>
      <c r="K271" s="1"/>
      <c r="L271" s="1"/>
      <c r="M271" s="1"/>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row>
    <row r="272" spans="2:41" ht="18.75" x14ac:dyDescent="0.3">
      <c r="B272" s="1"/>
      <c r="C272" s="1"/>
      <c r="D272" s="1"/>
      <c r="E272" s="1"/>
      <c r="F272" s="1"/>
      <c r="G272" s="1"/>
      <c r="H272" s="1"/>
      <c r="I272" s="1"/>
      <c r="J272" s="1"/>
      <c r="K272" s="1"/>
      <c r="L272" s="1"/>
      <c r="M272" s="1"/>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row>
    <row r="273" spans="2:41" ht="18.75" x14ac:dyDescent="0.3">
      <c r="B273" s="1"/>
      <c r="C273" s="1"/>
      <c r="D273" s="1"/>
      <c r="E273" s="1"/>
      <c r="F273" s="1"/>
      <c r="G273" s="1"/>
      <c r="H273" s="1"/>
      <c r="I273" s="1"/>
      <c r="J273" s="1"/>
      <c r="K273" s="1"/>
      <c r="L273" s="1"/>
      <c r="M273" s="1"/>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row>
    <row r="274" spans="2:41" ht="18.75" x14ac:dyDescent="0.3">
      <c r="B274" s="1"/>
      <c r="C274" s="1"/>
      <c r="D274" s="1"/>
      <c r="E274" s="1"/>
      <c r="F274" s="1"/>
      <c r="G274" s="1"/>
      <c r="H274" s="1"/>
      <c r="I274" s="1"/>
      <c r="J274" s="1"/>
      <c r="K274" s="1"/>
      <c r="L274" s="1"/>
      <c r="M274" s="1"/>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row>
    <row r="275" spans="2:41" ht="18.75" x14ac:dyDescent="0.3">
      <c r="B275" s="1"/>
      <c r="C275" s="1"/>
      <c r="D275" s="1"/>
      <c r="E275" s="1"/>
      <c r="F275" s="1"/>
      <c r="G275" s="1"/>
      <c r="H275" s="1"/>
      <c r="I275" s="1"/>
      <c r="J275" s="1"/>
      <c r="K275" s="1"/>
      <c r="L275" s="1"/>
      <c r="M275" s="1"/>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row>
    <row r="276" spans="2:41" ht="18.75" x14ac:dyDescent="0.3">
      <c r="B276" s="1"/>
      <c r="C276" s="1"/>
      <c r="D276" s="1"/>
      <c r="E276" s="1"/>
      <c r="F276" s="1"/>
      <c r="G276" s="1"/>
      <c r="H276" s="1"/>
      <c r="I276" s="1"/>
      <c r="J276" s="1"/>
      <c r="K276" s="1"/>
      <c r="L276" s="1"/>
      <c r="M276" s="1"/>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row>
    <row r="277" spans="2:41" ht="18.75" x14ac:dyDescent="0.3">
      <c r="B277" s="1"/>
      <c r="C277" s="1"/>
      <c r="D277" s="1"/>
      <c r="E277" s="1"/>
      <c r="F277" s="1"/>
      <c r="G277" s="1"/>
      <c r="H277" s="1"/>
      <c r="I277" s="1"/>
      <c r="J277" s="1"/>
      <c r="K277" s="1"/>
      <c r="L277" s="1"/>
      <c r="M277" s="1"/>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row>
    <row r="278" spans="2:41" ht="18.75" x14ac:dyDescent="0.3">
      <c r="B278" s="1"/>
      <c r="C278" s="1"/>
      <c r="D278" s="1"/>
      <c r="E278" s="1"/>
      <c r="F278" s="1"/>
      <c r="G278" s="1"/>
      <c r="H278" s="1"/>
      <c r="I278" s="1"/>
      <c r="J278" s="1"/>
      <c r="K278" s="1"/>
      <c r="L278" s="1"/>
      <c r="M278" s="1"/>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row>
    <row r="279" spans="2:41" ht="18.75" x14ac:dyDescent="0.3">
      <c r="B279" s="1"/>
      <c r="C279" s="1"/>
      <c r="D279" s="1"/>
      <c r="E279" s="1"/>
      <c r="F279" s="1"/>
      <c r="G279" s="1"/>
      <c r="H279" s="1"/>
      <c r="I279" s="1"/>
      <c r="J279" s="1"/>
      <c r="K279" s="1"/>
      <c r="L279" s="1"/>
      <c r="M279" s="1"/>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row>
    <row r="280" spans="2:41" ht="18.75" x14ac:dyDescent="0.3">
      <c r="B280" s="1"/>
      <c r="C280" s="1"/>
      <c r="D280" s="1"/>
      <c r="E280" s="1"/>
      <c r="F280" s="1"/>
      <c r="G280" s="1"/>
      <c r="H280" s="1"/>
      <c r="I280" s="1"/>
      <c r="J280" s="1"/>
      <c r="K280" s="1"/>
      <c r="L280" s="1"/>
      <c r="M280" s="1"/>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row>
    <row r="281" spans="2:41" ht="18.75" x14ac:dyDescent="0.3">
      <c r="B281" s="1"/>
      <c r="C281" s="1"/>
      <c r="D281" s="1"/>
      <c r="E281" s="1"/>
      <c r="F281" s="1"/>
      <c r="G281" s="1"/>
      <c r="H281" s="1"/>
      <c r="I281" s="1"/>
      <c r="J281" s="1"/>
      <c r="K281" s="1"/>
      <c r="L281" s="1"/>
      <c r="M281" s="1"/>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row>
    <row r="282" spans="2:41" ht="18.75" x14ac:dyDescent="0.3">
      <c r="B282" s="1"/>
      <c r="C282" s="1"/>
      <c r="D282" s="1"/>
      <c r="E282" s="1"/>
      <c r="F282" s="1"/>
      <c r="G282" s="1"/>
      <c r="H282" s="1"/>
      <c r="I282" s="1"/>
      <c r="J282" s="1"/>
      <c r="K282" s="1"/>
      <c r="L282" s="1"/>
      <c r="M282" s="1"/>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row>
    <row r="283" spans="2:41" ht="18.75" x14ac:dyDescent="0.3">
      <c r="B283" s="1"/>
      <c r="C283" s="1"/>
      <c r="D283" s="1"/>
      <c r="E283" s="1"/>
      <c r="F283" s="1"/>
      <c r="G283" s="1"/>
      <c r="H283" s="1"/>
      <c r="I283" s="1"/>
      <c r="J283" s="1"/>
      <c r="K283" s="1"/>
      <c r="L283" s="1"/>
      <c r="M283" s="1"/>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row>
    <row r="284" spans="2:41" ht="18.75" x14ac:dyDescent="0.3">
      <c r="B284" s="1"/>
      <c r="C284" s="1"/>
      <c r="D284" s="1"/>
      <c r="E284" s="1"/>
      <c r="F284" s="1"/>
      <c r="G284" s="1"/>
      <c r="H284" s="1"/>
      <c r="I284" s="1"/>
      <c r="J284" s="1"/>
      <c r="K284" s="1"/>
      <c r="L284" s="1"/>
      <c r="M284" s="1"/>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row>
    <row r="285" spans="2:41" ht="18.75" x14ac:dyDescent="0.3">
      <c r="B285" s="1"/>
      <c r="C285" s="1"/>
      <c r="D285" s="1"/>
      <c r="E285" s="1"/>
      <c r="F285" s="1"/>
      <c r="G285" s="1"/>
      <c r="H285" s="1"/>
      <c r="I285" s="1"/>
      <c r="J285" s="1"/>
      <c r="K285" s="1"/>
      <c r="L285" s="1"/>
      <c r="M285" s="1"/>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row>
    <row r="286" spans="2:41" ht="18.75" x14ac:dyDescent="0.3">
      <c r="B286" s="1"/>
      <c r="C286" s="1"/>
      <c r="D286" s="1"/>
      <c r="E286" s="1"/>
      <c r="F286" s="1"/>
      <c r="G286" s="1"/>
      <c r="H286" s="1"/>
      <c r="I286" s="1"/>
      <c r="J286" s="1"/>
      <c r="K286" s="1"/>
      <c r="L286" s="1"/>
      <c r="M286" s="1"/>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row>
    <row r="287" spans="2:41" ht="18.75" x14ac:dyDescent="0.3">
      <c r="B287" s="1"/>
      <c r="C287" s="1"/>
      <c r="D287" s="1"/>
      <c r="E287" s="1"/>
      <c r="F287" s="1"/>
      <c r="G287" s="1"/>
      <c r="H287" s="1"/>
      <c r="I287" s="1"/>
      <c r="J287" s="1"/>
      <c r="K287" s="1"/>
      <c r="L287" s="1"/>
      <c r="M287" s="1"/>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row>
    <row r="288" spans="2:41" ht="18.75" x14ac:dyDescent="0.3">
      <c r="B288" s="1"/>
      <c r="C288" s="1"/>
      <c r="D288" s="1"/>
      <c r="E288" s="1"/>
      <c r="F288" s="1"/>
      <c r="G288" s="1"/>
      <c r="H288" s="1"/>
      <c r="I288" s="1"/>
      <c r="J288" s="1"/>
      <c r="K288" s="1"/>
      <c r="L288" s="1"/>
      <c r="M288" s="1"/>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row>
    <row r="289" spans="2:41" ht="18.75" x14ac:dyDescent="0.3">
      <c r="B289" s="1"/>
      <c r="C289" s="1"/>
      <c r="D289" s="1"/>
      <c r="E289" s="1"/>
      <c r="F289" s="1"/>
      <c r="G289" s="1"/>
      <c r="H289" s="1"/>
      <c r="I289" s="1"/>
      <c r="J289" s="1"/>
      <c r="K289" s="1"/>
      <c r="L289" s="1"/>
      <c r="M289" s="1"/>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row>
    <row r="290" spans="2:41" ht="18.75" x14ac:dyDescent="0.3">
      <c r="B290" s="1"/>
      <c r="C290" s="1"/>
      <c r="D290" s="1"/>
      <c r="E290" s="1"/>
      <c r="F290" s="1"/>
      <c r="G290" s="1"/>
      <c r="H290" s="1"/>
      <c r="I290" s="1"/>
      <c r="J290" s="1"/>
      <c r="K290" s="1"/>
      <c r="L290" s="1"/>
      <c r="M290" s="1"/>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row>
    <row r="291" spans="2:41" ht="18.75" x14ac:dyDescent="0.3">
      <c r="B291" s="1"/>
      <c r="C291" s="1"/>
      <c r="D291" s="1"/>
      <c r="E291" s="1"/>
      <c r="F291" s="1"/>
      <c r="G291" s="1"/>
      <c r="H291" s="1"/>
      <c r="I291" s="1"/>
      <c r="J291" s="1"/>
      <c r="K291" s="1"/>
      <c r="L291" s="1"/>
      <c r="M291" s="1"/>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row>
    <row r="292" spans="2:41" ht="18.75" x14ac:dyDescent="0.3">
      <c r="B292" s="1"/>
      <c r="C292" s="1"/>
      <c r="D292" s="1"/>
      <c r="E292" s="1"/>
      <c r="F292" s="1"/>
      <c r="G292" s="1"/>
      <c r="H292" s="1"/>
      <c r="I292" s="1"/>
      <c r="J292" s="1"/>
      <c r="K292" s="1"/>
      <c r="L292" s="1"/>
      <c r="M292" s="1"/>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row>
    <row r="293" spans="2:41" ht="18.75" x14ac:dyDescent="0.3">
      <c r="B293" s="1"/>
      <c r="C293" s="1"/>
      <c r="D293" s="1"/>
      <c r="E293" s="1"/>
      <c r="F293" s="1"/>
      <c r="G293" s="1"/>
      <c r="H293" s="1"/>
      <c r="I293" s="1"/>
      <c r="J293" s="1"/>
      <c r="K293" s="1"/>
      <c r="L293" s="1"/>
      <c r="M293" s="1"/>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row>
    <row r="294" spans="2:41" ht="18.75" x14ac:dyDescent="0.3">
      <c r="B294" s="1"/>
      <c r="C294" s="1"/>
      <c r="D294" s="1"/>
      <c r="E294" s="1"/>
      <c r="F294" s="1"/>
      <c r="G294" s="1"/>
      <c r="H294" s="1"/>
      <c r="I294" s="1"/>
      <c r="J294" s="1"/>
      <c r="K294" s="1"/>
      <c r="L294" s="1"/>
      <c r="M294" s="1"/>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row>
    <row r="295" spans="2:41" ht="18.75" x14ac:dyDescent="0.3">
      <c r="B295" s="1"/>
      <c r="C295" s="1"/>
      <c r="D295" s="1"/>
      <c r="E295" s="1"/>
      <c r="F295" s="1"/>
      <c r="G295" s="1"/>
      <c r="H295" s="1"/>
      <c r="I295" s="1"/>
      <c r="J295" s="1"/>
      <c r="K295" s="1"/>
      <c r="L295" s="1"/>
      <c r="M295" s="1"/>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row>
    <row r="296" spans="2:41" ht="18.75" x14ac:dyDescent="0.3">
      <c r="B296" s="1"/>
      <c r="C296" s="1"/>
      <c r="D296" s="1"/>
      <c r="E296" s="1"/>
      <c r="F296" s="1"/>
      <c r="G296" s="1"/>
      <c r="H296" s="1"/>
      <c r="I296" s="1"/>
      <c r="J296" s="1"/>
      <c r="K296" s="1"/>
      <c r="L296" s="1"/>
      <c r="M296" s="1"/>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row>
    <row r="297" spans="2:41" ht="18.75" x14ac:dyDescent="0.3">
      <c r="B297" s="1"/>
      <c r="C297" s="1"/>
      <c r="D297" s="1"/>
      <c r="E297" s="1"/>
      <c r="F297" s="1"/>
      <c r="G297" s="1"/>
      <c r="H297" s="1"/>
      <c r="I297" s="1"/>
      <c r="J297" s="1"/>
      <c r="K297" s="1"/>
      <c r="L297" s="1"/>
      <c r="M297" s="1"/>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row>
    <row r="298" spans="2:41" ht="18.75" x14ac:dyDescent="0.3">
      <c r="B298" s="1"/>
      <c r="C298" s="1"/>
      <c r="D298" s="1"/>
      <c r="E298" s="1"/>
      <c r="F298" s="1"/>
      <c r="G298" s="1"/>
      <c r="H298" s="1"/>
      <c r="I298" s="1"/>
      <c r="J298" s="1"/>
      <c r="K298" s="1"/>
      <c r="L298" s="1"/>
      <c r="M298" s="1"/>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row>
    <row r="299" spans="2:41" ht="18.75" x14ac:dyDescent="0.3">
      <c r="B299" s="1"/>
      <c r="C299" s="1"/>
      <c r="D299" s="1"/>
      <c r="E299" s="1"/>
      <c r="F299" s="1"/>
      <c r="G299" s="1"/>
      <c r="H299" s="1"/>
      <c r="I299" s="1"/>
      <c r="J299" s="1"/>
      <c r="K299" s="1"/>
      <c r="L299" s="1"/>
      <c r="M299" s="1"/>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row>
    <row r="300" spans="2:41" ht="18.75" x14ac:dyDescent="0.3">
      <c r="B300" s="1"/>
      <c r="C300" s="1"/>
      <c r="D300" s="1"/>
      <c r="E300" s="1"/>
      <c r="F300" s="1"/>
      <c r="G300" s="1"/>
      <c r="H300" s="1"/>
      <c r="I300" s="1"/>
      <c r="J300" s="1"/>
      <c r="K300" s="1"/>
      <c r="L300" s="1"/>
      <c r="M300" s="1"/>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row>
    <row r="301" spans="2:41" ht="18.75" x14ac:dyDescent="0.3">
      <c r="B301" s="1"/>
      <c r="C301" s="1"/>
      <c r="D301" s="1"/>
      <c r="E301" s="1"/>
      <c r="F301" s="1"/>
      <c r="G301" s="1"/>
      <c r="H301" s="1"/>
      <c r="I301" s="1"/>
      <c r="J301" s="1"/>
      <c r="K301" s="1"/>
      <c r="L301" s="1"/>
      <c r="M301" s="1"/>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row>
    <row r="302" spans="2:41" ht="18.75" x14ac:dyDescent="0.3">
      <c r="B302" s="1"/>
      <c r="C302" s="1"/>
      <c r="D302" s="1"/>
      <c r="E302" s="1"/>
      <c r="F302" s="1"/>
      <c r="G302" s="1"/>
      <c r="H302" s="1"/>
      <c r="I302" s="1"/>
      <c r="J302" s="1"/>
      <c r="K302" s="1"/>
      <c r="L302" s="1"/>
      <c r="M302" s="1"/>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row>
    <row r="303" spans="2:41" ht="18.75" x14ac:dyDescent="0.3">
      <c r="B303" s="1"/>
      <c r="C303" s="1"/>
      <c r="D303" s="1"/>
      <c r="E303" s="1"/>
      <c r="F303" s="1"/>
      <c r="G303" s="1"/>
      <c r="H303" s="1"/>
      <c r="I303" s="1"/>
      <c r="J303" s="1"/>
      <c r="K303" s="1"/>
      <c r="L303" s="1"/>
      <c r="M303" s="1"/>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row>
    <row r="304" spans="2:41" ht="18.75" x14ac:dyDescent="0.3">
      <c r="B304" s="1"/>
      <c r="C304" s="1"/>
      <c r="D304" s="1"/>
      <c r="E304" s="1"/>
      <c r="F304" s="1"/>
      <c r="G304" s="1"/>
      <c r="H304" s="1"/>
      <c r="I304" s="1"/>
      <c r="J304" s="1"/>
      <c r="K304" s="1"/>
      <c r="L304" s="1"/>
      <c r="M304" s="1"/>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row>
    <row r="305" spans="2:41" ht="18.75" x14ac:dyDescent="0.3">
      <c r="B305" s="1"/>
      <c r="C305" s="1"/>
      <c r="D305" s="1"/>
      <c r="E305" s="1"/>
      <c r="F305" s="1"/>
      <c r="G305" s="1"/>
      <c r="H305" s="1"/>
      <c r="I305" s="1"/>
      <c r="J305" s="1"/>
      <c r="K305" s="1"/>
      <c r="L305" s="1"/>
      <c r="M305" s="1"/>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row>
    <row r="306" spans="2:41" ht="18.75" x14ac:dyDescent="0.3">
      <c r="B306" s="1"/>
      <c r="C306" s="1"/>
      <c r="D306" s="1"/>
      <c r="E306" s="1"/>
      <c r="F306" s="1"/>
      <c r="G306" s="1"/>
      <c r="H306" s="1"/>
      <c r="I306" s="1"/>
      <c r="J306" s="1"/>
      <c r="K306" s="1"/>
      <c r="L306" s="1"/>
      <c r="M306" s="1"/>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row>
    <row r="307" spans="2:41" ht="18.75" x14ac:dyDescent="0.3">
      <c r="B307" s="1"/>
      <c r="C307" s="1"/>
      <c r="D307" s="1"/>
      <c r="E307" s="1"/>
      <c r="F307" s="1"/>
      <c r="G307" s="1"/>
      <c r="H307" s="1"/>
      <c r="I307" s="1"/>
      <c r="J307" s="1"/>
      <c r="K307" s="1"/>
      <c r="L307" s="1"/>
      <c r="M307" s="1"/>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row>
    <row r="308" spans="2:41" ht="18.75" x14ac:dyDescent="0.3">
      <c r="B308" s="1"/>
      <c r="C308" s="1"/>
      <c r="D308" s="1"/>
      <c r="E308" s="1"/>
      <c r="F308" s="1"/>
      <c r="G308" s="1"/>
      <c r="H308" s="1"/>
      <c r="I308" s="1"/>
      <c r="J308" s="1"/>
      <c r="K308" s="1"/>
      <c r="L308" s="1"/>
      <c r="M308" s="1"/>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row>
    <row r="309" spans="2:41" ht="18.75" x14ac:dyDescent="0.3">
      <c r="B309" s="1"/>
      <c r="C309" s="1"/>
      <c r="D309" s="1"/>
      <c r="E309" s="1"/>
      <c r="F309" s="1"/>
      <c r="G309" s="1"/>
      <c r="H309" s="1"/>
      <c r="I309" s="1"/>
      <c r="J309" s="1"/>
      <c r="K309" s="1"/>
      <c r="L309" s="1"/>
      <c r="M309" s="1"/>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row>
    <row r="310" spans="2:41" ht="18.75" x14ac:dyDescent="0.3">
      <c r="B310" s="1"/>
      <c r="C310" s="1"/>
      <c r="D310" s="1"/>
      <c r="E310" s="1"/>
      <c r="F310" s="1"/>
      <c r="G310" s="1"/>
      <c r="H310" s="1"/>
      <c r="I310" s="1"/>
      <c r="J310" s="1"/>
      <c r="K310" s="1"/>
      <c r="L310" s="1"/>
      <c r="M310" s="1"/>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row>
    <row r="311" spans="2:41" ht="18.75" x14ac:dyDescent="0.3">
      <c r="B311" s="1"/>
      <c r="C311" s="1"/>
      <c r="D311" s="1"/>
      <c r="E311" s="1"/>
      <c r="F311" s="1"/>
      <c r="G311" s="1"/>
      <c r="H311" s="1"/>
      <c r="I311" s="1"/>
      <c r="J311" s="1"/>
      <c r="K311" s="1"/>
      <c r="L311" s="1"/>
      <c r="M311" s="1"/>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row>
    <row r="312" spans="2:41" ht="18.75" x14ac:dyDescent="0.3">
      <c r="B312" s="1"/>
      <c r="C312" s="1"/>
      <c r="D312" s="1"/>
      <c r="E312" s="1"/>
      <c r="F312" s="1"/>
      <c r="G312" s="1"/>
      <c r="H312" s="1"/>
      <c r="I312" s="1"/>
      <c r="J312" s="1"/>
      <c r="K312" s="1"/>
      <c r="L312" s="1"/>
      <c r="M312" s="1"/>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row>
    <row r="313" spans="2:41" ht="18.75" x14ac:dyDescent="0.3">
      <c r="B313" s="1"/>
      <c r="C313" s="1"/>
      <c r="D313" s="1"/>
      <c r="E313" s="1"/>
      <c r="F313" s="1"/>
      <c r="G313" s="1"/>
      <c r="H313" s="1"/>
      <c r="I313" s="1"/>
      <c r="J313" s="1"/>
      <c r="K313" s="1"/>
      <c r="L313" s="1"/>
      <c r="M313" s="1"/>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row>
    <row r="314" spans="2:41" ht="18.75" x14ac:dyDescent="0.3">
      <c r="B314" s="1"/>
      <c r="C314" s="1"/>
      <c r="D314" s="1"/>
      <c r="E314" s="1"/>
      <c r="F314" s="1"/>
      <c r="G314" s="1"/>
      <c r="H314" s="1"/>
      <c r="I314" s="1"/>
      <c r="J314" s="1"/>
      <c r="K314" s="1"/>
      <c r="L314" s="1"/>
      <c r="M314" s="1"/>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row>
    <row r="315" spans="2:41" ht="18.75" x14ac:dyDescent="0.3">
      <c r="B315" s="1"/>
      <c r="C315" s="1"/>
      <c r="D315" s="1"/>
      <c r="E315" s="1"/>
      <c r="F315" s="1"/>
      <c r="G315" s="1"/>
      <c r="H315" s="1"/>
      <c r="I315" s="1"/>
      <c r="J315" s="1"/>
      <c r="K315" s="1"/>
      <c r="L315" s="1"/>
      <c r="M315" s="1"/>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row>
    <row r="316" spans="2:41" ht="18.75" x14ac:dyDescent="0.3">
      <c r="B316" s="1"/>
      <c r="C316" s="1"/>
      <c r="D316" s="1"/>
      <c r="E316" s="1"/>
      <c r="F316" s="1"/>
      <c r="G316" s="1"/>
      <c r="H316" s="1"/>
      <c r="I316" s="1"/>
      <c r="J316" s="1"/>
      <c r="K316" s="1"/>
      <c r="L316" s="1"/>
      <c r="M316" s="1"/>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row>
    <row r="317" spans="2:41" ht="18.75" x14ac:dyDescent="0.3">
      <c r="B317" s="1"/>
      <c r="C317" s="1"/>
      <c r="D317" s="1"/>
      <c r="E317" s="1"/>
      <c r="F317" s="1"/>
      <c r="G317" s="1"/>
      <c r="H317" s="1"/>
      <c r="I317" s="1"/>
      <c r="J317" s="1"/>
      <c r="K317" s="1"/>
      <c r="L317" s="1"/>
      <c r="M317" s="1"/>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row>
    <row r="318" spans="2:41" ht="18.75" x14ac:dyDescent="0.3">
      <c r="B318" s="1"/>
      <c r="C318" s="1"/>
      <c r="D318" s="1"/>
      <c r="E318" s="1"/>
      <c r="F318" s="1"/>
      <c r="G318" s="1"/>
      <c r="H318" s="1"/>
      <c r="I318" s="1"/>
      <c r="J318" s="1"/>
      <c r="K318" s="1"/>
      <c r="L318" s="1"/>
      <c r="M318" s="1"/>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row>
    <row r="319" spans="2:41" ht="18.75" x14ac:dyDescent="0.3">
      <c r="B319" s="1"/>
      <c r="C319" s="1"/>
      <c r="D319" s="1"/>
      <c r="E319" s="1"/>
      <c r="F319" s="1"/>
      <c r="G319" s="1"/>
      <c r="H319" s="1"/>
      <c r="I319" s="1"/>
      <c r="J319" s="1"/>
      <c r="K319" s="1"/>
      <c r="L319" s="1"/>
      <c r="M319" s="1"/>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row>
    <row r="320" spans="2:41" ht="18.75" x14ac:dyDescent="0.3">
      <c r="B320" s="1"/>
      <c r="C320" s="1"/>
      <c r="D320" s="1"/>
      <c r="E320" s="1"/>
      <c r="F320" s="1"/>
      <c r="G320" s="1"/>
      <c r="H320" s="1"/>
      <c r="I320" s="1"/>
      <c r="J320" s="1"/>
      <c r="K320" s="1"/>
      <c r="L320" s="1"/>
      <c r="M320" s="1"/>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row>
    <row r="321" spans="2:41" ht="18.75" x14ac:dyDescent="0.3">
      <c r="B321" s="1"/>
      <c r="C321" s="1"/>
      <c r="D321" s="1"/>
      <c r="E321" s="1"/>
      <c r="F321" s="1"/>
      <c r="G321" s="1"/>
      <c r="H321" s="1"/>
      <c r="I321" s="1"/>
      <c r="J321" s="1"/>
      <c r="K321" s="1"/>
      <c r="L321" s="1"/>
      <c r="M321" s="1"/>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row>
    <row r="322" spans="2:41" ht="18.75" x14ac:dyDescent="0.3">
      <c r="B322" s="1"/>
      <c r="C322" s="1"/>
      <c r="D322" s="1"/>
      <c r="E322" s="1"/>
      <c r="F322" s="1"/>
      <c r="G322" s="1"/>
      <c r="H322" s="1"/>
      <c r="I322" s="1"/>
      <c r="J322" s="1"/>
      <c r="K322" s="1"/>
      <c r="L322" s="1"/>
      <c r="M322" s="1"/>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row>
    <row r="323" spans="2:41" ht="18.75" x14ac:dyDescent="0.3">
      <c r="B323" s="1"/>
      <c r="C323" s="1"/>
      <c r="D323" s="1"/>
      <c r="E323" s="1"/>
      <c r="F323" s="1"/>
      <c r="G323" s="1"/>
      <c r="H323" s="1"/>
      <c r="I323" s="1"/>
      <c r="J323" s="1"/>
      <c r="K323" s="1"/>
      <c r="L323" s="1"/>
      <c r="M323" s="1"/>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row>
    <row r="324" spans="2:41" ht="18.75" x14ac:dyDescent="0.3">
      <c r="B324" s="1"/>
      <c r="C324" s="1"/>
      <c r="D324" s="1"/>
      <c r="E324" s="1"/>
      <c r="F324" s="1"/>
      <c r="G324" s="1"/>
      <c r="H324" s="1"/>
      <c r="I324" s="1"/>
      <c r="J324" s="1"/>
      <c r="K324" s="1"/>
      <c r="L324" s="1"/>
      <c r="M324" s="1"/>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row>
    <row r="325" spans="2:41" ht="18.75" x14ac:dyDescent="0.3">
      <c r="B325" s="1"/>
      <c r="C325" s="1"/>
      <c r="D325" s="1"/>
      <c r="E325" s="1"/>
      <c r="F325" s="1"/>
      <c r="G325" s="1"/>
      <c r="H325" s="1"/>
      <c r="I325" s="1"/>
      <c r="J325" s="1"/>
      <c r="K325" s="1"/>
      <c r="L325" s="1"/>
      <c r="M325" s="1"/>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row>
    <row r="326" spans="2:41" ht="18.75" x14ac:dyDescent="0.3">
      <c r="B326" s="1"/>
      <c r="C326" s="1"/>
      <c r="D326" s="1"/>
      <c r="E326" s="1"/>
      <c r="F326" s="1"/>
      <c r="G326" s="1"/>
      <c r="H326" s="1"/>
      <c r="I326" s="1"/>
      <c r="J326" s="1"/>
      <c r="K326" s="1"/>
      <c r="L326" s="1"/>
      <c r="M326" s="1"/>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row>
    <row r="327" spans="2:41" ht="18.75" x14ac:dyDescent="0.3">
      <c r="B327" s="1"/>
      <c r="C327" s="1"/>
      <c r="D327" s="1"/>
      <c r="E327" s="1"/>
      <c r="F327" s="1"/>
      <c r="G327" s="1"/>
      <c r="H327" s="1"/>
      <c r="I327" s="1"/>
      <c r="J327" s="1"/>
      <c r="K327" s="1"/>
      <c r="L327" s="1"/>
      <c r="M327" s="1"/>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row>
    <row r="328" spans="2:41" ht="18.75" x14ac:dyDescent="0.3">
      <c r="B328" s="1"/>
      <c r="C328" s="1"/>
      <c r="D328" s="1"/>
      <c r="E328" s="1"/>
      <c r="F328" s="1"/>
      <c r="G328" s="1"/>
      <c r="H328" s="1"/>
      <c r="I328" s="1"/>
      <c r="J328" s="1"/>
      <c r="K328" s="1"/>
      <c r="L328" s="1"/>
      <c r="M328" s="1"/>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row>
    <row r="329" spans="2:41" ht="18.75" x14ac:dyDescent="0.3">
      <c r="B329" s="1"/>
      <c r="C329" s="1"/>
      <c r="D329" s="1"/>
      <c r="E329" s="1"/>
      <c r="F329" s="1"/>
      <c r="G329" s="1"/>
      <c r="H329" s="1"/>
      <c r="I329" s="1"/>
      <c r="J329" s="1"/>
      <c r="K329" s="1"/>
      <c r="L329" s="1"/>
      <c r="M329" s="1"/>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row>
    <row r="330" spans="2:41" ht="18.75" x14ac:dyDescent="0.3">
      <c r="B330" s="1"/>
      <c r="C330" s="1"/>
      <c r="D330" s="1"/>
      <c r="E330" s="1"/>
      <c r="F330" s="1"/>
      <c r="G330" s="1"/>
      <c r="H330" s="1"/>
      <c r="I330" s="1"/>
      <c r="J330" s="1"/>
      <c r="K330" s="1"/>
      <c r="L330" s="1"/>
      <c r="M330" s="1"/>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row>
    <row r="331" spans="2:41" ht="18.75" x14ac:dyDescent="0.3">
      <c r="B331" s="1"/>
      <c r="C331" s="1"/>
      <c r="D331" s="1"/>
      <c r="E331" s="1"/>
      <c r="F331" s="1"/>
      <c r="G331" s="1"/>
      <c r="H331" s="1"/>
      <c r="I331" s="1"/>
      <c r="J331" s="1"/>
      <c r="K331" s="1"/>
      <c r="L331" s="1"/>
      <c r="M331" s="1"/>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row>
    <row r="332" spans="2:41" ht="18.75" x14ac:dyDescent="0.3">
      <c r="B332" s="1"/>
      <c r="C332" s="1"/>
      <c r="D332" s="1"/>
      <c r="E332" s="1"/>
      <c r="F332" s="1"/>
      <c r="G332" s="1"/>
      <c r="H332" s="1"/>
      <c r="I332" s="1"/>
      <c r="J332" s="1"/>
      <c r="K332" s="1"/>
      <c r="L332" s="1"/>
      <c r="M332" s="1"/>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row>
    <row r="333" spans="2:41" ht="18.75" x14ac:dyDescent="0.3">
      <c r="B333" s="1"/>
      <c r="C333" s="1"/>
      <c r="D333" s="1"/>
      <c r="E333" s="1"/>
      <c r="F333" s="1"/>
      <c r="G333" s="1"/>
      <c r="H333" s="1"/>
      <c r="I333" s="1"/>
      <c r="J333" s="1"/>
      <c r="K333" s="1"/>
      <c r="L333" s="1"/>
      <c r="M333" s="1"/>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row>
    <row r="334" spans="2:41" ht="18.75" x14ac:dyDescent="0.3">
      <c r="B334" s="1"/>
      <c r="C334" s="1"/>
      <c r="D334" s="1"/>
      <c r="E334" s="1"/>
      <c r="F334" s="1"/>
      <c r="G334" s="1"/>
      <c r="H334" s="1"/>
      <c r="I334" s="1"/>
      <c r="J334" s="1"/>
      <c r="K334" s="1"/>
      <c r="L334" s="1"/>
      <c r="M334" s="1"/>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row>
    <row r="335" spans="2:41" ht="18.75" x14ac:dyDescent="0.3">
      <c r="B335" s="1"/>
      <c r="C335" s="1"/>
      <c r="D335" s="1"/>
      <c r="E335" s="1"/>
      <c r="F335" s="1"/>
      <c r="G335" s="1"/>
      <c r="H335" s="1"/>
      <c r="I335" s="1"/>
      <c r="J335" s="1"/>
      <c r="K335" s="1"/>
      <c r="L335" s="1"/>
      <c r="M335" s="1"/>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row>
    <row r="336" spans="2:41" ht="18.75" x14ac:dyDescent="0.3">
      <c r="B336" s="1"/>
      <c r="C336" s="1"/>
      <c r="D336" s="1"/>
      <c r="E336" s="1"/>
      <c r="F336" s="1"/>
      <c r="G336" s="1"/>
      <c r="H336" s="1"/>
      <c r="I336" s="1"/>
      <c r="J336" s="1"/>
      <c r="K336" s="1"/>
      <c r="L336" s="1"/>
      <c r="M336" s="1"/>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row>
    <row r="337" spans="2:41" ht="18.75" x14ac:dyDescent="0.3">
      <c r="B337" s="1"/>
      <c r="C337" s="1"/>
      <c r="D337" s="1"/>
      <c r="E337" s="1"/>
      <c r="F337" s="1"/>
      <c r="G337" s="1"/>
      <c r="H337" s="1"/>
      <c r="I337" s="1"/>
      <c r="J337" s="1"/>
      <c r="K337" s="1"/>
      <c r="L337" s="1"/>
      <c r="M337" s="1"/>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row>
    <row r="338" spans="2:41" ht="18.75" x14ac:dyDescent="0.3">
      <c r="B338" s="1"/>
      <c r="C338" s="1"/>
      <c r="D338" s="1"/>
      <c r="E338" s="1"/>
      <c r="F338" s="1"/>
      <c r="G338" s="1"/>
      <c r="H338" s="1"/>
      <c r="I338" s="1"/>
      <c r="J338" s="1"/>
      <c r="K338" s="1"/>
      <c r="L338" s="1"/>
      <c r="M338" s="1"/>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row>
    <row r="339" spans="2:41" ht="18.75" x14ac:dyDescent="0.3">
      <c r="B339" s="1"/>
      <c r="C339" s="1"/>
      <c r="D339" s="1"/>
      <c r="E339" s="1"/>
      <c r="F339" s="1"/>
      <c r="G339" s="1"/>
      <c r="H339" s="1"/>
      <c r="I339" s="1"/>
      <c r="J339" s="1"/>
      <c r="K339" s="1"/>
      <c r="L339" s="1"/>
      <c r="M339" s="1"/>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row>
    <row r="340" spans="2:41" ht="18.75" x14ac:dyDescent="0.3">
      <c r="B340" s="1"/>
      <c r="C340" s="1"/>
      <c r="D340" s="1"/>
      <c r="E340" s="1"/>
      <c r="F340" s="1"/>
      <c r="G340" s="1"/>
      <c r="H340" s="1"/>
      <c r="I340" s="1"/>
      <c r="J340" s="1"/>
      <c r="K340" s="1"/>
      <c r="L340" s="1"/>
      <c r="M340" s="1"/>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row>
    <row r="341" spans="2:41" ht="18.75" x14ac:dyDescent="0.3">
      <c r="B341" s="1"/>
      <c r="C341" s="1"/>
      <c r="D341" s="1"/>
      <c r="E341" s="1"/>
      <c r="F341" s="1"/>
      <c r="G341" s="1"/>
      <c r="H341" s="1"/>
      <c r="I341" s="1"/>
      <c r="J341" s="1"/>
      <c r="K341" s="1"/>
      <c r="L341" s="1"/>
      <c r="M341" s="1"/>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row>
    <row r="342" spans="2:41" ht="18.75" x14ac:dyDescent="0.3">
      <c r="B342" s="1"/>
      <c r="C342" s="1"/>
      <c r="D342" s="1"/>
      <c r="E342" s="1"/>
      <c r="F342" s="1"/>
      <c r="G342" s="1"/>
      <c r="H342" s="1"/>
      <c r="I342" s="1"/>
      <c r="J342" s="1"/>
      <c r="K342" s="1"/>
      <c r="L342" s="1"/>
      <c r="M342" s="1"/>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row>
    <row r="343" spans="2:41" ht="18.75" x14ac:dyDescent="0.3">
      <c r="B343" s="1"/>
      <c r="C343" s="1"/>
      <c r="D343" s="1"/>
      <c r="E343" s="1"/>
      <c r="F343" s="1"/>
      <c r="G343" s="1"/>
      <c r="H343" s="1"/>
      <c r="I343" s="1"/>
      <c r="J343" s="1"/>
      <c r="K343" s="1"/>
      <c r="L343" s="1"/>
      <c r="M343" s="1"/>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row>
    <row r="344" spans="2:41" ht="18.75" x14ac:dyDescent="0.3">
      <c r="B344" s="1"/>
      <c r="C344" s="1"/>
      <c r="D344" s="1"/>
      <c r="E344" s="1"/>
      <c r="F344" s="1"/>
      <c r="G344" s="1"/>
      <c r="H344" s="1"/>
      <c r="I344" s="1"/>
      <c r="J344" s="1"/>
      <c r="K344" s="1"/>
      <c r="L344" s="1"/>
      <c r="M344" s="1"/>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row>
    <row r="345" spans="2:41" ht="18.75" x14ac:dyDescent="0.3">
      <c r="B345" s="1"/>
      <c r="C345" s="1"/>
      <c r="D345" s="1"/>
      <c r="E345" s="1"/>
      <c r="F345" s="1"/>
      <c r="G345" s="1"/>
      <c r="H345" s="1"/>
      <c r="I345" s="1"/>
      <c r="J345" s="1"/>
      <c r="K345" s="1"/>
      <c r="L345" s="1"/>
      <c r="M345" s="1"/>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row>
    <row r="346" spans="2:41" ht="18.75" x14ac:dyDescent="0.3">
      <c r="B346" s="1"/>
      <c r="C346" s="1"/>
      <c r="D346" s="1"/>
      <c r="E346" s="1"/>
      <c r="F346" s="1"/>
      <c r="G346" s="1"/>
      <c r="H346" s="1"/>
      <c r="I346" s="1"/>
      <c r="J346" s="1"/>
      <c r="K346" s="1"/>
      <c r="L346" s="1"/>
      <c r="M346" s="1"/>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row>
    <row r="347" spans="2:41" ht="18.75" x14ac:dyDescent="0.3">
      <c r="B347" s="1"/>
      <c r="C347" s="1"/>
      <c r="D347" s="1"/>
      <c r="E347" s="1"/>
      <c r="F347" s="1"/>
      <c r="G347" s="1"/>
      <c r="H347" s="1"/>
      <c r="I347" s="1"/>
      <c r="J347" s="1"/>
      <c r="K347" s="1"/>
      <c r="L347" s="1"/>
      <c r="M347" s="1"/>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row>
    <row r="348" spans="2:41" ht="18.75" x14ac:dyDescent="0.3">
      <c r="B348" s="1"/>
      <c r="C348" s="1"/>
      <c r="D348" s="1"/>
      <c r="E348" s="1"/>
      <c r="F348" s="1"/>
      <c r="G348" s="1"/>
      <c r="H348" s="1"/>
      <c r="I348" s="1"/>
      <c r="J348" s="1"/>
      <c r="K348" s="1"/>
      <c r="L348" s="1"/>
      <c r="M348" s="1"/>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row>
    <row r="349" spans="2:41" ht="18.75" x14ac:dyDescent="0.3">
      <c r="B349" s="1"/>
      <c r="C349" s="1"/>
      <c r="D349" s="1"/>
      <c r="E349" s="1"/>
      <c r="F349" s="1"/>
      <c r="G349" s="1"/>
      <c r="H349" s="1"/>
      <c r="I349" s="1"/>
      <c r="J349" s="1"/>
      <c r="K349" s="1"/>
      <c r="L349" s="1"/>
      <c r="M349" s="1"/>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row>
    <row r="350" spans="2:41" ht="18.75" x14ac:dyDescent="0.3">
      <c r="B350" s="1"/>
      <c r="C350" s="1"/>
      <c r="D350" s="1"/>
      <c r="E350" s="1"/>
      <c r="F350" s="1"/>
      <c r="G350" s="1"/>
      <c r="H350" s="1"/>
      <c r="I350" s="1"/>
      <c r="J350" s="1"/>
      <c r="K350" s="1"/>
      <c r="L350" s="1"/>
      <c r="M350" s="1"/>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row>
    <row r="351" spans="2:41" ht="18.75" x14ac:dyDescent="0.3">
      <c r="B351" s="1"/>
      <c r="C351" s="1"/>
      <c r="D351" s="1"/>
      <c r="E351" s="1"/>
      <c r="F351" s="1"/>
      <c r="G351" s="1"/>
      <c r="H351" s="1"/>
      <c r="I351" s="1"/>
      <c r="J351" s="1"/>
      <c r="K351" s="1"/>
      <c r="L351" s="1"/>
      <c r="M351" s="1"/>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row>
    <row r="352" spans="2:41" ht="18.75" x14ac:dyDescent="0.3">
      <c r="B352" s="1"/>
      <c r="C352" s="1"/>
      <c r="D352" s="1"/>
      <c r="E352" s="1"/>
      <c r="F352" s="1"/>
      <c r="G352" s="1"/>
      <c r="H352" s="1"/>
      <c r="I352" s="1"/>
      <c r="J352" s="1"/>
      <c r="K352" s="1"/>
      <c r="L352" s="1"/>
      <c r="M352" s="1"/>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row>
    <row r="353" spans="2:41" ht="18.75" x14ac:dyDescent="0.3">
      <c r="B353" s="1"/>
      <c r="C353" s="1"/>
      <c r="D353" s="1"/>
      <c r="E353" s="1"/>
      <c r="F353" s="1"/>
      <c r="G353" s="1"/>
      <c r="H353" s="1"/>
      <c r="I353" s="1"/>
      <c r="J353" s="1"/>
      <c r="K353" s="1"/>
      <c r="L353" s="1"/>
      <c r="M353" s="1"/>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row>
    <row r="354" spans="2:41" ht="18.75" x14ac:dyDescent="0.3">
      <c r="B354" s="1"/>
      <c r="C354" s="1"/>
      <c r="D354" s="1"/>
      <c r="E354" s="1"/>
      <c r="F354" s="1"/>
      <c r="G354" s="1"/>
      <c r="H354" s="1"/>
      <c r="I354" s="1"/>
      <c r="J354" s="1"/>
      <c r="K354" s="1"/>
      <c r="L354" s="1"/>
      <c r="M354" s="1"/>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row>
    <row r="355" spans="2:41" ht="18.75" x14ac:dyDescent="0.3">
      <c r="B355" s="1"/>
      <c r="C355" s="1"/>
      <c r="D355" s="1"/>
      <c r="E355" s="1"/>
      <c r="F355" s="1"/>
      <c r="G355" s="1"/>
      <c r="H355" s="1"/>
      <c r="I355" s="1"/>
      <c r="J355" s="1"/>
      <c r="K355" s="1"/>
      <c r="L355" s="1"/>
      <c r="M355" s="1"/>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row>
    <row r="356" spans="2:41" ht="18.75" x14ac:dyDescent="0.3">
      <c r="B356" s="1"/>
      <c r="C356" s="1"/>
      <c r="D356" s="1"/>
      <c r="E356" s="1"/>
      <c r="F356" s="1"/>
      <c r="G356" s="1"/>
      <c r="H356" s="1"/>
      <c r="I356" s="1"/>
      <c r="J356" s="1"/>
      <c r="K356" s="1"/>
      <c r="L356" s="1"/>
      <c r="M356" s="1"/>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row>
    <row r="357" spans="2:41" ht="18.75" x14ac:dyDescent="0.3">
      <c r="B357" s="1"/>
      <c r="C357" s="1"/>
      <c r="D357" s="1"/>
      <c r="E357" s="1"/>
      <c r="F357" s="1"/>
      <c r="G357" s="1"/>
      <c r="H357" s="1"/>
      <c r="I357" s="1"/>
      <c r="J357" s="1"/>
      <c r="K357" s="1"/>
      <c r="L357" s="1"/>
      <c r="M357" s="1"/>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row>
    <row r="358" spans="2:41" ht="18.75" x14ac:dyDescent="0.3">
      <c r="B358" s="1"/>
      <c r="C358" s="1"/>
      <c r="D358" s="1"/>
      <c r="E358" s="1"/>
      <c r="F358" s="1"/>
      <c r="G358" s="1"/>
      <c r="H358" s="1"/>
      <c r="I358" s="1"/>
      <c r="J358" s="1"/>
      <c r="K358" s="1"/>
      <c r="L358" s="1"/>
      <c r="M358" s="1"/>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row>
    <row r="359" spans="2:41" ht="18.75" x14ac:dyDescent="0.3">
      <c r="B359" s="1"/>
      <c r="C359" s="1"/>
      <c r="D359" s="1"/>
      <c r="E359" s="1"/>
      <c r="F359" s="1"/>
      <c r="G359" s="1"/>
      <c r="H359" s="1"/>
      <c r="I359" s="1"/>
      <c r="J359" s="1"/>
      <c r="K359" s="1"/>
      <c r="L359" s="1"/>
      <c r="M359" s="1"/>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row>
    <row r="360" spans="2:41" ht="18.75" x14ac:dyDescent="0.3">
      <c r="B360" s="1"/>
      <c r="C360" s="1"/>
      <c r="D360" s="1"/>
      <c r="E360" s="1"/>
      <c r="F360" s="1"/>
      <c r="G360" s="1"/>
      <c r="H360" s="1"/>
      <c r="I360" s="1"/>
      <c r="J360" s="1"/>
      <c r="K360" s="1"/>
      <c r="L360" s="1"/>
      <c r="M360" s="1"/>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row>
    <row r="361" spans="2:41" ht="18.75" x14ac:dyDescent="0.3">
      <c r="B361" s="1"/>
      <c r="C361" s="1"/>
      <c r="D361" s="1"/>
      <c r="E361" s="1"/>
      <c r="F361" s="1"/>
      <c r="G361" s="1"/>
      <c r="H361" s="1"/>
      <c r="I361" s="1"/>
      <c r="J361" s="1"/>
      <c r="K361" s="1"/>
      <c r="L361" s="1"/>
      <c r="M361" s="1"/>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row>
    <row r="362" spans="2:41" ht="18.75" x14ac:dyDescent="0.3">
      <c r="B362" s="1"/>
      <c r="C362" s="1"/>
      <c r="D362" s="1"/>
      <c r="E362" s="1"/>
      <c r="F362" s="1"/>
      <c r="G362" s="1"/>
      <c r="H362" s="1"/>
      <c r="I362" s="1"/>
      <c r="J362" s="1"/>
      <c r="K362" s="1"/>
      <c r="L362" s="1"/>
      <c r="M362" s="1"/>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row>
    <row r="363" spans="2:41" ht="18.75" x14ac:dyDescent="0.3">
      <c r="B363" s="1"/>
      <c r="C363" s="1"/>
      <c r="D363" s="1"/>
      <c r="E363" s="1"/>
      <c r="F363" s="1"/>
      <c r="G363" s="1"/>
      <c r="H363" s="1"/>
      <c r="I363" s="1"/>
      <c r="J363" s="1"/>
      <c r="K363" s="1"/>
      <c r="L363" s="1"/>
      <c r="M363" s="1"/>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row>
    <row r="364" spans="2:41" ht="18.75" x14ac:dyDescent="0.3">
      <c r="B364" s="1"/>
      <c r="C364" s="1"/>
      <c r="D364" s="1"/>
      <c r="E364" s="1"/>
      <c r="F364" s="1"/>
      <c r="G364" s="1"/>
      <c r="H364" s="1"/>
      <c r="I364" s="1"/>
      <c r="J364" s="1"/>
      <c r="K364" s="1"/>
      <c r="L364" s="1"/>
      <c r="M364" s="1"/>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row>
    <row r="365" spans="2:41" ht="18.75" x14ac:dyDescent="0.3">
      <c r="B365" s="1"/>
      <c r="C365" s="1"/>
      <c r="D365" s="1"/>
      <c r="E365" s="1"/>
      <c r="F365" s="1"/>
      <c r="G365" s="1"/>
      <c r="H365" s="1"/>
      <c r="I365" s="1"/>
      <c r="J365" s="1"/>
      <c r="K365" s="1"/>
      <c r="L365" s="1"/>
      <c r="M365" s="1"/>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row>
    <row r="366" spans="2:41" ht="18.75" x14ac:dyDescent="0.3">
      <c r="B366" s="1"/>
      <c r="C366" s="1"/>
      <c r="D366" s="1"/>
      <c r="E366" s="1"/>
      <c r="F366" s="1"/>
      <c r="G366" s="1"/>
      <c r="H366" s="1"/>
      <c r="I366" s="1"/>
      <c r="J366" s="1"/>
      <c r="K366" s="1"/>
      <c r="L366" s="1"/>
      <c r="M366" s="1"/>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row>
    <row r="367" spans="2:41" ht="18.75" x14ac:dyDescent="0.3">
      <c r="B367" s="1"/>
      <c r="C367" s="1"/>
      <c r="D367" s="1"/>
      <c r="E367" s="1"/>
      <c r="F367" s="1"/>
      <c r="G367" s="1"/>
      <c r="H367" s="1"/>
      <c r="I367" s="1"/>
      <c r="J367" s="1"/>
      <c r="K367" s="1"/>
      <c r="L367" s="1"/>
      <c r="M367" s="1"/>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row>
    <row r="368" spans="2:41" ht="18.75" x14ac:dyDescent="0.3">
      <c r="B368" s="1"/>
      <c r="C368" s="1"/>
      <c r="D368" s="1"/>
      <c r="E368" s="1"/>
      <c r="F368" s="1"/>
      <c r="G368" s="1"/>
      <c r="H368" s="1"/>
      <c r="I368" s="1"/>
      <c r="J368" s="1"/>
      <c r="K368" s="1"/>
      <c r="L368" s="1"/>
      <c r="M368" s="1"/>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row>
    <row r="369" spans="2:41" ht="18.75" x14ac:dyDescent="0.3">
      <c r="B369" s="1"/>
      <c r="C369" s="1"/>
      <c r="D369" s="1"/>
      <c r="E369" s="1"/>
      <c r="F369" s="1"/>
      <c r="G369" s="1"/>
      <c r="H369" s="1"/>
      <c r="I369" s="1"/>
      <c r="J369" s="1"/>
      <c r="K369" s="1"/>
      <c r="L369" s="1"/>
      <c r="M369" s="1"/>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row>
    <row r="370" spans="2:41" ht="18.75" x14ac:dyDescent="0.3">
      <c r="B370" s="1"/>
      <c r="C370" s="1"/>
      <c r="D370" s="1"/>
      <c r="E370" s="1"/>
      <c r="F370" s="1"/>
      <c r="G370" s="1"/>
      <c r="H370" s="1"/>
      <c r="I370" s="1"/>
      <c r="J370" s="1"/>
      <c r="K370" s="1"/>
      <c r="L370" s="1"/>
      <c r="M370" s="1"/>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row>
    <row r="371" spans="2:41" ht="18.75" x14ac:dyDescent="0.3">
      <c r="B371" s="1"/>
      <c r="C371" s="1"/>
      <c r="D371" s="1"/>
      <c r="E371" s="1"/>
      <c r="F371" s="1"/>
      <c r="G371" s="1"/>
      <c r="H371" s="1"/>
      <c r="I371" s="1"/>
      <c r="J371" s="1"/>
      <c r="K371" s="1"/>
      <c r="L371" s="1"/>
      <c r="M371" s="1"/>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row>
    <row r="372" spans="2:41" ht="18.75" x14ac:dyDescent="0.3">
      <c r="B372" s="1"/>
      <c r="C372" s="1"/>
      <c r="D372" s="1"/>
      <c r="E372" s="1"/>
      <c r="F372" s="1"/>
      <c r="G372" s="1"/>
      <c r="H372" s="1"/>
      <c r="I372" s="1"/>
      <c r="J372" s="1"/>
      <c r="K372" s="1"/>
      <c r="L372" s="1"/>
      <c r="M372" s="1"/>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row>
    <row r="373" spans="2:41" ht="18.75" x14ac:dyDescent="0.3">
      <c r="B373" s="1"/>
      <c r="C373" s="1"/>
      <c r="D373" s="1"/>
      <c r="E373" s="1"/>
      <c r="F373" s="1"/>
      <c r="G373" s="1"/>
      <c r="H373" s="1"/>
      <c r="I373" s="1"/>
      <c r="J373" s="1"/>
      <c r="K373" s="1"/>
      <c r="L373" s="1"/>
      <c r="M373" s="1"/>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row>
    <row r="374" spans="2:41" ht="18.75" x14ac:dyDescent="0.3">
      <c r="B374" s="1"/>
      <c r="C374" s="1"/>
      <c r="D374" s="1"/>
      <c r="E374" s="1"/>
      <c r="F374" s="1"/>
      <c r="G374" s="1"/>
      <c r="H374" s="1"/>
      <c r="I374" s="1"/>
      <c r="J374" s="1"/>
      <c r="K374" s="1"/>
      <c r="L374" s="1"/>
      <c r="M374" s="1"/>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row>
    <row r="375" spans="2:41" ht="18.75" x14ac:dyDescent="0.3">
      <c r="B375" s="1"/>
      <c r="C375" s="1"/>
      <c r="D375" s="1"/>
      <c r="E375" s="1"/>
      <c r="F375" s="1"/>
      <c r="G375" s="1"/>
      <c r="H375" s="1"/>
      <c r="I375" s="1"/>
      <c r="J375" s="1"/>
      <c r="K375" s="1"/>
      <c r="L375" s="1"/>
      <c r="M375" s="1"/>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row>
    <row r="376" spans="2:41" ht="18.75" x14ac:dyDescent="0.3">
      <c r="B376" s="1"/>
      <c r="C376" s="1"/>
      <c r="D376" s="1"/>
      <c r="E376" s="1"/>
      <c r="F376" s="1"/>
      <c r="G376" s="1"/>
      <c r="H376" s="1"/>
      <c r="I376" s="1"/>
      <c r="J376" s="1"/>
      <c r="K376" s="1"/>
      <c r="L376" s="1"/>
      <c r="M376" s="1"/>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row>
    <row r="377" spans="2:41" ht="18.75" x14ac:dyDescent="0.3">
      <c r="B377" s="1"/>
      <c r="C377" s="1"/>
      <c r="D377" s="1"/>
      <c r="E377" s="1"/>
      <c r="F377" s="1"/>
      <c r="G377" s="1"/>
      <c r="H377" s="1"/>
      <c r="I377" s="1"/>
      <c r="J377" s="1"/>
      <c r="K377" s="1"/>
      <c r="L377" s="1"/>
      <c r="M377" s="1"/>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row>
    <row r="378" spans="2:41" ht="18.75" x14ac:dyDescent="0.3">
      <c r="B378" s="1"/>
      <c r="C378" s="1"/>
      <c r="D378" s="1"/>
      <c r="E378" s="1"/>
      <c r="F378" s="1"/>
      <c r="G378" s="1"/>
      <c r="H378" s="1"/>
      <c r="I378" s="1"/>
      <c r="J378" s="1"/>
      <c r="K378" s="1"/>
      <c r="L378" s="1"/>
      <c r="M378" s="1"/>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row>
    <row r="379" spans="2:41" ht="18.75" x14ac:dyDescent="0.3">
      <c r="B379" s="1"/>
      <c r="C379" s="1"/>
      <c r="D379" s="1"/>
      <c r="E379" s="1"/>
      <c r="F379" s="1"/>
      <c r="G379" s="1"/>
      <c r="H379" s="1"/>
      <c r="I379" s="1"/>
      <c r="J379" s="1"/>
      <c r="K379" s="1"/>
      <c r="L379" s="1"/>
      <c r="M379" s="1"/>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row>
    <row r="380" spans="2:41" ht="18.75" x14ac:dyDescent="0.3">
      <c r="B380" s="1"/>
      <c r="C380" s="1"/>
      <c r="D380" s="1"/>
      <c r="E380" s="1"/>
      <c r="F380" s="1"/>
      <c r="G380" s="1"/>
      <c r="H380" s="1"/>
      <c r="I380" s="1"/>
      <c r="J380" s="1"/>
      <c r="K380" s="1"/>
      <c r="L380" s="1"/>
      <c r="M380" s="1"/>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row>
    <row r="381" spans="2:41" ht="18.75" x14ac:dyDescent="0.3">
      <c r="B381" s="1"/>
      <c r="C381" s="1"/>
      <c r="D381" s="1"/>
      <c r="E381" s="1"/>
      <c r="F381" s="1"/>
      <c r="G381" s="1"/>
      <c r="H381" s="1"/>
      <c r="I381" s="1"/>
      <c r="J381" s="1"/>
      <c r="K381" s="1"/>
      <c r="L381" s="1"/>
      <c r="M381" s="1"/>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row>
    <row r="382" spans="2:41" ht="18.75" x14ac:dyDescent="0.3">
      <c r="B382" s="1"/>
      <c r="C382" s="1"/>
      <c r="D382" s="1"/>
      <c r="E382" s="1"/>
      <c r="F382" s="1"/>
      <c r="G382" s="1"/>
      <c r="H382" s="1"/>
      <c r="I382" s="1"/>
      <c r="J382" s="1"/>
      <c r="K382" s="1"/>
      <c r="L382" s="1"/>
      <c r="M382" s="1"/>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row>
    <row r="383" spans="2:41" ht="18.75" x14ac:dyDescent="0.3">
      <c r="B383" s="1"/>
      <c r="C383" s="1"/>
      <c r="D383" s="1"/>
      <c r="E383" s="1"/>
      <c r="F383" s="1"/>
      <c r="G383" s="1"/>
      <c r="H383" s="1"/>
      <c r="I383" s="1"/>
      <c r="J383" s="1"/>
      <c r="K383" s="1"/>
      <c r="L383" s="1"/>
      <c r="M383" s="1"/>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row>
    <row r="384" spans="2:41" ht="18.75" x14ac:dyDescent="0.3">
      <c r="B384" s="1"/>
      <c r="C384" s="1"/>
      <c r="D384" s="1"/>
      <c r="E384" s="1"/>
      <c r="F384" s="1"/>
      <c r="G384" s="1"/>
      <c r="H384" s="1"/>
      <c r="I384" s="1"/>
      <c r="J384" s="1"/>
      <c r="K384" s="1"/>
      <c r="L384" s="1"/>
      <c r="M384" s="1"/>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row>
    <row r="385" spans="2:41" ht="18.75" x14ac:dyDescent="0.3">
      <c r="B385" s="1"/>
      <c r="C385" s="1"/>
      <c r="D385" s="1"/>
      <c r="E385" s="1"/>
      <c r="F385" s="1"/>
      <c r="G385" s="1"/>
      <c r="H385" s="1"/>
      <c r="I385" s="1"/>
      <c r="J385" s="1"/>
      <c r="K385" s="1"/>
      <c r="L385" s="1"/>
      <c r="M385" s="1"/>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row>
    <row r="386" spans="2:41" ht="18.75" x14ac:dyDescent="0.3">
      <c r="B386" s="1"/>
      <c r="C386" s="1"/>
      <c r="D386" s="1"/>
      <c r="E386" s="1"/>
      <c r="F386" s="1"/>
      <c r="G386" s="1"/>
      <c r="H386" s="1"/>
      <c r="I386" s="1"/>
      <c r="J386" s="1"/>
      <c r="K386" s="1"/>
      <c r="L386" s="1"/>
      <c r="M386" s="1"/>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row>
    <row r="387" spans="2:41" ht="18.75" x14ac:dyDescent="0.3">
      <c r="B387" s="1"/>
      <c r="C387" s="1"/>
      <c r="D387" s="1"/>
      <c r="E387" s="1"/>
      <c r="F387" s="1"/>
      <c r="G387" s="1"/>
      <c r="H387" s="1"/>
      <c r="I387" s="1"/>
      <c r="J387" s="1"/>
      <c r="K387" s="1"/>
      <c r="L387" s="1"/>
      <c r="M387" s="1"/>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row>
    <row r="388" spans="2:41" ht="18.75" x14ac:dyDescent="0.3">
      <c r="B388" s="1"/>
      <c r="C388" s="1"/>
      <c r="D388" s="1"/>
      <c r="E388" s="1"/>
      <c r="F388" s="1"/>
      <c r="G388" s="1"/>
      <c r="H388" s="1"/>
      <c r="I388" s="1"/>
      <c r="J388" s="1"/>
      <c r="K388" s="1"/>
      <c r="L388" s="1"/>
      <c r="M388" s="1"/>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row>
    <row r="389" spans="2:41" ht="18.75" x14ac:dyDescent="0.3">
      <c r="B389" s="1"/>
      <c r="C389" s="1"/>
      <c r="D389" s="1"/>
      <c r="E389" s="1"/>
      <c r="F389" s="1"/>
      <c r="G389" s="1"/>
      <c r="H389" s="1"/>
      <c r="I389" s="1"/>
      <c r="J389" s="1"/>
      <c r="K389" s="1"/>
      <c r="L389" s="1"/>
      <c r="M389" s="1"/>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row>
    <row r="390" spans="2:41" ht="18.75" x14ac:dyDescent="0.3">
      <c r="B390" s="1"/>
      <c r="C390" s="1"/>
      <c r="D390" s="1"/>
      <c r="E390" s="1"/>
      <c r="F390" s="1"/>
      <c r="G390" s="1"/>
      <c r="H390" s="1"/>
      <c r="I390" s="1"/>
      <c r="J390" s="1"/>
      <c r="K390" s="1"/>
      <c r="L390" s="1"/>
      <c r="M390" s="1"/>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row>
    <row r="391" spans="2:41" ht="18.75" x14ac:dyDescent="0.3">
      <c r="B391" s="1"/>
      <c r="C391" s="1"/>
      <c r="D391" s="1"/>
      <c r="E391" s="1"/>
      <c r="F391" s="1"/>
      <c r="G391" s="1"/>
      <c r="H391" s="1"/>
      <c r="I391" s="1"/>
      <c r="J391" s="1"/>
      <c r="K391" s="1"/>
      <c r="L391" s="1"/>
      <c r="M391" s="1"/>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row>
    <row r="392" spans="2:41" ht="18.75" x14ac:dyDescent="0.3">
      <c r="B392" s="1"/>
      <c r="C392" s="1"/>
      <c r="D392" s="1"/>
      <c r="E392" s="1"/>
      <c r="F392" s="1"/>
      <c r="G392" s="1"/>
      <c r="H392" s="1"/>
      <c r="I392" s="1"/>
      <c r="J392" s="1"/>
      <c r="K392" s="1"/>
      <c r="L392" s="1"/>
      <c r="M392" s="1"/>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row>
    <row r="393" spans="2:41" ht="18.75" x14ac:dyDescent="0.3">
      <c r="B393" s="1"/>
      <c r="C393" s="1"/>
      <c r="D393" s="1"/>
      <c r="E393" s="1"/>
      <c r="F393" s="1"/>
      <c r="G393" s="1"/>
      <c r="H393" s="1"/>
      <c r="I393" s="1"/>
      <c r="J393" s="1"/>
      <c r="K393" s="1"/>
      <c r="L393" s="1"/>
      <c r="M393" s="1"/>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row>
    <row r="394" spans="2:41" ht="18.75" x14ac:dyDescent="0.3">
      <c r="B394" s="1"/>
      <c r="C394" s="1"/>
      <c r="D394" s="1"/>
      <c r="E394" s="1"/>
      <c r="F394" s="1"/>
      <c r="G394" s="1"/>
      <c r="H394" s="1"/>
      <c r="I394" s="1"/>
      <c r="J394" s="1"/>
      <c r="K394" s="1"/>
      <c r="L394" s="1"/>
      <c r="M394" s="1"/>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row>
    <row r="395" spans="2:41" ht="18.75" x14ac:dyDescent="0.3">
      <c r="B395" s="1"/>
      <c r="C395" s="1"/>
      <c r="D395" s="1"/>
      <c r="E395" s="1"/>
      <c r="F395" s="1"/>
      <c r="G395" s="1"/>
      <c r="H395" s="1"/>
      <c r="I395" s="1"/>
      <c r="J395" s="1"/>
      <c r="K395" s="1"/>
      <c r="L395" s="1"/>
      <c r="M395" s="1"/>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row>
    <row r="396" spans="2:41" ht="18.75" x14ac:dyDescent="0.3">
      <c r="B396" s="1"/>
      <c r="C396" s="1"/>
      <c r="D396" s="1"/>
      <c r="E396" s="1"/>
      <c r="F396" s="1"/>
      <c r="G396" s="1"/>
      <c r="H396" s="1"/>
      <c r="I396" s="1"/>
      <c r="J396" s="1"/>
      <c r="K396" s="1"/>
      <c r="L396" s="1"/>
      <c r="M396" s="1"/>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row>
    <row r="397" spans="2:41" ht="18.75" x14ac:dyDescent="0.3">
      <c r="B397" s="1"/>
      <c r="C397" s="1"/>
      <c r="D397" s="1"/>
      <c r="E397" s="1"/>
      <c r="F397" s="1"/>
      <c r="G397" s="1"/>
      <c r="H397" s="1"/>
      <c r="I397" s="1"/>
      <c r="J397" s="1"/>
      <c r="K397" s="1"/>
      <c r="L397" s="1"/>
      <c r="M397" s="1"/>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row>
    <row r="398" spans="2:41" ht="18.75" x14ac:dyDescent="0.3">
      <c r="B398" s="1"/>
      <c r="C398" s="1"/>
      <c r="D398" s="1"/>
      <c r="E398" s="1"/>
      <c r="F398" s="1"/>
      <c r="G398" s="1"/>
      <c r="H398" s="1"/>
      <c r="I398" s="1"/>
      <c r="J398" s="1"/>
      <c r="K398" s="1"/>
      <c r="L398" s="1"/>
      <c r="M398" s="1"/>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row>
    <row r="399" spans="2:41" ht="18.75" x14ac:dyDescent="0.3">
      <c r="B399" s="1"/>
      <c r="C399" s="1"/>
      <c r="D399" s="1"/>
      <c r="E399" s="1"/>
      <c r="F399" s="1"/>
      <c r="G399" s="1"/>
      <c r="H399" s="1"/>
      <c r="I399" s="1"/>
      <c r="J399" s="1"/>
      <c r="K399" s="1"/>
      <c r="L399" s="1"/>
      <c r="M399" s="1"/>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row>
    <row r="400" spans="2:41" ht="18.75" x14ac:dyDescent="0.3">
      <c r="B400" s="1"/>
      <c r="C400" s="1"/>
      <c r="D400" s="1"/>
      <c r="E400" s="1"/>
      <c r="F400" s="1"/>
      <c r="G400" s="1"/>
      <c r="H400" s="1"/>
      <c r="I400" s="1"/>
      <c r="J400" s="1"/>
      <c r="K400" s="1"/>
      <c r="L400" s="1"/>
      <c r="M400" s="1"/>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row>
    <row r="401" spans="2:41" ht="18.75" x14ac:dyDescent="0.3">
      <c r="B401" s="1"/>
      <c r="C401" s="1"/>
      <c r="D401" s="1"/>
      <c r="E401" s="1"/>
      <c r="F401" s="1"/>
      <c r="G401" s="1"/>
      <c r="H401" s="1"/>
      <c r="I401" s="1"/>
      <c r="J401" s="1"/>
      <c r="K401" s="1"/>
      <c r="L401" s="1"/>
      <c r="M401" s="1"/>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row>
    <row r="402" spans="2:41" ht="18.75" x14ac:dyDescent="0.3">
      <c r="B402" s="1"/>
      <c r="C402" s="1"/>
      <c r="D402" s="1"/>
      <c r="E402" s="1"/>
      <c r="F402" s="1"/>
      <c r="G402" s="1"/>
      <c r="H402" s="1"/>
      <c r="I402" s="1"/>
      <c r="J402" s="1"/>
      <c r="K402" s="1"/>
      <c r="L402" s="1"/>
      <c r="M402" s="1"/>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row>
    <row r="403" spans="2:41" ht="18.75" x14ac:dyDescent="0.3">
      <c r="B403" s="1"/>
      <c r="C403" s="1"/>
      <c r="D403" s="1"/>
      <c r="E403" s="1"/>
      <c r="F403" s="1"/>
      <c r="G403" s="1"/>
      <c r="H403" s="1"/>
      <c r="I403" s="1"/>
      <c r="J403" s="1"/>
      <c r="K403" s="1"/>
      <c r="L403" s="1"/>
      <c r="M403" s="1"/>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row>
    <row r="404" spans="2:41" ht="18.75" x14ac:dyDescent="0.3">
      <c r="B404" s="1"/>
      <c r="C404" s="1"/>
      <c r="D404" s="1"/>
      <c r="E404" s="1"/>
      <c r="F404" s="1"/>
      <c r="G404" s="1"/>
      <c r="H404" s="1"/>
      <c r="I404" s="1"/>
      <c r="J404" s="1"/>
      <c r="K404" s="1"/>
      <c r="L404" s="1"/>
      <c r="M404" s="1"/>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row>
    <row r="405" spans="2:41" ht="18.75" x14ac:dyDescent="0.3">
      <c r="B405" s="1"/>
      <c r="C405" s="1"/>
      <c r="D405" s="1"/>
      <c r="E405" s="1"/>
      <c r="F405" s="1"/>
      <c r="G405" s="1"/>
      <c r="H405" s="1"/>
      <c r="I405" s="1"/>
      <c r="J405" s="1"/>
      <c r="K405" s="1"/>
      <c r="L405" s="1"/>
      <c r="M405" s="1"/>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row>
    <row r="406" spans="2:41" ht="18.75" x14ac:dyDescent="0.3">
      <c r="B406" s="1"/>
      <c r="C406" s="1"/>
      <c r="D406" s="1"/>
      <c r="E406" s="1"/>
      <c r="F406" s="1"/>
      <c r="G406" s="1"/>
      <c r="H406" s="1"/>
      <c r="I406" s="1"/>
      <c r="J406" s="1"/>
      <c r="K406" s="1"/>
      <c r="L406" s="1"/>
      <c r="M406" s="1"/>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row>
    <row r="407" spans="2:41" ht="18.75" x14ac:dyDescent="0.3">
      <c r="B407" s="1"/>
      <c r="C407" s="1"/>
      <c r="D407" s="1"/>
      <c r="E407" s="1"/>
      <c r="F407" s="1"/>
      <c r="G407" s="1"/>
      <c r="H407" s="1"/>
      <c r="I407" s="1"/>
      <c r="J407" s="1"/>
      <c r="K407" s="1"/>
      <c r="L407" s="1"/>
      <c r="M407" s="1"/>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row>
    <row r="408" spans="2:41" ht="18.75" x14ac:dyDescent="0.3">
      <c r="B408" s="1"/>
      <c r="C408" s="1"/>
      <c r="D408" s="1"/>
      <c r="E408" s="1"/>
      <c r="F408" s="1"/>
      <c r="G408" s="1"/>
      <c r="H408" s="1"/>
      <c r="I408" s="1"/>
      <c r="J408" s="1"/>
      <c r="K408" s="1"/>
      <c r="L408" s="1"/>
      <c r="M408" s="1"/>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row>
    <row r="409" spans="2:41" ht="18.75" x14ac:dyDescent="0.3">
      <c r="B409" s="1"/>
      <c r="C409" s="1"/>
      <c r="D409" s="1"/>
      <c r="E409" s="1"/>
      <c r="F409" s="1"/>
      <c r="G409" s="1"/>
      <c r="H409" s="1"/>
      <c r="I409" s="1"/>
      <c r="J409" s="1"/>
      <c r="K409" s="1"/>
      <c r="L409" s="1"/>
      <c r="M409" s="1"/>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row>
    <row r="410" spans="2:41" ht="18.75" x14ac:dyDescent="0.3">
      <c r="B410" s="1"/>
      <c r="C410" s="1"/>
      <c r="D410" s="1"/>
      <c r="E410" s="1"/>
      <c r="F410" s="1"/>
      <c r="G410" s="1"/>
      <c r="H410" s="1"/>
      <c r="I410" s="1"/>
      <c r="J410" s="1"/>
      <c r="K410" s="1"/>
      <c r="L410" s="1"/>
      <c r="M410" s="1"/>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row>
    <row r="411" spans="2:41" ht="18.75" x14ac:dyDescent="0.3">
      <c r="B411" s="1"/>
      <c r="C411" s="1"/>
      <c r="D411" s="1"/>
      <c r="E411" s="1"/>
      <c r="F411" s="1"/>
      <c r="G411" s="1"/>
      <c r="H411" s="1"/>
      <c r="I411" s="1"/>
      <c r="J411" s="1"/>
      <c r="K411" s="1"/>
      <c r="L411" s="1"/>
      <c r="M411" s="1"/>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row>
    <row r="412" spans="2:41" ht="18.75" x14ac:dyDescent="0.3">
      <c r="B412" s="1"/>
      <c r="C412" s="1"/>
      <c r="D412" s="1"/>
      <c r="E412" s="1"/>
      <c r="F412" s="1"/>
      <c r="G412" s="1"/>
      <c r="H412" s="1"/>
      <c r="I412" s="1"/>
      <c r="J412" s="1"/>
      <c r="K412" s="1"/>
      <c r="L412" s="1"/>
      <c r="M412" s="1"/>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row>
    <row r="413" spans="2:41" ht="18.75" x14ac:dyDescent="0.3">
      <c r="B413" s="1"/>
      <c r="C413" s="1"/>
      <c r="D413" s="1"/>
      <c r="E413" s="1"/>
      <c r="F413" s="1"/>
      <c r="G413" s="1"/>
      <c r="H413" s="1"/>
      <c r="I413" s="1"/>
      <c r="J413" s="1"/>
      <c r="K413" s="1"/>
      <c r="L413" s="1"/>
      <c r="M413" s="1"/>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row>
    <row r="414" spans="2:41" ht="18.75" x14ac:dyDescent="0.3">
      <c r="B414" s="1"/>
      <c r="C414" s="1"/>
      <c r="D414" s="1"/>
      <c r="E414" s="1"/>
      <c r="F414" s="1"/>
      <c r="G414" s="1"/>
      <c r="H414" s="1"/>
      <c r="I414" s="1"/>
      <c r="J414" s="1"/>
      <c r="K414" s="1"/>
      <c r="L414" s="1"/>
      <c r="M414" s="1"/>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row>
    <row r="415" spans="2:41" ht="18.75" x14ac:dyDescent="0.3">
      <c r="B415" s="1"/>
      <c r="C415" s="1"/>
      <c r="D415" s="1"/>
      <c r="E415" s="1"/>
      <c r="F415" s="1"/>
      <c r="G415" s="1"/>
      <c r="H415" s="1"/>
      <c r="I415" s="1"/>
      <c r="J415" s="1"/>
      <c r="K415" s="1"/>
      <c r="L415" s="1"/>
      <c r="M415" s="1"/>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row>
    <row r="416" spans="2:41" ht="18.75" x14ac:dyDescent="0.3">
      <c r="B416" s="1"/>
      <c r="C416" s="1"/>
      <c r="D416" s="1"/>
      <c r="E416" s="1"/>
      <c r="F416" s="1"/>
      <c r="G416" s="1"/>
      <c r="H416" s="1"/>
      <c r="I416" s="1"/>
      <c r="J416" s="1"/>
      <c r="K416" s="1"/>
      <c r="L416" s="1"/>
      <c r="M416" s="1"/>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row>
    <row r="417" spans="2:41" ht="18.75" x14ac:dyDescent="0.3">
      <c r="B417" s="1"/>
      <c r="C417" s="1"/>
      <c r="D417" s="1"/>
      <c r="E417" s="1"/>
      <c r="F417" s="1"/>
      <c r="G417" s="1"/>
      <c r="H417" s="1"/>
      <c r="I417" s="1"/>
      <c r="J417" s="1"/>
      <c r="K417" s="1"/>
      <c r="L417" s="1"/>
      <c r="M417" s="1"/>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row>
    <row r="418" spans="2:41" ht="18.75" x14ac:dyDescent="0.3">
      <c r="B418" s="1"/>
      <c r="C418" s="1"/>
      <c r="D418" s="1"/>
      <c r="E418" s="1"/>
      <c r="F418" s="1"/>
      <c r="G418" s="1"/>
      <c r="H418" s="1"/>
      <c r="I418" s="1"/>
      <c r="J418" s="1"/>
      <c r="K418" s="1"/>
      <c r="L418" s="1"/>
      <c r="M418" s="1"/>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row>
    <row r="419" spans="2:41" ht="18.75" x14ac:dyDescent="0.3">
      <c r="B419" s="1"/>
      <c r="C419" s="1"/>
      <c r="D419" s="1"/>
      <c r="E419" s="1"/>
      <c r="F419" s="1"/>
      <c r="G419" s="1"/>
      <c r="H419" s="1"/>
      <c r="I419" s="1"/>
      <c r="J419" s="1"/>
      <c r="K419" s="1"/>
      <c r="L419" s="1"/>
      <c r="M419" s="1"/>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row>
    <row r="420" spans="2:41" ht="18.75" x14ac:dyDescent="0.3">
      <c r="B420" s="1"/>
      <c r="C420" s="1"/>
      <c r="D420" s="1"/>
      <c r="E420" s="1"/>
      <c r="F420" s="1"/>
      <c r="G420" s="1"/>
      <c r="H420" s="1"/>
      <c r="I420" s="1"/>
      <c r="J420" s="1"/>
      <c r="K420" s="1"/>
      <c r="L420" s="1"/>
      <c r="M420" s="1"/>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row>
    <row r="421" spans="2:41" ht="18.75" x14ac:dyDescent="0.3">
      <c r="B421" s="1"/>
      <c r="C421" s="1"/>
      <c r="D421" s="1"/>
      <c r="E421" s="1"/>
      <c r="F421" s="1"/>
      <c r="G421" s="1"/>
      <c r="H421" s="1"/>
      <c r="I421" s="1"/>
      <c r="J421" s="1"/>
      <c r="K421" s="1"/>
      <c r="L421" s="1"/>
      <c r="M421" s="1"/>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row>
    <row r="422" spans="2:41" ht="18.75" x14ac:dyDescent="0.3">
      <c r="B422" s="1"/>
      <c r="C422" s="1"/>
      <c r="D422" s="1"/>
      <c r="E422" s="1"/>
      <c r="F422" s="1"/>
      <c r="G422" s="1"/>
      <c r="H422" s="1"/>
      <c r="I422" s="1"/>
      <c r="J422" s="1"/>
      <c r="K422" s="1"/>
      <c r="L422" s="1"/>
      <c r="M422" s="1"/>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row>
    <row r="423" spans="2:41" ht="18.75" x14ac:dyDescent="0.3">
      <c r="B423" s="1"/>
      <c r="C423" s="1"/>
      <c r="D423" s="1"/>
      <c r="E423" s="1"/>
      <c r="F423" s="1"/>
      <c r="G423" s="1"/>
      <c r="H423" s="1"/>
      <c r="I423" s="1"/>
      <c r="J423" s="1"/>
      <c r="K423" s="1"/>
      <c r="L423" s="1"/>
      <c r="M423" s="1"/>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row>
    <row r="424" spans="2:41" ht="18.75" x14ac:dyDescent="0.3">
      <c r="B424" s="1"/>
      <c r="C424" s="1"/>
      <c r="D424" s="1"/>
      <c r="E424" s="1"/>
      <c r="F424" s="1"/>
      <c r="G424" s="1"/>
      <c r="H424" s="1"/>
      <c r="I424" s="1"/>
      <c r="J424" s="1"/>
      <c r="K424" s="1"/>
      <c r="L424" s="1"/>
      <c r="M424" s="1"/>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row>
    <row r="425" spans="2:41" ht="18.75" x14ac:dyDescent="0.3">
      <c r="B425" s="1"/>
      <c r="C425" s="1"/>
      <c r="D425" s="1"/>
      <c r="E425" s="1"/>
      <c r="F425" s="1"/>
      <c r="G425" s="1"/>
      <c r="H425" s="1"/>
      <c r="I425" s="1"/>
      <c r="J425" s="1"/>
      <c r="K425" s="1"/>
      <c r="L425" s="1"/>
      <c r="M425" s="1"/>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row>
    <row r="426" spans="2:41" ht="18.75" x14ac:dyDescent="0.3">
      <c r="B426" s="1"/>
      <c r="C426" s="1"/>
      <c r="D426" s="1"/>
      <c r="E426" s="1"/>
      <c r="F426" s="1"/>
      <c r="G426" s="1"/>
      <c r="H426" s="1"/>
      <c r="I426" s="1"/>
      <c r="J426" s="1"/>
      <c r="K426" s="1"/>
      <c r="L426" s="1"/>
      <c r="M426" s="1"/>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row>
    <row r="427" spans="2:41" ht="18.75" x14ac:dyDescent="0.3">
      <c r="B427" s="1"/>
      <c r="C427" s="1"/>
      <c r="D427" s="1"/>
      <c r="E427" s="1"/>
      <c r="F427" s="1"/>
      <c r="G427" s="1"/>
      <c r="H427" s="1"/>
      <c r="I427" s="1"/>
      <c r="J427" s="1"/>
      <c r="K427" s="1"/>
      <c r="L427" s="1"/>
      <c r="M427" s="1"/>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row>
    <row r="428" spans="2:41" ht="18.75" x14ac:dyDescent="0.3">
      <c r="B428" s="1"/>
      <c r="C428" s="1"/>
      <c r="D428" s="1"/>
      <c r="E428" s="1"/>
      <c r="F428" s="1"/>
      <c r="G428" s="1"/>
      <c r="H428" s="1"/>
      <c r="I428" s="1"/>
      <c r="J428" s="1"/>
      <c r="K428" s="1"/>
      <c r="L428" s="1"/>
      <c r="M428" s="1"/>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row>
    <row r="429" spans="2:41" ht="18.75" x14ac:dyDescent="0.3">
      <c r="B429" s="1"/>
      <c r="C429" s="1"/>
      <c r="D429" s="1"/>
      <c r="E429" s="1"/>
      <c r="F429" s="1"/>
      <c r="G429" s="1"/>
      <c r="H429" s="1"/>
      <c r="I429" s="1"/>
      <c r="J429" s="1"/>
      <c r="K429" s="1"/>
      <c r="L429" s="1"/>
      <c r="M429" s="1"/>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row>
    <row r="430" spans="2:41" ht="18.75" x14ac:dyDescent="0.3">
      <c r="B430" s="1"/>
      <c r="C430" s="1"/>
      <c r="D430" s="1"/>
      <c r="E430" s="1"/>
      <c r="F430" s="1"/>
      <c r="G430" s="1"/>
      <c r="H430" s="1"/>
      <c r="I430" s="1"/>
      <c r="J430" s="1"/>
      <c r="K430" s="1"/>
      <c r="L430" s="1"/>
      <c r="M430" s="1"/>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row>
    <row r="431" spans="2:41" ht="18.75" x14ac:dyDescent="0.3">
      <c r="B431" s="1"/>
      <c r="C431" s="1"/>
      <c r="D431" s="1"/>
      <c r="E431" s="1"/>
      <c r="F431" s="1"/>
      <c r="G431" s="1"/>
      <c r="H431" s="1"/>
      <c r="I431" s="1"/>
      <c r="J431" s="1"/>
      <c r="K431" s="1"/>
      <c r="L431" s="1"/>
      <c r="M431" s="1"/>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row>
    <row r="432" spans="2:41" ht="18.75" x14ac:dyDescent="0.3">
      <c r="B432" s="1"/>
      <c r="C432" s="1"/>
      <c r="D432" s="1"/>
      <c r="E432" s="1"/>
      <c r="F432" s="1"/>
      <c r="G432" s="1"/>
      <c r="H432" s="1"/>
      <c r="I432" s="1"/>
      <c r="J432" s="1"/>
      <c r="K432" s="1"/>
      <c r="L432" s="1"/>
      <c r="M432" s="1"/>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row>
    <row r="433" spans="2:41" ht="18.75" x14ac:dyDescent="0.3">
      <c r="B433" s="1"/>
      <c r="C433" s="1"/>
      <c r="D433" s="1"/>
      <c r="E433" s="1"/>
      <c r="F433" s="1"/>
      <c r="G433" s="1"/>
      <c r="H433" s="1"/>
      <c r="I433" s="1"/>
      <c r="J433" s="1"/>
      <c r="K433" s="1"/>
      <c r="L433" s="1"/>
      <c r="M433" s="1"/>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row>
    <row r="434" spans="2:41" ht="18.75" x14ac:dyDescent="0.3">
      <c r="B434" s="1"/>
      <c r="C434" s="1"/>
      <c r="D434" s="1"/>
      <c r="E434" s="1"/>
      <c r="F434" s="1"/>
      <c r="G434" s="1"/>
      <c r="H434" s="1"/>
      <c r="I434" s="1"/>
      <c r="J434" s="1"/>
      <c r="K434" s="1"/>
      <c r="L434" s="1"/>
      <c r="M434" s="1"/>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row>
    <row r="435" spans="2:41" ht="18.75" x14ac:dyDescent="0.3">
      <c r="B435" s="1"/>
      <c r="C435" s="1"/>
      <c r="D435" s="1"/>
      <c r="E435" s="1"/>
      <c r="F435" s="1"/>
      <c r="G435" s="1"/>
      <c r="H435" s="1"/>
      <c r="I435" s="1"/>
      <c r="J435" s="1"/>
      <c r="K435" s="1"/>
      <c r="L435" s="1"/>
      <c r="M435" s="1"/>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row>
    <row r="436" spans="2:41" ht="18.75" x14ac:dyDescent="0.3">
      <c r="B436" s="1"/>
      <c r="C436" s="1"/>
      <c r="D436" s="1"/>
      <c r="E436" s="1"/>
      <c r="F436" s="1"/>
      <c r="G436" s="1"/>
      <c r="H436" s="1"/>
      <c r="I436" s="1"/>
      <c r="J436" s="1"/>
      <c r="K436" s="1"/>
      <c r="L436" s="1"/>
      <c r="M436" s="1"/>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row>
    <row r="437" spans="2:41" ht="18.75" x14ac:dyDescent="0.3">
      <c r="B437" s="1"/>
      <c r="C437" s="1"/>
      <c r="D437" s="1"/>
      <c r="E437" s="1"/>
      <c r="F437" s="1"/>
      <c r="G437" s="1"/>
      <c r="H437" s="1"/>
      <c r="I437" s="1"/>
      <c r="J437" s="1"/>
      <c r="K437" s="1"/>
      <c r="L437" s="1"/>
      <c r="M437" s="1"/>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row>
    <row r="438" spans="2:41" ht="18.75" x14ac:dyDescent="0.3">
      <c r="B438" s="1"/>
      <c r="C438" s="1"/>
      <c r="D438" s="1"/>
      <c r="E438" s="1"/>
      <c r="F438" s="1"/>
      <c r="G438" s="1"/>
      <c r="H438" s="1"/>
      <c r="I438" s="1"/>
      <c r="J438" s="1"/>
      <c r="K438" s="1"/>
      <c r="L438" s="1"/>
      <c r="M438" s="1"/>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row>
    <row r="439" spans="2:41" ht="18.75" x14ac:dyDescent="0.3">
      <c r="B439" s="1"/>
      <c r="C439" s="1"/>
      <c r="D439" s="1"/>
      <c r="E439" s="1"/>
      <c r="F439" s="1"/>
      <c r="G439" s="1"/>
      <c r="H439" s="1"/>
      <c r="I439" s="1"/>
      <c r="J439" s="1"/>
      <c r="K439" s="1"/>
      <c r="L439" s="1"/>
      <c r="M439" s="1"/>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row>
    <row r="440" spans="2:41" ht="18.75" x14ac:dyDescent="0.3">
      <c r="B440" s="1"/>
      <c r="C440" s="1"/>
      <c r="D440" s="1"/>
      <c r="E440" s="1"/>
      <c r="F440" s="1"/>
      <c r="G440" s="1"/>
      <c r="H440" s="1"/>
      <c r="I440" s="1"/>
      <c r="J440" s="1"/>
      <c r="K440" s="1"/>
      <c r="L440" s="1"/>
      <c r="M440" s="1"/>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row>
    <row r="441" spans="2:41" ht="18.75" x14ac:dyDescent="0.3">
      <c r="B441" s="1"/>
      <c r="C441" s="1"/>
      <c r="D441" s="1"/>
      <c r="E441" s="1"/>
      <c r="F441" s="1"/>
      <c r="G441" s="1"/>
      <c r="H441" s="1"/>
      <c r="I441" s="1"/>
      <c r="J441" s="1"/>
      <c r="K441" s="1"/>
      <c r="L441" s="1"/>
      <c r="M441" s="1"/>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row>
    <row r="442" spans="2:41" ht="18.75" x14ac:dyDescent="0.3">
      <c r="B442" s="1"/>
      <c r="C442" s="1"/>
      <c r="D442" s="1"/>
      <c r="E442" s="1"/>
      <c r="F442" s="1"/>
      <c r="G442" s="1"/>
      <c r="H442" s="1"/>
      <c r="I442" s="1"/>
      <c r="J442" s="1"/>
      <c r="K442" s="1"/>
      <c r="L442" s="1"/>
      <c r="M442" s="1"/>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row>
    <row r="443" spans="2:41" ht="18.75" x14ac:dyDescent="0.3">
      <c r="B443" s="1"/>
      <c r="C443" s="1"/>
      <c r="D443" s="1"/>
      <c r="E443" s="1"/>
      <c r="F443" s="1"/>
      <c r="G443" s="1"/>
      <c r="H443" s="1"/>
      <c r="I443" s="1"/>
      <c r="J443" s="1"/>
      <c r="K443" s="1"/>
      <c r="L443" s="1"/>
      <c r="M443" s="1"/>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row>
    <row r="444" spans="2:41" ht="18.75" x14ac:dyDescent="0.3">
      <c r="B444" s="1"/>
      <c r="C444" s="1"/>
      <c r="D444" s="1"/>
      <c r="E444" s="1"/>
      <c r="F444" s="1"/>
      <c r="G444" s="1"/>
      <c r="H444" s="1"/>
      <c r="I444" s="1"/>
      <c r="J444" s="1"/>
      <c r="K444" s="1"/>
      <c r="L444" s="1"/>
      <c r="M444" s="1"/>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row>
    <row r="445" spans="2:41" ht="18.75" x14ac:dyDescent="0.3">
      <c r="B445" s="1"/>
      <c r="C445" s="1"/>
      <c r="D445" s="1"/>
      <c r="E445" s="1"/>
      <c r="F445" s="1"/>
      <c r="G445" s="1"/>
      <c r="H445" s="1"/>
      <c r="I445" s="1"/>
      <c r="J445" s="1"/>
      <c r="K445" s="1"/>
      <c r="L445" s="1"/>
      <c r="M445" s="1"/>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row>
    <row r="446" spans="2:41" ht="18.75" x14ac:dyDescent="0.3">
      <c r="B446" s="1"/>
      <c r="C446" s="1"/>
      <c r="D446" s="1"/>
      <c r="E446" s="1"/>
      <c r="F446" s="1"/>
      <c r="G446" s="1"/>
      <c r="H446" s="1"/>
      <c r="I446" s="1"/>
      <c r="J446" s="1"/>
      <c r="K446" s="1"/>
      <c r="L446" s="1"/>
      <c r="M446" s="1"/>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row>
    <row r="447" spans="2:41" ht="18.75" x14ac:dyDescent="0.3">
      <c r="B447" s="1"/>
      <c r="C447" s="1"/>
      <c r="D447" s="1"/>
      <c r="E447" s="1"/>
      <c r="F447" s="1"/>
      <c r="G447" s="1"/>
      <c r="H447" s="1"/>
      <c r="I447" s="1"/>
      <c r="J447" s="1"/>
      <c r="K447" s="1"/>
      <c r="L447" s="1"/>
      <c r="M447" s="1"/>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row>
    <row r="448" spans="2:41" ht="18.75" x14ac:dyDescent="0.3">
      <c r="B448" s="1"/>
      <c r="C448" s="1"/>
      <c r="D448" s="1"/>
      <c r="E448" s="1"/>
      <c r="F448" s="1"/>
      <c r="G448" s="1"/>
      <c r="H448" s="1"/>
      <c r="I448" s="1"/>
      <c r="J448" s="1"/>
      <c r="K448" s="1"/>
      <c r="L448" s="1"/>
      <c r="M448" s="1"/>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row>
    <row r="449" spans="2:41" ht="18.75" x14ac:dyDescent="0.3">
      <c r="B449" s="1"/>
      <c r="C449" s="1"/>
      <c r="D449" s="1"/>
      <c r="E449" s="1"/>
      <c r="F449" s="1"/>
      <c r="G449" s="1"/>
      <c r="H449" s="1"/>
      <c r="I449" s="1"/>
      <c r="J449" s="1"/>
      <c r="K449" s="1"/>
      <c r="L449" s="1"/>
      <c r="M449" s="1"/>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row>
    <row r="450" spans="2:41" ht="18.75" x14ac:dyDescent="0.3">
      <c r="B450" s="1"/>
      <c r="C450" s="1"/>
      <c r="D450" s="1"/>
      <c r="E450" s="1"/>
      <c r="F450" s="1"/>
      <c r="G450" s="1"/>
      <c r="H450" s="1"/>
      <c r="I450" s="1"/>
      <c r="J450" s="1"/>
      <c r="K450" s="1"/>
      <c r="L450" s="1"/>
      <c r="M450" s="1"/>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row>
    <row r="451" spans="2:41" ht="18.75" x14ac:dyDescent="0.3">
      <c r="B451" s="1"/>
      <c r="C451" s="1"/>
      <c r="D451" s="1"/>
      <c r="E451" s="1"/>
      <c r="F451" s="1"/>
      <c r="G451" s="1"/>
      <c r="H451" s="1"/>
      <c r="I451" s="1"/>
      <c r="J451" s="1"/>
      <c r="K451" s="1"/>
      <c r="L451" s="1"/>
      <c r="M451" s="1"/>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row>
    <row r="452" spans="2:41" ht="18.75" x14ac:dyDescent="0.3">
      <c r="B452" s="1"/>
      <c r="C452" s="1"/>
      <c r="D452" s="1"/>
      <c r="E452" s="1"/>
      <c r="F452" s="1"/>
      <c r="G452" s="1"/>
      <c r="H452" s="1"/>
      <c r="I452" s="1"/>
      <c r="J452" s="1"/>
      <c r="K452" s="1"/>
      <c r="L452" s="1"/>
      <c r="M452" s="1"/>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row>
    <row r="453" spans="2:41" ht="18.75" x14ac:dyDescent="0.3">
      <c r="B453" s="1"/>
      <c r="C453" s="1"/>
      <c r="D453" s="1"/>
      <c r="E453" s="1"/>
      <c r="F453" s="1"/>
      <c r="G453" s="1"/>
      <c r="H453" s="1"/>
      <c r="I453" s="1"/>
      <c r="J453" s="1"/>
      <c r="K453" s="1"/>
      <c r="L453" s="1"/>
      <c r="M453" s="1"/>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row>
    <row r="454" spans="2:41" ht="18.75" x14ac:dyDescent="0.3">
      <c r="B454" s="1"/>
      <c r="C454" s="1"/>
      <c r="D454" s="1"/>
      <c r="E454" s="1"/>
      <c r="F454" s="1"/>
      <c r="G454" s="1"/>
      <c r="H454" s="1"/>
      <c r="I454" s="1"/>
      <c r="J454" s="1"/>
      <c r="K454" s="1"/>
      <c r="L454" s="1"/>
      <c r="M454" s="1"/>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row>
    <row r="455" spans="2:41" ht="18.75" x14ac:dyDescent="0.3">
      <c r="B455" s="1"/>
      <c r="C455" s="1"/>
      <c r="D455" s="1"/>
      <c r="E455" s="1"/>
      <c r="F455" s="1"/>
      <c r="G455" s="1"/>
      <c r="H455" s="1"/>
      <c r="I455" s="1"/>
      <c r="J455" s="1"/>
      <c r="K455" s="1"/>
      <c r="L455" s="1"/>
      <c r="M455" s="1"/>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row>
    <row r="456" spans="2:41" ht="18.75" x14ac:dyDescent="0.3">
      <c r="B456" s="1"/>
      <c r="C456" s="1"/>
      <c r="D456" s="1"/>
      <c r="E456" s="1"/>
      <c r="F456" s="1"/>
      <c r="G456" s="1"/>
      <c r="H456" s="1"/>
      <c r="I456" s="1"/>
      <c r="J456" s="1"/>
      <c r="K456" s="1"/>
      <c r="L456" s="1"/>
      <c r="M456" s="1"/>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row>
    <row r="457" spans="2:41" ht="18.75" x14ac:dyDescent="0.3">
      <c r="B457" s="1"/>
      <c r="C457" s="1"/>
      <c r="D457" s="1"/>
      <c r="E457" s="1"/>
      <c r="F457" s="1"/>
      <c r="G457" s="1"/>
      <c r="H457" s="1"/>
      <c r="I457" s="1"/>
      <c r="J457" s="1"/>
      <c r="K457" s="1"/>
      <c r="L457" s="1"/>
      <c r="M457" s="1"/>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row>
    <row r="458" spans="2:41" ht="18.75" x14ac:dyDescent="0.3">
      <c r="B458" s="1"/>
      <c r="C458" s="1"/>
      <c r="D458" s="1"/>
      <c r="E458" s="1"/>
      <c r="F458" s="1"/>
      <c r="G458" s="1"/>
      <c r="H458" s="1"/>
      <c r="I458" s="1"/>
      <c r="J458" s="1"/>
      <c r="K458" s="1"/>
      <c r="L458" s="1"/>
      <c r="M458" s="1"/>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row>
    <row r="459" spans="2:41" ht="18.75" x14ac:dyDescent="0.3">
      <c r="B459" s="1"/>
      <c r="C459" s="1"/>
      <c r="D459" s="1"/>
      <c r="E459" s="1"/>
      <c r="F459" s="1"/>
      <c r="G459" s="1"/>
      <c r="H459" s="1"/>
      <c r="I459" s="1"/>
      <c r="J459" s="1"/>
      <c r="K459" s="1"/>
      <c r="L459" s="1"/>
      <c r="M459" s="1"/>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row>
    <row r="460" spans="2:41" ht="18.75" x14ac:dyDescent="0.3">
      <c r="B460" s="1"/>
      <c r="C460" s="1"/>
      <c r="D460" s="1"/>
      <c r="E460" s="1"/>
      <c r="F460" s="1"/>
      <c r="G460" s="1"/>
      <c r="H460" s="1"/>
      <c r="I460" s="1"/>
      <c r="J460" s="1"/>
      <c r="K460" s="1"/>
      <c r="L460" s="1"/>
      <c r="M460" s="1"/>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row>
    <row r="461" spans="2:41" ht="18.75" x14ac:dyDescent="0.3">
      <c r="B461" s="1"/>
      <c r="C461" s="1"/>
      <c r="D461" s="1"/>
      <c r="E461" s="1"/>
      <c r="F461" s="1"/>
      <c r="G461" s="1"/>
      <c r="H461" s="1"/>
      <c r="I461" s="1"/>
      <c r="J461" s="1"/>
      <c r="K461" s="1"/>
      <c r="L461" s="1"/>
      <c r="M461" s="1"/>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row>
    <row r="462" spans="2:41" ht="18.75" x14ac:dyDescent="0.3">
      <c r="B462" s="1"/>
      <c r="C462" s="1"/>
      <c r="D462" s="1"/>
      <c r="E462" s="1"/>
      <c r="F462" s="1"/>
      <c r="G462" s="1"/>
      <c r="H462" s="1"/>
      <c r="I462" s="1"/>
      <c r="J462" s="1"/>
      <c r="K462" s="1"/>
      <c r="L462" s="1"/>
      <c r="M462" s="1"/>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row>
    <row r="463" spans="2:41" ht="18.75" x14ac:dyDescent="0.3">
      <c r="B463" s="1"/>
      <c r="C463" s="1"/>
      <c r="D463" s="1"/>
      <c r="E463" s="1"/>
      <c r="F463" s="1"/>
      <c r="G463" s="1"/>
      <c r="H463" s="1"/>
      <c r="I463" s="1"/>
      <c r="J463" s="1"/>
      <c r="K463" s="1"/>
      <c r="L463" s="1"/>
      <c r="M463" s="1"/>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row>
    <row r="464" spans="2:41" ht="18.75" x14ac:dyDescent="0.3">
      <c r="B464" s="1"/>
      <c r="C464" s="1"/>
      <c r="D464" s="1"/>
      <c r="E464" s="1"/>
      <c r="F464" s="1"/>
      <c r="G464" s="1"/>
      <c r="H464" s="1"/>
      <c r="I464" s="1"/>
      <c r="J464" s="1"/>
      <c r="K464" s="1"/>
      <c r="L464" s="1"/>
      <c r="M464" s="1"/>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row>
    <row r="465" spans="2:41" ht="18.75" x14ac:dyDescent="0.3">
      <c r="B465" s="1"/>
      <c r="C465" s="1"/>
      <c r="D465" s="1"/>
      <c r="E465" s="1"/>
      <c r="F465" s="1"/>
      <c r="G465" s="1"/>
      <c r="H465" s="1"/>
      <c r="I465" s="1"/>
      <c r="J465" s="1"/>
      <c r="K465" s="1"/>
      <c r="L465" s="1"/>
      <c r="M465" s="1"/>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row>
    <row r="466" spans="2:41" ht="18.75" x14ac:dyDescent="0.3">
      <c r="B466" s="1"/>
      <c r="C466" s="1"/>
      <c r="D466" s="1"/>
      <c r="E466" s="1"/>
      <c r="F466" s="1"/>
      <c r="G466" s="1"/>
      <c r="H466" s="1"/>
      <c r="I466" s="1"/>
      <c r="J466" s="1"/>
      <c r="K466" s="1"/>
      <c r="L466" s="1"/>
      <c r="M466" s="1"/>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row>
    <row r="467" spans="2:41" ht="18.75" x14ac:dyDescent="0.3">
      <c r="B467" s="1"/>
      <c r="C467" s="1"/>
      <c r="D467" s="1"/>
      <c r="E467" s="1"/>
      <c r="F467" s="1"/>
      <c r="G467" s="1"/>
      <c r="H467" s="1"/>
      <c r="I467" s="1"/>
      <c r="J467" s="1"/>
      <c r="K467" s="1"/>
      <c r="L467" s="1"/>
      <c r="M467" s="1"/>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row>
    <row r="468" spans="2:41" ht="18.75" x14ac:dyDescent="0.3">
      <c r="B468" s="1"/>
      <c r="C468" s="1"/>
      <c r="D468" s="1"/>
      <c r="E468" s="1"/>
      <c r="F468" s="1"/>
      <c r="G468" s="1"/>
      <c r="H468" s="1"/>
      <c r="I468" s="1"/>
      <c r="J468" s="1"/>
      <c r="K468" s="1"/>
      <c r="L468" s="1"/>
      <c r="M468" s="1"/>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row>
    <row r="469" spans="2:41" ht="18.75" x14ac:dyDescent="0.3">
      <c r="B469" s="1"/>
      <c r="C469" s="1"/>
      <c r="D469" s="1"/>
      <c r="E469" s="1"/>
      <c r="F469" s="1"/>
      <c r="G469" s="1"/>
      <c r="H469" s="1"/>
      <c r="I469" s="1"/>
      <c r="J469" s="1"/>
      <c r="K469" s="1"/>
      <c r="L469" s="1"/>
      <c r="M469" s="1"/>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row>
    <row r="470" spans="2:41" ht="18.75" x14ac:dyDescent="0.3">
      <c r="B470" s="1"/>
      <c r="C470" s="1"/>
      <c r="D470" s="1"/>
      <c r="E470" s="1"/>
      <c r="F470" s="1"/>
      <c r="G470" s="1"/>
      <c r="H470" s="1"/>
      <c r="I470" s="1"/>
      <c r="J470" s="1"/>
      <c r="K470" s="1"/>
      <c r="L470" s="1"/>
      <c r="M470" s="1"/>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row>
    <row r="471" spans="2:41" ht="18.75" x14ac:dyDescent="0.3">
      <c r="B471" s="1"/>
      <c r="C471" s="1"/>
      <c r="D471" s="1"/>
      <c r="E471" s="1"/>
      <c r="F471" s="1"/>
      <c r="G471" s="1"/>
      <c r="H471" s="1"/>
      <c r="I471" s="1"/>
      <c r="J471" s="1"/>
      <c r="K471" s="1"/>
      <c r="L471" s="1"/>
      <c r="M471" s="1"/>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row>
    <row r="472" spans="2:41" ht="18.75" x14ac:dyDescent="0.3">
      <c r="B472" s="1"/>
      <c r="C472" s="1"/>
      <c r="D472" s="1"/>
      <c r="E472" s="1"/>
      <c r="F472" s="1"/>
      <c r="G472" s="1"/>
      <c r="H472" s="1"/>
      <c r="I472" s="1"/>
      <c r="J472" s="1"/>
      <c r="K472" s="1"/>
      <c r="L472" s="1"/>
      <c r="M472" s="1"/>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row>
    <row r="473" spans="2:41" ht="18.75" x14ac:dyDescent="0.3">
      <c r="B473" s="1"/>
      <c r="C473" s="1"/>
      <c r="D473" s="1"/>
      <c r="E473" s="1"/>
      <c r="F473" s="1"/>
      <c r="G473" s="1"/>
      <c r="H473" s="1"/>
      <c r="I473" s="1"/>
      <c r="J473" s="1"/>
      <c r="K473" s="1"/>
      <c r="L473" s="1"/>
      <c r="M473" s="1"/>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row>
    <row r="474" spans="2:41" ht="18.75" x14ac:dyDescent="0.3">
      <c r="B474" s="1"/>
      <c r="C474" s="1"/>
      <c r="D474" s="1"/>
      <c r="E474" s="1"/>
      <c r="F474" s="1"/>
      <c r="G474" s="1"/>
      <c r="H474" s="1"/>
      <c r="I474" s="1"/>
      <c r="J474" s="1"/>
      <c r="K474" s="1"/>
      <c r="L474" s="1"/>
      <c r="M474" s="1"/>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row>
    <row r="475" spans="2:41" ht="18.75" x14ac:dyDescent="0.3">
      <c r="B475" s="1"/>
      <c r="C475" s="1"/>
      <c r="D475" s="1"/>
      <c r="E475" s="1"/>
      <c r="F475" s="1"/>
      <c r="G475" s="1"/>
      <c r="H475" s="1"/>
      <c r="I475" s="1"/>
      <c r="J475" s="1"/>
      <c r="K475" s="1"/>
      <c r="L475" s="1"/>
      <c r="M475" s="1"/>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row>
    <row r="476" spans="2:41" ht="18.75" x14ac:dyDescent="0.3">
      <c r="B476" s="1"/>
      <c r="C476" s="1"/>
      <c r="D476" s="1"/>
      <c r="E476" s="1"/>
      <c r="F476" s="1"/>
      <c r="G476" s="1"/>
      <c r="H476" s="1"/>
      <c r="I476" s="1"/>
      <c r="J476" s="1"/>
      <c r="K476" s="1"/>
      <c r="L476" s="1"/>
      <c r="M476" s="1"/>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row>
    <row r="477" spans="2:41" ht="18.75" x14ac:dyDescent="0.3">
      <c r="B477" s="1"/>
      <c r="C477" s="1"/>
      <c r="D477" s="1"/>
      <c r="E477" s="1"/>
      <c r="F477" s="1"/>
      <c r="G477" s="1"/>
      <c r="H477" s="1"/>
      <c r="I477" s="1"/>
      <c r="J477" s="1"/>
      <c r="K477" s="1"/>
      <c r="L477" s="1"/>
      <c r="M477" s="1"/>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row>
    <row r="478" spans="2:41" ht="18.75" x14ac:dyDescent="0.3">
      <c r="B478" s="1"/>
      <c r="C478" s="1"/>
      <c r="D478" s="1"/>
      <c r="E478" s="1"/>
      <c r="F478" s="1"/>
      <c r="G478" s="1"/>
      <c r="H478" s="1"/>
      <c r="I478" s="1"/>
      <c r="J478" s="1"/>
      <c r="K478" s="1"/>
      <c r="L478" s="1"/>
      <c r="M478" s="1"/>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row>
    <row r="479" spans="2:41" ht="18.75" x14ac:dyDescent="0.3">
      <c r="B479" s="1"/>
      <c r="C479" s="1"/>
      <c r="D479" s="1"/>
      <c r="E479" s="1"/>
      <c r="F479" s="1"/>
      <c r="G479" s="1"/>
      <c r="H479" s="1"/>
      <c r="I479" s="1"/>
      <c r="J479" s="1"/>
      <c r="K479" s="1"/>
      <c r="L479" s="1"/>
      <c r="M479" s="1"/>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row>
    <row r="480" spans="2:41" ht="18.75" x14ac:dyDescent="0.3">
      <c r="B480" s="1"/>
      <c r="C480" s="1"/>
      <c r="D480" s="1"/>
      <c r="E480" s="1"/>
      <c r="F480" s="1"/>
      <c r="G480" s="1"/>
      <c r="H480" s="1"/>
      <c r="I480" s="1"/>
      <c r="J480" s="1"/>
      <c r="K480" s="1"/>
      <c r="L480" s="1"/>
      <c r="M480" s="1"/>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row>
    <row r="481" spans="2:41" ht="18.75" x14ac:dyDescent="0.3">
      <c r="B481" s="1"/>
      <c r="C481" s="1"/>
      <c r="D481" s="1"/>
      <c r="E481" s="1"/>
      <c r="F481" s="1"/>
      <c r="G481" s="1"/>
      <c r="H481" s="1"/>
      <c r="I481" s="1"/>
      <c r="J481" s="1"/>
      <c r="K481" s="1"/>
      <c r="L481" s="1"/>
      <c r="M481" s="1"/>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row>
    <row r="482" spans="2:41" ht="18.75" x14ac:dyDescent="0.3">
      <c r="B482" s="1"/>
      <c r="C482" s="1"/>
      <c r="D482" s="1"/>
      <c r="E482" s="1"/>
      <c r="F482" s="1"/>
      <c r="G482" s="1"/>
      <c r="H482" s="1"/>
      <c r="I482" s="1"/>
      <c r="J482" s="1"/>
      <c r="K482" s="1"/>
      <c r="L482" s="1"/>
      <c r="M482" s="1"/>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row>
    <row r="483" spans="2:41" ht="18.75" x14ac:dyDescent="0.3">
      <c r="B483" s="1"/>
      <c r="C483" s="1"/>
      <c r="D483" s="1"/>
      <c r="E483" s="1"/>
      <c r="F483" s="1"/>
      <c r="G483" s="1"/>
      <c r="H483" s="1"/>
      <c r="I483" s="1"/>
      <c r="J483" s="1"/>
      <c r="K483" s="1"/>
      <c r="L483" s="1"/>
      <c r="M483" s="1"/>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row>
    <row r="484" spans="2:41" ht="18.75" x14ac:dyDescent="0.3">
      <c r="B484" s="1"/>
      <c r="C484" s="1"/>
      <c r="D484" s="1"/>
      <c r="E484" s="1"/>
      <c r="F484" s="1"/>
      <c r="G484" s="1"/>
      <c r="H484" s="1"/>
      <c r="I484" s="1"/>
      <c r="J484" s="1"/>
      <c r="K484" s="1"/>
      <c r="L484" s="1"/>
      <c r="M484" s="1"/>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row>
    <row r="485" spans="2:41" ht="18.75" x14ac:dyDescent="0.3">
      <c r="B485" s="1"/>
      <c r="C485" s="1"/>
      <c r="D485" s="1"/>
      <c r="E485" s="1"/>
      <c r="F485" s="1"/>
      <c r="G485" s="1"/>
      <c r="H485" s="1"/>
      <c r="I485" s="1"/>
      <c r="J485" s="1"/>
      <c r="K485" s="1"/>
      <c r="L485" s="1"/>
      <c r="M485" s="1"/>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row>
    <row r="486" spans="2:41" ht="18.75" x14ac:dyDescent="0.3">
      <c r="B486" s="1"/>
      <c r="C486" s="1"/>
      <c r="D486" s="1"/>
      <c r="E486" s="1"/>
      <c r="F486" s="1"/>
      <c r="G486" s="1"/>
      <c r="H486" s="1"/>
      <c r="I486" s="1"/>
      <c r="J486" s="1"/>
      <c r="K486" s="1"/>
      <c r="L486" s="1"/>
      <c r="M486" s="1"/>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row>
    <row r="487" spans="2:41" ht="18.75" x14ac:dyDescent="0.3">
      <c r="B487" s="1"/>
      <c r="C487" s="1"/>
      <c r="D487" s="1"/>
      <c r="E487" s="1"/>
      <c r="F487" s="1"/>
      <c r="G487" s="1"/>
      <c r="H487" s="1"/>
      <c r="I487" s="1"/>
      <c r="J487" s="1"/>
      <c r="K487" s="1"/>
      <c r="L487" s="1"/>
      <c r="M487" s="1"/>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row>
    <row r="488" spans="2:41" ht="18.75" x14ac:dyDescent="0.3">
      <c r="B488" s="1"/>
      <c r="C488" s="1"/>
      <c r="D488" s="1"/>
      <c r="E488" s="1"/>
      <c r="F488" s="1"/>
      <c r="G488" s="1"/>
      <c r="H488" s="1"/>
      <c r="I488" s="1"/>
      <c r="J488" s="1"/>
      <c r="K488" s="1"/>
      <c r="L488" s="1"/>
      <c r="M488" s="1"/>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row>
    <row r="489" spans="2:41" ht="18.75" x14ac:dyDescent="0.3">
      <c r="B489" s="1"/>
      <c r="C489" s="1"/>
      <c r="D489" s="1"/>
      <c r="E489" s="1"/>
      <c r="F489" s="1"/>
      <c r="G489" s="1"/>
      <c r="H489" s="1"/>
      <c r="I489" s="1"/>
      <c r="J489" s="1"/>
      <c r="K489" s="1"/>
      <c r="L489" s="1"/>
      <c r="M489" s="1"/>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row>
    <row r="490" spans="2:41" ht="18.75" x14ac:dyDescent="0.3">
      <c r="B490" s="1"/>
      <c r="C490" s="1"/>
      <c r="D490" s="1"/>
      <c r="E490" s="1"/>
      <c r="F490" s="1"/>
      <c r="G490" s="1"/>
      <c r="H490" s="1"/>
      <c r="I490" s="1"/>
      <c r="J490" s="1"/>
      <c r="K490" s="1"/>
      <c r="L490" s="1"/>
      <c r="M490" s="1"/>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row>
    <row r="491" spans="2:41" ht="18.75" x14ac:dyDescent="0.3">
      <c r="B491" s="1"/>
      <c r="C491" s="1"/>
      <c r="D491" s="1"/>
      <c r="E491" s="1"/>
      <c r="F491" s="1"/>
      <c r="G491" s="1"/>
      <c r="H491" s="1"/>
      <c r="I491" s="1"/>
      <c r="J491" s="1"/>
      <c r="K491" s="1"/>
      <c r="L491" s="1"/>
      <c r="M491" s="1"/>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row>
    <row r="492" spans="2:41" ht="18.75" x14ac:dyDescent="0.3">
      <c r="B492" s="1"/>
      <c r="C492" s="1"/>
      <c r="D492" s="1"/>
      <c r="E492" s="1"/>
      <c r="F492" s="1"/>
      <c r="G492" s="1"/>
      <c r="H492" s="1"/>
      <c r="I492" s="1"/>
      <c r="J492" s="1"/>
      <c r="K492" s="1"/>
      <c r="L492" s="1"/>
      <c r="M492" s="1"/>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row>
    <row r="493" spans="2:41" ht="18.75" x14ac:dyDescent="0.3">
      <c r="B493" s="1"/>
      <c r="C493" s="1"/>
      <c r="D493" s="1"/>
      <c r="E493" s="1"/>
      <c r="F493" s="1"/>
      <c r="G493" s="1"/>
      <c r="H493" s="1"/>
      <c r="I493" s="1"/>
      <c r="J493" s="1"/>
      <c r="K493" s="1"/>
      <c r="L493" s="1"/>
      <c r="M493" s="1"/>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row>
    <row r="494" spans="2:41" ht="18.75" x14ac:dyDescent="0.3">
      <c r="B494" s="1"/>
      <c r="C494" s="1"/>
      <c r="D494" s="1"/>
      <c r="E494" s="1"/>
      <c r="F494" s="1"/>
      <c r="G494" s="1"/>
      <c r="H494" s="1"/>
      <c r="I494" s="1"/>
      <c r="J494" s="1"/>
      <c r="K494" s="1"/>
      <c r="L494" s="1"/>
      <c r="M494" s="1"/>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row>
    <row r="495" spans="2:41" ht="18.75" x14ac:dyDescent="0.3">
      <c r="B495" s="1"/>
      <c r="C495" s="1"/>
      <c r="D495" s="1"/>
      <c r="E495" s="1"/>
      <c r="F495" s="1"/>
      <c r="G495" s="1"/>
      <c r="H495" s="1"/>
      <c r="I495" s="1"/>
      <c r="J495" s="1"/>
      <c r="K495" s="1"/>
      <c r="L495" s="1"/>
      <c r="M495" s="1"/>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row>
    <row r="496" spans="2:41" ht="18.75" x14ac:dyDescent="0.3">
      <c r="B496" s="1"/>
      <c r="C496" s="1"/>
      <c r="D496" s="1"/>
      <c r="E496" s="1"/>
      <c r="F496" s="1"/>
      <c r="G496" s="1"/>
      <c r="H496" s="1"/>
      <c r="I496" s="1"/>
      <c r="J496" s="1"/>
      <c r="K496" s="1"/>
      <c r="L496" s="1"/>
      <c r="M496" s="1"/>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row>
    <row r="497" spans="2:41" ht="18.75" x14ac:dyDescent="0.3">
      <c r="B497" s="1"/>
      <c r="C497" s="1"/>
      <c r="D497" s="1"/>
      <c r="E497" s="1"/>
      <c r="F497" s="1"/>
      <c r="G497" s="1"/>
      <c r="H497" s="1"/>
      <c r="I497" s="1"/>
      <c r="J497" s="1"/>
      <c r="K497" s="1"/>
      <c r="L497" s="1"/>
      <c r="M497" s="1"/>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row>
    <row r="498" spans="2:41" ht="18.75" x14ac:dyDescent="0.3">
      <c r="B498" s="1"/>
      <c r="C498" s="1"/>
      <c r="D498" s="1"/>
      <c r="E498" s="1"/>
      <c r="F498" s="1"/>
      <c r="G498" s="1"/>
      <c r="H498" s="1"/>
      <c r="I498" s="1"/>
      <c r="J498" s="1"/>
      <c r="K498" s="1"/>
      <c r="L498" s="1"/>
      <c r="M498" s="1"/>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row>
    <row r="499" spans="2:41" ht="18.75" x14ac:dyDescent="0.3">
      <c r="B499" s="1"/>
      <c r="C499" s="1"/>
      <c r="D499" s="1"/>
      <c r="E499" s="1"/>
      <c r="F499" s="1"/>
      <c r="G499" s="1"/>
      <c r="H499" s="1"/>
      <c r="I499" s="1"/>
      <c r="J499" s="1"/>
      <c r="K499" s="1"/>
      <c r="L499" s="1"/>
      <c r="M499" s="1"/>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row>
    <row r="500" spans="2:41" ht="18.75" x14ac:dyDescent="0.3">
      <c r="B500" s="1"/>
      <c r="C500" s="1"/>
      <c r="D500" s="1"/>
      <c r="E500" s="1"/>
      <c r="F500" s="1"/>
      <c r="G500" s="1"/>
      <c r="H500" s="1"/>
      <c r="I500" s="1"/>
      <c r="J500" s="1"/>
      <c r="K500" s="1"/>
      <c r="L500" s="1"/>
      <c r="M500" s="1"/>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row>
    <row r="501" spans="2:41" ht="18.75" x14ac:dyDescent="0.3">
      <c r="B501" s="1"/>
      <c r="C501" s="1"/>
      <c r="D501" s="1"/>
      <c r="E501" s="1"/>
      <c r="F501" s="1"/>
      <c r="G501" s="1"/>
      <c r="H501" s="1"/>
      <c r="I501" s="1"/>
      <c r="J501" s="1"/>
      <c r="K501" s="1"/>
      <c r="L501" s="1"/>
      <c r="M501" s="1"/>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row>
    <row r="502" spans="2:41" ht="18.75" x14ac:dyDescent="0.3">
      <c r="B502" s="1"/>
      <c r="C502" s="1"/>
      <c r="D502" s="1"/>
      <c r="E502" s="1"/>
      <c r="F502" s="1"/>
      <c r="G502" s="1"/>
      <c r="H502" s="1"/>
      <c r="I502" s="1"/>
      <c r="J502" s="1"/>
      <c r="K502" s="1"/>
      <c r="L502" s="1"/>
      <c r="M502" s="1"/>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row>
    <row r="503" spans="2:41" ht="18.75" x14ac:dyDescent="0.3">
      <c r="B503" s="1"/>
      <c r="C503" s="1"/>
      <c r="D503" s="1"/>
      <c r="E503" s="1"/>
      <c r="F503" s="1"/>
      <c r="G503" s="1"/>
      <c r="H503" s="1"/>
      <c r="I503" s="1"/>
      <c r="J503" s="1"/>
      <c r="K503" s="1"/>
      <c r="L503" s="1"/>
      <c r="M503" s="1"/>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row>
    <row r="504" spans="2:41" ht="18.75" x14ac:dyDescent="0.3">
      <c r="B504" s="1"/>
      <c r="C504" s="1"/>
      <c r="D504" s="1"/>
      <c r="E504" s="1"/>
      <c r="F504" s="1"/>
      <c r="G504" s="1"/>
      <c r="H504" s="1"/>
      <c r="I504" s="1"/>
      <c r="J504" s="1"/>
      <c r="K504" s="1"/>
      <c r="L504" s="1"/>
      <c r="M504" s="1"/>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row>
    <row r="505" spans="2:41" ht="18.75" x14ac:dyDescent="0.3">
      <c r="B505" s="1"/>
      <c r="C505" s="1"/>
      <c r="D505" s="1"/>
      <c r="E505" s="1"/>
      <c r="F505" s="1"/>
      <c r="G505" s="1"/>
      <c r="H505" s="1"/>
      <c r="I505" s="1"/>
      <c r="J505" s="1"/>
      <c r="K505" s="1"/>
      <c r="L505" s="1"/>
      <c r="M505" s="1"/>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row>
    <row r="506" spans="2:41" ht="18.75" x14ac:dyDescent="0.3">
      <c r="B506" s="1"/>
      <c r="C506" s="1"/>
      <c r="D506" s="1"/>
      <c r="E506" s="1"/>
      <c r="F506" s="1"/>
      <c r="G506" s="1"/>
      <c r="H506" s="1"/>
      <c r="I506" s="1"/>
      <c r="J506" s="1"/>
      <c r="K506" s="1"/>
      <c r="L506" s="1"/>
      <c r="M506" s="1"/>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row>
    <row r="507" spans="2:41" ht="18.75" x14ac:dyDescent="0.3">
      <c r="B507" s="1"/>
      <c r="C507" s="1"/>
      <c r="D507" s="1"/>
      <c r="E507" s="1"/>
      <c r="F507" s="1"/>
      <c r="G507" s="1"/>
      <c r="H507" s="1"/>
      <c r="I507" s="1"/>
      <c r="J507" s="1"/>
      <c r="K507" s="1"/>
      <c r="L507" s="1"/>
      <c r="M507" s="1"/>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row>
    <row r="508" spans="2:41" ht="18.75" x14ac:dyDescent="0.3">
      <c r="B508" s="1"/>
      <c r="C508" s="1"/>
      <c r="D508" s="1"/>
      <c r="E508" s="1"/>
      <c r="F508" s="1"/>
      <c r="G508" s="1"/>
      <c r="H508" s="1"/>
      <c r="I508" s="1"/>
      <c r="J508" s="1"/>
      <c r="K508" s="1"/>
      <c r="L508" s="1"/>
      <c r="M508" s="1"/>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row>
    <row r="509" spans="2:41" ht="18.75" x14ac:dyDescent="0.3">
      <c r="B509" s="1"/>
      <c r="C509" s="1"/>
      <c r="D509" s="1"/>
      <c r="E509" s="1"/>
      <c r="F509" s="1"/>
      <c r="G509" s="1"/>
      <c r="H509" s="1"/>
      <c r="I509" s="1"/>
      <c r="J509" s="1"/>
      <c r="K509" s="1"/>
      <c r="L509" s="1"/>
      <c r="M509" s="1"/>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row>
    <row r="510" spans="2:41" ht="18.75" x14ac:dyDescent="0.3">
      <c r="B510" s="1"/>
      <c r="C510" s="1"/>
      <c r="D510" s="1"/>
      <c r="E510" s="1"/>
      <c r="F510" s="1"/>
      <c r="G510" s="1"/>
      <c r="H510" s="1"/>
      <c r="I510" s="1"/>
      <c r="J510" s="1"/>
      <c r="K510" s="1"/>
      <c r="L510" s="1"/>
      <c r="M510" s="1"/>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row>
    <row r="511" spans="2:41" ht="18.75" x14ac:dyDescent="0.3">
      <c r="B511" s="1"/>
      <c r="C511" s="1"/>
      <c r="D511" s="1"/>
      <c r="E511" s="1"/>
      <c r="F511" s="1"/>
      <c r="G511" s="1"/>
      <c r="H511" s="1"/>
      <c r="I511" s="1"/>
      <c r="J511" s="1"/>
      <c r="K511" s="1"/>
      <c r="L511" s="1"/>
      <c r="M511" s="1"/>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row>
    <row r="512" spans="2:41" ht="18.75" x14ac:dyDescent="0.3">
      <c r="B512" s="1"/>
      <c r="C512" s="1"/>
      <c r="D512" s="1"/>
      <c r="E512" s="1"/>
      <c r="F512" s="1"/>
      <c r="G512" s="1"/>
      <c r="H512" s="1"/>
      <c r="I512" s="1"/>
      <c r="J512" s="1"/>
      <c r="K512" s="1"/>
      <c r="L512" s="1"/>
      <c r="M512" s="1"/>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row>
    <row r="513" spans="2:41" ht="18.75" x14ac:dyDescent="0.3">
      <c r="B513" s="1"/>
      <c r="C513" s="1"/>
      <c r="D513" s="1"/>
      <c r="E513" s="1"/>
      <c r="F513" s="1"/>
      <c r="G513" s="1"/>
      <c r="H513" s="1"/>
      <c r="I513" s="1"/>
      <c r="J513" s="1"/>
      <c r="K513" s="1"/>
      <c r="L513" s="1"/>
      <c r="M513" s="1"/>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row>
    <row r="514" spans="2:41" ht="18.75" x14ac:dyDescent="0.3">
      <c r="B514" s="1"/>
      <c r="C514" s="1"/>
      <c r="D514" s="1"/>
      <c r="E514" s="1"/>
      <c r="F514" s="1"/>
      <c r="G514" s="1"/>
      <c r="H514" s="1"/>
      <c r="I514" s="1"/>
      <c r="J514" s="1"/>
      <c r="K514" s="1"/>
      <c r="L514" s="1"/>
      <c r="M514" s="1"/>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row>
    <row r="515" spans="2:41" ht="18.75" x14ac:dyDescent="0.3">
      <c r="B515" s="1"/>
      <c r="C515" s="1"/>
      <c r="D515" s="1"/>
      <c r="E515" s="1"/>
      <c r="F515" s="1"/>
      <c r="G515" s="1"/>
      <c r="H515" s="1"/>
      <c r="I515" s="1"/>
      <c r="J515" s="1"/>
      <c r="K515" s="1"/>
      <c r="L515" s="1"/>
      <c r="M515" s="1"/>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row>
    <row r="516" spans="2:41" ht="18.75" x14ac:dyDescent="0.3">
      <c r="B516" s="1"/>
      <c r="C516" s="1"/>
      <c r="D516" s="1"/>
      <c r="E516" s="1"/>
      <c r="F516" s="1"/>
      <c r="G516" s="1"/>
      <c r="H516" s="1"/>
      <c r="I516" s="1"/>
      <c r="J516" s="1"/>
      <c r="K516" s="1"/>
      <c r="L516" s="1"/>
      <c r="M516" s="1"/>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row>
    <row r="517" spans="2:41" ht="18.75" x14ac:dyDescent="0.3">
      <c r="B517" s="1"/>
      <c r="C517" s="1"/>
      <c r="D517" s="1"/>
      <c r="E517" s="1"/>
      <c r="F517" s="1"/>
      <c r="G517" s="1"/>
      <c r="H517" s="1"/>
      <c r="I517" s="1"/>
      <c r="J517" s="1"/>
      <c r="K517" s="1"/>
      <c r="L517" s="1"/>
      <c r="M517" s="1"/>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row>
    <row r="518" spans="2:41" ht="18.75" x14ac:dyDescent="0.3">
      <c r="B518" s="1"/>
      <c r="C518" s="1"/>
      <c r="D518" s="1"/>
      <c r="E518" s="1"/>
      <c r="F518" s="1"/>
      <c r="G518" s="1"/>
      <c r="H518" s="1"/>
      <c r="I518" s="1"/>
      <c r="J518" s="1"/>
      <c r="K518" s="1"/>
      <c r="L518" s="1"/>
      <c r="M518" s="1"/>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row>
    <row r="519" spans="2:41" ht="18.75" x14ac:dyDescent="0.3">
      <c r="B519" s="1"/>
      <c r="C519" s="1"/>
      <c r="D519" s="1"/>
      <c r="E519" s="1"/>
      <c r="F519" s="1"/>
      <c r="G519" s="1"/>
      <c r="H519" s="1"/>
      <c r="I519" s="1"/>
      <c r="J519" s="1"/>
      <c r="K519" s="1"/>
      <c r="L519" s="1"/>
      <c r="M519" s="1"/>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row>
    <row r="520" spans="2:41" ht="18.75" x14ac:dyDescent="0.3">
      <c r="B520" s="1"/>
      <c r="C520" s="1"/>
      <c r="D520" s="1"/>
      <c r="E520" s="1"/>
      <c r="F520" s="1"/>
      <c r="G520" s="1"/>
      <c r="H520" s="1"/>
      <c r="I520" s="1"/>
      <c r="J520" s="1"/>
      <c r="K520" s="1"/>
      <c r="L520" s="1"/>
      <c r="M520" s="1"/>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row>
    <row r="521" spans="2:41" ht="18.75" x14ac:dyDescent="0.3">
      <c r="B521" s="1"/>
      <c r="C521" s="1"/>
      <c r="D521" s="1"/>
      <c r="E521" s="1"/>
      <c r="F521" s="1"/>
      <c r="G521" s="1"/>
      <c r="H521" s="1"/>
      <c r="I521" s="1"/>
      <c r="J521" s="1"/>
      <c r="K521" s="1"/>
      <c r="L521" s="1"/>
      <c r="M521" s="1"/>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row>
    <row r="522" spans="2:41" ht="18.75" x14ac:dyDescent="0.3">
      <c r="B522" s="1"/>
      <c r="C522" s="1"/>
      <c r="D522" s="1"/>
      <c r="E522" s="1"/>
      <c r="F522" s="1"/>
      <c r="G522" s="1"/>
      <c r="H522" s="1"/>
      <c r="I522" s="1"/>
      <c r="J522" s="1"/>
      <c r="K522" s="1"/>
      <c r="L522" s="1"/>
      <c r="M522" s="1"/>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row>
    <row r="523" spans="2:41" ht="18.75" x14ac:dyDescent="0.3">
      <c r="B523" s="1"/>
      <c r="C523" s="1"/>
      <c r="D523" s="1"/>
      <c r="E523" s="1"/>
      <c r="F523" s="1"/>
      <c r="G523" s="1"/>
      <c r="H523" s="1"/>
      <c r="I523" s="1"/>
      <c r="J523" s="1"/>
      <c r="K523" s="1"/>
      <c r="L523" s="1"/>
      <c r="M523" s="1"/>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row>
    <row r="524" spans="2:41" ht="18.75" x14ac:dyDescent="0.3">
      <c r="B524" s="1"/>
      <c r="C524" s="1"/>
      <c r="D524" s="1"/>
      <c r="E524" s="1"/>
      <c r="F524" s="1"/>
      <c r="G524" s="1"/>
      <c r="H524" s="1"/>
      <c r="I524" s="1"/>
      <c r="J524" s="1"/>
      <c r="K524" s="1"/>
      <c r="L524" s="1"/>
      <c r="M524" s="1"/>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row>
    <row r="525" spans="2:41" ht="18.75" x14ac:dyDescent="0.3">
      <c r="B525" s="1"/>
      <c r="C525" s="1"/>
      <c r="D525" s="1"/>
      <c r="E525" s="1"/>
      <c r="F525" s="1"/>
      <c r="G525" s="1"/>
      <c r="H525" s="1"/>
      <c r="I525" s="1"/>
      <c r="J525" s="1"/>
      <c r="K525" s="1"/>
      <c r="L525" s="1"/>
      <c r="M525" s="1"/>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row>
    <row r="526" spans="2:41" ht="18.75" x14ac:dyDescent="0.3">
      <c r="B526" s="1"/>
      <c r="C526" s="1"/>
      <c r="D526" s="1"/>
      <c r="E526" s="1"/>
      <c r="F526" s="1"/>
      <c r="G526" s="1"/>
      <c r="H526" s="1"/>
      <c r="I526" s="1"/>
      <c r="J526" s="1"/>
      <c r="K526" s="1"/>
      <c r="L526" s="1"/>
      <c r="M526" s="1"/>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row>
  </sheetData>
  <mergeCells count="8">
    <mergeCell ref="A12:L12"/>
    <mergeCell ref="A17:L17"/>
    <mergeCell ref="A11:L11"/>
    <mergeCell ref="A1:O1"/>
    <mergeCell ref="A2:L2"/>
    <mergeCell ref="A5:L5"/>
    <mergeCell ref="A7:L7"/>
    <mergeCell ref="A9:L9"/>
  </mergeCells>
  <pageMargins left="0.70866141732283472" right="0.19685039370078741"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
  <sheetViews>
    <sheetView zoomScale="60" zoomScaleNormal="60" workbookViewId="0">
      <selection activeCell="E6" sqref="E6"/>
    </sheetView>
  </sheetViews>
  <sheetFormatPr defaultRowHeight="15" x14ac:dyDescent="0.25"/>
  <cols>
    <col min="2" max="2" width="15.7109375" customWidth="1"/>
    <col min="3" max="3" width="27" customWidth="1"/>
    <col min="4" max="4" width="21.5703125" customWidth="1"/>
    <col min="5" max="5" width="20.42578125" customWidth="1"/>
    <col min="6" max="6" width="18" customWidth="1"/>
    <col min="7" max="7" width="18.85546875" customWidth="1"/>
    <col min="8" max="8" width="19.85546875" customWidth="1"/>
    <col min="9" max="9" width="17.42578125" customWidth="1"/>
    <col min="10" max="10" width="20.28515625" customWidth="1"/>
    <col min="11" max="11" width="19.5703125" customWidth="1"/>
    <col min="12" max="12" width="29.7109375" customWidth="1"/>
    <col min="13" max="13" width="17.28515625" customWidth="1"/>
    <col min="14" max="14" width="18.7109375" customWidth="1"/>
    <col min="15" max="15" width="19.42578125" customWidth="1"/>
    <col min="16" max="16" width="16.28515625" customWidth="1"/>
    <col min="17" max="17" width="18.140625" customWidth="1"/>
  </cols>
  <sheetData>
    <row r="1" spans="1:17" ht="18.75" x14ac:dyDescent="0.3">
      <c r="A1" s="403" t="s">
        <v>239</v>
      </c>
      <c r="B1" s="403"/>
      <c r="C1" s="403"/>
      <c r="D1" s="403"/>
      <c r="E1" s="403"/>
      <c r="F1" s="403"/>
      <c r="G1" s="403"/>
      <c r="H1" s="403"/>
      <c r="I1" s="403"/>
      <c r="J1" s="403"/>
      <c r="K1" s="403"/>
      <c r="L1" s="403"/>
      <c r="M1" s="403"/>
      <c r="N1" s="403"/>
      <c r="O1" s="403"/>
      <c r="P1" s="403"/>
      <c r="Q1" s="403"/>
    </row>
    <row r="2" spans="1:17" ht="18.75" x14ac:dyDescent="0.25">
      <c r="A2" s="404" t="s">
        <v>56</v>
      </c>
      <c r="B2" s="404"/>
      <c r="C2" s="404"/>
      <c r="D2" s="404"/>
      <c r="E2" s="404"/>
      <c r="F2" s="404"/>
      <c r="G2" s="404"/>
      <c r="H2" s="404"/>
      <c r="I2" s="404"/>
      <c r="J2" s="404"/>
      <c r="K2" s="404"/>
      <c r="L2" s="404"/>
      <c r="M2" s="404"/>
      <c r="N2" s="404"/>
      <c r="O2" s="404"/>
      <c r="P2" s="404"/>
      <c r="Q2" s="404"/>
    </row>
    <row r="3" spans="1:17" ht="18.75" x14ac:dyDescent="0.25">
      <c r="A3" s="5"/>
      <c r="B3" s="5"/>
      <c r="C3" s="5"/>
      <c r="D3" s="5"/>
      <c r="E3" s="5"/>
      <c r="F3" s="5"/>
      <c r="G3" s="5"/>
      <c r="H3" s="5"/>
      <c r="I3" s="5"/>
      <c r="J3" s="5"/>
      <c r="K3" s="5"/>
      <c r="L3" s="5"/>
      <c r="M3" s="5"/>
      <c r="N3" s="5"/>
      <c r="O3" s="5"/>
      <c r="P3" s="5"/>
      <c r="Q3" s="5"/>
    </row>
    <row r="4" spans="1:17" ht="136.5" customHeight="1" x14ac:dyDescent="0.25">
      <c r="A4" s="2" t="s">
        <v>0</v>
      </c>
      <c r="B4" s="3" t="s">
        <v>1</v>
      </c>
      <c r="C4" s="3" t="s">
        <v>32</v>
      </c>
      <c r="D4" s="3" t="s">
        <v>33</v>
      </c>
      <c r="E4" s="3" t="s">
        <v>34</v>
      </c>
      <c r="F4" s="3" t="s">
        <v>35</v>
      </c>
      <c r="G4" s="3" t="s">
        <v>36</v>
      </c>
      <c r="H4" s="3" t="s">
        <v>37</v>
      </c>
      <c r="I4" s="3" t="s">
        <v>38</v>
      </c>
      <c r="J4" s="3" t="s">
        <v>39</v>
      </c>
      <c r="K4" s="3" t="s">
        <v>8</v>
      </c>
      <c r="L4" s="3" t="s">
        <v>9</v>
      </c>
      <c r="M4" s="3" t="s">
        <v>10</v>
      </c>
      <c r="N4" s="3" t="s">
        <v>11</v>
      </c>
      <c r="O4" s="3" t="s">
        <v>26</v>
      </c>
      <c r="P4" s="3" t="s">
        <v>12</v>
      </c>
      <c r="Q4" s="3" t="s">
        <v>13</v>
      </c>
    </row>
    <row r="5" spans="1:17" s="119" customFormat="1" ht="21" customHeight="1" x14ac:dyDescent="0.25">
      <c r="A5" s="125">
        <v>1</v>
      </c>
      <c r="B5" s="3">
        <v>2</v>
      </c>
      <c r="C5" s="3">
        <v>3</v>
      </c>
      <c r="D5" s="3">
        <v>4</v>
      </c>
      <c r="E5" s="3">
        <v>5</v>
      </c>
      <c r="F5" s="3">
        <v>6</v>
      </c>
      <c r="G5" s="3">
        <v>7</v>
      </c>
      <c r="H5" s="3">
        <v>8</v>
      </c>
      <c r="I5" s="3">
        <v>9</v>
      </c>
      <c r="J5" s="3">
        <v>10</v>
      </c>
      <c r="K5" s="3">
        <v>11</v>
      </c>
      <c r="L5" s="3">
        <v>12</v>
      </c>
      <c r="M5" s="3">
        <v>13</v>
      </c>
      <c r="N5" s="3">
        <v>14</v>
      </c>
      <c r="O5" s="3">
        <v>15</v>
      </c>
      <c r="P5" s="3">
        <v>16</v>
      </c>
      <c r="Q5" s="3">
        <v>17</v>
      </c>
    </row>
    <row r="6" spans="1:17" ht="18.75" x14ac:dyDescent="0.25">
      <c r="A6" s="61"/>
      <c r="B6" s="93"/>
      <c r="C6" s="91" t="s">
        <v>45</v>
      </c>
      <c r="D6" s="94"/>
      <c r="E6" s="91"/>
      <c r="F6" s="95"/>
      <c r="G6" s="96"/>
      <c r="H6" s="95"/>
      <c r="I6" s="95"/>
      <c r="J6" s="95"/>
      <c r="K6" s="97"/>
      <c r="L6" s="91"/>
      <c r="M6" s="36"/>
      <c r="N6" s="36"/>
      <c r="O6" s="36"/>
      <c r="P6" s="36"/>
      <c r="Q6" s="36"/>
    </row>
    <row r="7" spans="1:17" ht="18.75" x14ac:dyDescent="0.25">
      <c r="A7" s="61"/>
      <c r="B7" s="93"/>
      <c r="C7" s="91"/>
      <c r="D7" s="91"/>
      <c r="E7" s="91"/>
      <c r="F7" s="93"/>
      <c r="G7" s="93"/>
      <c r="H7" s="93"/>
      <c r="I7" s="93"/>
      <c r="J7" s="93"/>
      <c r="K7" s="98"/>
      <c r="L7" s="91"/>
      <c r="M7" s="36"/>
      <c r="N7" s="36"/>
      <c r="O7" s="36"/>
      <c r="P7" s="36"/>
      <c r="Q7" s="36"/>
    </row>
  </sheetData>
  <mergeCells count="2">
    <mergeCell ref="A1:Q1"/>
    <mergeCell ref="A2:Q2"/>
  </mergeCells>
  <pageMargins left="0.70866141732283472" right="0.70866141732283472" top="0.74803149606299213" bottom="0.74803149606299213" header="0.31496062992125984" footer="0.31496062992125984"/>
  <pageSetup paperSize="9"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81"/>
  <sheetViews>
    <sheetView view="pageBreakPreview" zoomScale="80" zoomScaleNormal="100" zoomScaleSheetLayoutView="80" workbookViewId="0">
      <selection activeCell="C10" sqref="C10"/>
    </sheetView>
  </sheetViews>
  <sheetFormatPr defaultRowHeight="18" x14ac:dyDescent="0.25"/>
  <cols>
    <col min="1" max="1" width="6.5703125" style="273" customWidth="1"/>
    <col min="2" max="2" width="22.28515625" style="273" customWidth="1"/>
    <col min="3" max="4" width="36.140625" style="273" customWidth="1"/>
    <col min="5" max="5" width="20.85546875" style="273" customWidth="1"/>
    <col min="6" max="6" width="31.42578125" style="273" customWidth="1"/>
    <col min="7" max="7" width="22.85546875" style="273" bestFit="1" customWidth="1"/>
    <col min="8" max="8" width="20.140625" style="273" customWidth="1"/>
    <col min="9" max="9" width="25.85546875" style="273" customWidth="1"/>
    <col min="10" max="10" width="33.7109375" style="273" customWidth="1"/>
    <col min="11" max="11" width="17.140625" style="273" customWidth="1"/>
    <col min="12" max="12" width="18" style="273" customWidth="1"/>
    <col min="13" max="13" width="33.42578125" style="273" bestFit="1" customWidth="1"/>
    <col min="14" max="14" width="9.140625" style="273"/>
    <col min="15" max="15" width="26.28515625" style="273" bestFit="1" customWidth="1"/>
    <col min="16" max="16" width="14.28515625" style="273" bestFit="1" customWidth="1"/>
    <col min="17" max="17" width="13.28515625" style="273" customWidth="1"/>
    <col min="18" max="256" width="9.140625" style="273"/>
    <col min="257" max="257" width="6.5703125" style="273" customWidth="1"/>
    <col min="258" max="258" width="22.28515625" style="273" customWidth="1"/>
    <col min="259" max="259" width="36.140625" style="273" customWidth="1"/>
    <col min="260" max="260" width="43.28515625" style="273" customWidth="1"/>
    <col min="261" max="261" width="14.42578125" style="273" customWidth="1"/>
    <col min="262" max="262" width="17.5703125" style="273" customWidth="1"/>
    <col min="263" max="263" width="15.140625" style="273" customWidth="1"/>
    <col min="264" max="264" width="20.140625" style="273" customWidth="1"/>
    <col min="265" max="265" width="59.7109375" style="273" customWidth="1"/>
    <col min="266" max="266" width="33.7109375" style="273" customWidth="1"/>
    <col min="267" max="267" width="17.140625" style="273" customWidth="1"/>
    <col min="268" max="268" width="18" style="273" customWidth="1"/>
    <col min="269" max="512" width="9.140625" style="273"/>
    <col min="513" max="513" width="6.5703125" style="273" customWidth="1"/>
    <col min="514" max="514" width="22.28515625" style="273" customWidth="1"/>
    <col min="515" max="515" width="36.140625" style="273" customWidth="1"/>
    <col min="516" max="516" width="43.28515625" style="273" customWidth="1"/>
    <col min="517" max="517" width="14.42578125" style="273" customWidth="1"/>
    <col min="518" max="518" width="17.5703125" style="273" customWidth="1"/>
    <col min="519" max="519" width="15.140625" style="273" customWidth="1"/>
    <col min="520" max="520" width="20.140625" style="273" customWidth="1"/>
    <col min="521" max="521" width="59.7109375" style="273" customWidth="1"/>
    <col min="522" max="522" width="33.7109375" style="273" customWidth="1"/>
    <col min="523" max="523" width="17.140625" style="273" customWidth="1"/>
    <col min="524" max="524" width="18" style="273" customWidth="1"/>
    <col min="525" max="768" width="9.140625" style="273"/>
    <col min="769" max="769" width="6.5703125" style="273" customWidth="1"/>
    <col min="770" max="770" width="22.28515625" style="273" customWidth="1"/>
    <col min="771" max="771" width="36.140625" style="273" customWidth="1"/>
    <col min="772" max="772" width="43.28515625" style="273" customWidth="1"/>
    <col min="773" max="773" width="14.42578125" style="273" customWidth="1"/>
    <col min="774" max="774" width="17.5703125" style="273" customWidth="1"/>
    <col min="775" max="775" width="15.140625" style="273" customWidth="1"/>
    <col min="776" max="776" width="20.140625" style="273" customWidth="1"/>
    <col min="777" max="777" width="59.7109375" style="273" customWidth="1"/>
    <col min="778" max="778" width="33.7109375" style="273" customWidth="1"/>
    <col min="779" max="779" width="17.140625" style="273" customWidth="1"/>
    <col min="780" max="780" width="18" style="273" customWidth="1"/>
    <col min="781" max="1024" width="9.140625" style="273"/>
    <col min="1025" max="1025" width="6.5703125" style="273" customWidth="1"/>
    <col min="1026" max="1026" width="22.28515625" style="273" customWidth="1"/>
    <col min="1027" max="1027" width="36.140625" style="273" customWidth="1"/>
    <col min="1028" max="1028" width="43.28515625" style="273" customWidth="1"/>
    <col min="1029" max="1029" width="14.42578125" style="273" customWidth="1"/>
    <col min="1030" max="1030" width="17.5703125" style="273" customWidth="1"/>
    <col min="1031" max="1031" width="15.140625" style="273" customWidth="1"/>
    <col min="1032" max="1032" width="20.140625" style="273" customWidth="1"/>
    <col min="1033" max="1033" width="59.7109375" style="273" customWidth="1"/>
    <col min="1034" max="1034" width="33.7109375" style="273" customWidth="1"/>
    <col min="1035" max="1035" width="17.140625" style="273" customWidth="1"/>
    <col min="1036" max="1036" width="18" style="273" customWidth="1"/>
    <col min="1037" max="1280" width="9.140625" style="273"/>
    <col min="1281" max="1281" width="6.5703125" style="273" customWidth="1"/>
    <col min="1282" max="1282" width="22.28515625" style="273" customWidth="1"/>
    <col min="1283" max="1283" width="36.140625" style="273" customWidth="1"/>
    <col min="1284" max="1284" width="43.28515625" style="273" customWidth="1"/>
    <col min="1285" max="1285" width="14.42578125" style="273" customWidth="1"/>
    <col min="1286" max="1286" width="17.5703125" style="273" customWidth="1"/>
    <col min="1287" max="1287" width="15.140625" style="273" customWidth="1"/>
    <col min="1288" max="1288" width="20.140625" style="273" customWidth="1"/>
    <col min="1289" max="1289" width="59.7109375" style="273" customWidth="1"/>
    <col min="1290" max="1290" width="33.7109375" style="273" customWidth="1"/>
    <col min="1291" max="1291" width="17.140625" style="273" customWidth="1"/>
    <col min="1292" max="1292" width="18" style="273" customWidth="1"/>
    <col min="1293" max="1536" width="9.140625" style="273"/>
    <col min="1537" max="1537" width="6.5703125" style="273" customWidth="1"/>
    <col min="1538" max="1538" width="22.28515625" style="273" customWidth="1"/>
    <col min="1539" max="1539" width="36.140625" style="273" customWidth="1"/>
    <col min="1540" max="1540" width="43.28515625" style="273" customWidth="1"/>
    <col min="1541" max="1541" width="14.42578125" style="273" customWidth="1"/>
    <col min="1542" max="1542" width="17.5703125" style="273" customWidth="1"/>
    <col min="1543" max="1543" width="15.140625" style="273" customWidth="1"/>
    <col min="1544" max="1544" width="20.140625" style="273" customWidth="1"/>
    <col min="1545" max="1545" width="59.7109375" style="273" customWidth="1"/>
    <col min="1546" max="1546" width="33.7109375" style="273" customWidth="1"/>
    <col min="1547" max="1547" width="17.140625" style="273" customWidth="1"/>
    <col min="1548" max="1548" width="18" style="273" customWidth="1"/>
    <col min="1549" max="1792" width="9.140625" style="273"/>
    <col min="1793" max="1793" width="6.5703125" style="273" customWidth="1"/>
    <col min="1794" max="1794" width="22.28515625" style="273" customWidth="1"/>
    <col min="1795" max="1795" width="36.140625" style="273" customWidth="1"/>
    <col min="1796" max="1796" width="43.28515625" style="273" customWidth="1"/>
    <col min="1797" max="1797" width="14.42578125" style="273" customWidth="1"/>
    <col min="1798" max="1798" width="17.5703125" style="273" customWidth="1"/>
    <col min="1799" max="1799" width="15.140625" style="273" customWidth="1"/>
    <col min="1800" max="1800" width="20.140625" style="273" customWidth="1"/>
    <col min="1801" max="1801" width="59.7109375" style="273" customWidth="1"/>
    <col min="1802" max="1802" width="33.7109375" style="273" customWidth="1"/>
    <col min="1803" max="1803" width="17.140625" style="273" customWidth="1"/>
    <col min="1804" max="1804" width="18" style="273" customWidth="1"/>
    <col min="1805" max="2048" width="9.140625" style="273"/>
    <col min="2049" max="2049" width="6.5703125" style="273" customWidth="1"/>
    <col min="2050" max="2050" width="22.28515625" style="273" customWidth="1"/>
    <col min="2051" max="2051" width="36.140625" style="273" customWidth="1"/>
    <col min="2052" max="2052" width="43.28515625" style="273" customWidth="1"/>
    <col min="2053" max="2053" width="14.42578125" style="273" customWidth="1"/>
    <col min="2054" max="2054" width="17.5703125" style="273" customWidth="1"/>
    <col min="2055" max="2055" width="15.140625" style="273" customWidth="1"/>
    <col min="2056" max="2056" width="20.140625" style="273" customWidth="1"/>
    <col min="2057" max="2057" width="59.7109375" style="273" customWidth="1"/>
    <col min="2058" max="2058" width="33.7109375" style="273" customWidth="1"/>
    <col min="2059" max="2059" width="17.140625" style="273" customWidth="1"/>
    <col min="2060" max="2060" width="18" style="273" customWidth="1"/>
    <col min="2061" max="2304" width="9.140625" style="273"/>
    <col min="2305" max="2305" width="6.5703125" style="273" customWidth="1"/>
    <col min="2306" max="2306" width="22.28515625" style="273" customWidth="1"/>
    <col min="2307" max="2307" width="36.140625" style="273" customWidth="1"/>
    <col min="2308" max="2308" width="43.28515625" style="273" customWidth="1"/>
    <col min="2309" max="2309" width="14.42578125" style="273" customWidth="1"/>
    <col min="2310" max="2310" width="17.5703125" style="273" customWidth="1"/>
    <col min="2311" max="2311" width="15.140625" style="273" customWidth="1"/>
    <col min="2312" max="2312" width="20.140625" style="273" customWidth="1"/>
    <col min="2313" max="2313" width="59.7109375" style="273" customWidth="1"/>
    <col min="2314" max="2314" width="33.7109375" style="273" customWidth="1"/>
    <col min="2315" max="2315" width="17.140625" style="273" customWidth="1"/>
    <col min="2316" max="2316" width="18" style="273" customWidth="1"/>
    <col min="2317" max="2560" width="9.140625" style="273"/>
    <col min="2561" max="2561" width="6.5703125" style="273" customWidth="1"/>
    <col min="2562" max="2562" width="22.28515625" style="273" customWidth="1"/>
    <col min="2563" max="2563" width="36.140625" style="273" customWidth="1"/>
    <col min="2564" max="2564" width="43.28515625" style="273" customWidth="1"/>
    <col min="2565" max="2565" width="14.42578125" style="273" customWidth="1"/>
    <col min="2566" max="2566" width="17.5703125" style="273" customWidth="1"/>
    <col min="2567" max="2567" width="15.140625" style="273" customWidth="1"/>
    <col min="2568" max="2568" width="20.140625" style="273" customWidth="1"/>
    <col min="2569" max="2569" width="59.7109375" style="273" customWidth="1"/>
    <col min="2570" max="2570" width="33.7109375" style="273" customWidth="1"/>
    <col min="2571" max="2571" width="17.140625" style="273" customWidth="1"/>
    <col min="2572" max="2572" width="18" style="273" customWidth="1"/>
    <col min="2573" max="2816" width="9.140625" style="273"/>
    <col min="2817" max="2817" width="6.5703125" style="273" customWidth="1"/>
    <col min="2818" max="2818" width="22.28515625" style="273" customWidth="1"/>
    <col min="2819" max="2819" width="36.140625" style="273" customWidth="1"/>
    <col min="2820" max="2820" width="43.28515625" style="273" customWidth="1"/>
    <col min="2821" max="2821" width="14.42578125" style="273" customWidth="1"/>
    <col min="2822" max="2822" width="17.5703125" style="273" customWidth="1"/>
    <col min="2823" max="2823" width="15.140625" style="273" customWidth="1"/>
    <col min="2824" max="2824" width="20.140625" style="273" customWidth="1"/>
    <col min="2825" max="2825" width="59.7109375" style="273" customWidth="1"/>
    <col min="2826" max="2826" width="33.7109375" style="273" customWidth="1"/>
    <col min="2827" max="2827" width="17.140625" style="273" customWidth="1"/>
    <col min="2828" max="2828" width="18" style="273" customWidth="1"/>
    <col min="2829" max="3072" width="9.140625" style="273"/>
    <col min="3073" max="3073" width="6.5703125" style="273" customWidth="1"/>
    <col min="3074" max="3074" width="22.28515625" style="273" customWidth="1"/>
    <col min="3075" max="3075" width="36.140625" style="273" customWidth="1"/>
    <col min="3076" max="3076" width="43.28515625" style="273" customWidth="1"/>
    <col min="3077" max="3077" width="14.42578125" style="273" customWidth="1"/>
    <col min="3078" max="3078" width="17.5703125" style="273" customWidth="1"/>
    <col min="3079" max="3079" width="15.140625" style="273" customWidth="1"/>
    <col min="3080" max="3080" width="20.140625" style="273" customWidth="1"/>
    <col min="3081" max="3081" width="59.7109375" style="273" customWidth="1"/>
    <col min="3082" max="3082" width="33.7109375" style="273" customWidth="1"/>
    <col min="3083" max="3083" width="17.140625" style="273" customWidth="1"/>
    <col min="3084" max="3084" width="18" style="273" customWidth="1"/>
    <col min="3085" max="3328" width="9.140625" style="273"/>
    <col min="3329" max="3329" width="6.5703125" style="273" customWidth="1"/>
    <col min="3330" max="3330" width="22.28515625" style="273" customWidth="1"/>
    <col min="3331" max="3331" width="36.140625" style="273" customWidth="1"/>
    <col min="3332" max="3332" width="43.28515625" style="273" customWidth="1"/>
    <col min="3333" max="3333" width="14.42578125" style="273" customWidth="1"/>
    <col min="3334" max="3334" width="17.5703125" style="273" customWidth="1"/>
    <col min="3335" max="3335" width="15.140625" style="273" customWidth="1"/>
    <col min="3336" max="3336" width="20.140625" style="273" customWidth="1"/>
    <col min="3337" max="3337" width="59.7109375" style="273" customWidth="1"/>
    <col min="3338" max="3338" width="33.7109375" style="273" customWidth="1"/>
    <col min="3339" max="3339" width="17.140625" style="273" customWidth="1"/>
    <col min="3340" max="3340" width="18" style="273" customWidth="1"/>
    <col min="3341" max="3584" width="9.140625" style="273"/>
    <col min="3585" max="3585" width="6.5703125" style="273" customWidth="1"/>
    <col min="3586" max="3586" width="22.28515625" style="273" customWidth="1"/>
    <col min="3587" max="3587" width="36.140625" style="273" customWidth="1"/>
    <col min="3588" max="3588" width="43.28515625" style="273" customWidth="1"/>
    <col min="3589" max="3589" width="14.42578125" style="273" customWidth="1"/>
    <col min="3590" max="3590" width="17.5703125" style="273" customWidth="1"/>
    <col min="3591" max="3591" width="15.140625" style="273" customWidth="1"/>
    <col min="3592" max="3592" width="20.140625" style="273" customWidth="1"/>
    <col min="3593" max="3593" width="59.7109375" style="273" customWidth="1"/>
    <col min="3594" max="3594" width="33.7109375" style="273" customWidth="1"/>
    <col min="3595" max="3595" width="17.140625" style="273" customWidth="1"/>
    <col min="3596" max="3596" width="18" style="273" customWidth="1"/>
    <col min="3597" max="3840" width="9.140625" style="273"/>
    <col min="3841" max="3841" width="6.5703125" style="273" customWidth="1"/>
    <col min="3842" max="3842" width="22.28515625" style="273" customWidth="1"/>
    <col min="3843" max="3843" width="36.140625" style="273" customWidth="1"/>
    <col min="3844" max="3844" width="43.28515625" style="273" customWidth="1"/>
    <col min="3845" max="3845" width="14.42578125" style="273" customWidth="1"/>
    <col min="3846" max="3846" width="17.5703125" style="273" customWidth="1"/>
    <col min="3847" max="3847" width="15.140625" style="273" customWidth="1"/>
    <col min="3848" max="3848" width="20.140625" style="273" customWidth="1"/>
    <col min="3849" max="3849" width="59.7109375" style="273" customWidth="1"/>
    <col min="3850" max="3850" width="33.7109375" style="273" customWidth="1"/>
    <col min="3851" max="3851" width="17.140625" style="273" customWidth="1"/>
    <col min="3852" max="3852" width="18" style="273" customWidth="1"/>
    <col min="3853" max="4096" width="9.140625" style="273"/>
    <col min="4097" max="4097" width="6.5703125" style="273" customWidth="1"/>
    <col min="4098" max="4098" width="22.28515625" style="273" customWidth="1"/>
    <col min="4099" max="4099" width="36.140625" style="273" customWidth="1"/>
    <col min="4100" max="4100" width="43.28515625" style="273" customWidth="1"/>
    <col min="4101" max="4101" width="14.42578125" style="273" customWidth="1"/>
    <col min="4102" max="4102" width="17.5703125" style="273" customWidth="1"/>
    <col min="4103" max="4103" width="15.140625" style="273" customWidth="1"/>
    <col min="4104" max="4104" width="20.140625" style="273" customWidth="1"/>
    <col min="4105" max="4105" width="59.7109375" style="273" customWidth="1"/>
    <col min="4106" max="4106" width="33.7109375" style="273" customWidth="1"/>
    <col min="4107" max="4107" width="17.140625" style="273" customWidth="1"/>
    <col min="4108" max="4108" width="18" style="273" customWidth="1"/>
    <col min="4109" max="4352" width="9.140625" style="273"/>
    <col min="4353" max="4353" width="6.5703125" style="273" customWidth="1"/>
    <col min="4354" max="4354" width="22.28515625" style="273" customWidth="1"/>
    <col min="4355" max="4355" width="36.140625" style="273" customWidth="1"/>
    <col min="4356" max="4356" width="43.28515625" style="273" customWidth="1"/>
    <col min="4357" max="4357" width="14.42578125" style="273" customWidth="1"/>
    <col min="4358" max="4358" width="17.5703125" style="273" customWidth="1"/>
    <col min="4359" max="4359" width="15.140625" style="273" customWidth="1"/>
    <col min="4360" max="4360" width="20.140625" style="273" customWidth="1"/>
    <col min="4361" max="4361" width="59.7109375" style="273" customWidth="1"/>
    <col min="4362" max="4362" width="33.7109375" style="273" customWidth="1"/>
    <col min="4363" max="4363" width="17.140625" style="273" customWidth="1"/>
    <col min="4364" max="4364" width="18" style="273" customWidth="1"/>
    <col min="4365" max="4608" width="9.140625" style="273"/>
    <col min="4609" max="4609" width="6.5703125" style="273" customWidth="1"/>
    <col min="4610" max="4610" width="22.28515625" style="273" customWidth="1"/>
    <col min="4611" max="4611" width="36.140625" style="273" customWidth="1"/>
    <col min="4612" max="4612" width="43.28515625" style="273" customWidth="1"/>
    <col min="4613" max="4613" width="14.42578125" style="273" customWidth="1"/>
    <col min="4614" max="4614" width="17.5703125" style="273" customWidth="1"/>
    <col min="4615" max="4615" width="15.140625" style="273" customWidth="1"/>
    <col min="4616" max="4616" width="20.140625" style="273" customWidth="1"/>
    <col min="4617" max="4617" width="59.7109375" style="273" customWidth="1"/>
    <col min="4618" max="4618" width="33.7109375" style="273" customWidth="1"/>
    <col min="4619" max="4619" width="17.140625" style="273" customWidth="1"/>
    <col min="4620" max="4620" width="18" style="273" customWidth="1"/>
    <col min="4621" max="4864" width="9.140625" style="273"/>
    <col min="4865" max="4865" width="6.5703125" style="273" customWidth="1"/>
    <col min="4866" max="4866" width="22.28515625" style="273" customWidth="1"/>
    <col min="4867" max="4867" width="36.140625" style="273" customWidth="1"/>
    <col min="4868" max="4868" width="43.28515625" style="273" customWidth="1"/>
    <col min="4869" max="4869" width="14.42578125" style="273" customWidth="1"/>
    <col min="4870" max="4870" width="17.5703125" style="273" customWidth="1"/>
    <col min="4871" max="4871" width="15.140625" style="273" customWidth="1"/>
    <col min="4872" max="4872" width="20.140625" style="273" customWidth="1"/>
    <col min="4873" max="4873" width="59.7109375" style="273" customWidth="1"/>
    <col min="4874" max="4874" width="33.7109375" style="273" customWidth="1"/>
    <col min="4875" max="4875" width="17.140625" style="273" customWidth="1"/>
    <col min="4876" max="4876" width="18" style="273" customWidth="1"/>
    <col min="4877" max="5120" width="9.140625" style="273"/>
    <col min="5121" max="5121" width="6.5703125" style="273" customWidth="1"/>
    <col min="5122" max="5122" width="22.28515625" style="273" customWidth="1"/>
    <col min="5123" max="5123" width="36.140625" style="273" customWidth="1"/>
    <col min="5124" max="5124" width="43.28515625" style="273" customWidth="1"/>
    <col min="5125" max="5125" width="14.42578125" style="273" customWidth="1"/>
    <col min="5126" max="5126" width="17.5703125" style="273" customWidth="1"/>
    <col min="5127" max="5127" width="15.140625" style="273" customWidth="1"/>
    <col min="5128" max="5128" width="20.140625" style="273" customWidth="1"/>
    <col min="5129" max="5129" width="59.7109375" style="273" customWidth="1"/>
    <col min="5130" max="5130" width="33.7109375" style="273" customWidth="1"/>
    <col min="5131" max="5131" width="17.140625" style="273" customWidth="1"/>
    <col min="5132" max="5132" width="18" style="273" customWidth="1"/>
    <col min="5133" max="5376" width="9.140625" style="273"/>
    <col min="5377" max="5377" width="6.5703125" style="273" customWidth="1"/>
    <col min="5378" max="5378" width="22.28515625" style="273" customWidth="1"/>
    <col min="5379" max="5379" width="36.140625" style="273" customWidth="1"/>
    <col min="5380" max="5380" width="43.28515625" style="273" customWidth="1"/>
    <col min="5381" max="5381" width="14.42578125" style="273" customWidth="1"/>
    <col min="5382" max="5382" width="17.5703125" style="273" customWidth="1"/>
    <col min="5383" max="5383" width="15.140625" style="273" customWidth="1"/>
    <col min="5384" max="5384" width="20.140625" style="273" customWidth="1"/>
    <col min="5385" max="5385" width="59.7109375" style="273" customWidth="1"/>
    <col min="5386" max="5386" width="33.7109375" style="273" customWidth="1"/>
    <col min="5387" max="5387" width="17.140625" style="273" customWidth="1"/>
    <col min="5388" max="5388" width="18" style="273" customWidth="1"/>
    <col min="5389" max="5632" width="9.140625" style="273"/>
    <col min="5633" max="5633" width="6.5703125" style="273" customWidth="1"/>
    <col min="5634" max="5634" width="22.28515625" style="273" customWidth="1"/>
    <col min="5635" max="5635" width="36.140625" style="273" customWidth="1"/>
    <col min="5636" max="5636" width="43.28515625" style="273" customWidth="1"/>
    <col min="5637" max="5637" width="14.42578125" style="273" customWidth="1"/>
    <col min="5638" max="5638" width="17.5703125" style="273" customWidth="1"/>
    <col min="5639" max="5639" width="15.140625" style="273" customWidth="1"/>
    <col min="5640" max="5640" width="20.140625" style="273" customWidth="1"/>
    <col min="5641" max="5641" width="59.7109375" style="273" customWidth="1"/>
    <col min="5642" max="5642" width="33.7109375" style="273" customWidth="1"/>
    <col min="5643" max="5643" width="17.140625" style="273" customWidth="1"/>
    <col min="5644" max="5644" width="18" style="273" customWidth="1"/>
    <col min="5645" max="5888" width="9.140625" style="273"/>
    <col min="5889" max="5889" width="6.5703125" style="273" customWidth="1"/>
    <col min="5890" max="5890" width="22.28515625" style="273" customWidth="1"/>
    <col min="5891" max="5891" width="36.140625" style="273" customWidth="1"/>
    <col min="5892" max="5892" width="43.28515625" style="273" customWidth="1"/>
    <col min="5893" max="5893" width="14.42578125" style="273" customWidth="1"/>
    <col min="5894" max="5894" width="17.5703125" style="273" customWidth="1"/>
    <col min="5895" max="5895" width="15.140625" style="273" customWidth="1"/>
    <col min="5896" max="5896" width="20.140625" style="273" customWidth="1"/>
    <col min="5897" max="5897" width="59.7109375" style="273" customWidth="1"/>
    <col min="5898" max="5898" width="33.7109375" style="273" customWidth="1"/>
    <col min="5899" max="5899" width="17.140625" style="273" customWidth="1"/>
    <col min="5900" max="5900" width="18" style="273" customWidth="1"/>
    <col min="5901" max="6144" width="9.140625" style="273"/>
    <col min="6145" max="6145" width="6.5703125" style="273" customWidth="1"/>
    <col min="6146" max="6146" width="22.28515625" style="273" customWidth="1"/>
    <col min="6147" max="6147" width="36.140625" style="273" customWidth="1"/>
    <col min="6148" max="6148" width="43.28515625" style="273" customWidth="1"/>
    <col min="6149" max="6149" width="14.42578125" style="273" customWidth="1"/>
    <col min="6150" max="6150" width="17.5703125" style="273" customWidth="1"/>
    <col min="6151" max="6151" width="15.140625" style="273" customWidth="1"/>
    <col min="6152" max="6152" width="20.140625" style="273" customWidth="1"/>
    <col min="6153" max="6153" width="59.7109375" style="273" customWidth="1"/>
    <col min="6154" max="6154" width="33.7109375" style="273" customWidth="1"/>
    <col min="6155" max="6155" width="17.140625" style="273" customWidth="1"/>
    <col min="6156" max="6156" width="18" style="273" customWidth="1"/>
    <col min="6157" max="6400" width="9.140625" style="273"/>
    <col min="6401" max="6401" width="6.5703125" style="273" customWidth="1"/>
    <col min="6402" max="6402" width="22.28515625" style="273" customWidth="1"/>
    <col min="6403" max="6403" width="36.140625" style="273" customWidth="1"/>
    <col min="6404" max="6404" width="43.28515625" style="273" customWidth="1"/>
    <col min="6405" max="6405" width="14.42578125" style="273" customWidth="1"/>
    <col min="6406" max="6406" width="17.5703125" style="273" customWidth="1"/>
    <col min="6407" max="6407" width="15.140625" style="273" customWidth="1"/>
    <col min="6408" max="6408" width="20.140625" style="273" customWidth="1"/>
    <col min="6409" max="6409" width="59.7109375" style="273" customWidth="1"/>
    <col min="6410" max="6410" width="33.7109375" style="273" customWidth="1"/>
    <col min="6411" max="6411" width="17.140625" style="273" customWidth="1"/>
    <col min="6412" max="6412" width="18" style="273" customWidth="1"/>
    <col min="6413" max="6656" width="9.140625" style="273"/>
    <col min="6657" max="6657" width="6.5703125" style="273" customWidth="1"/>
    <col min="6658" max="6658" width="22.28515625" style="273" customWidth="1"/>
    <col min="6659" max="6659" width="36.140625" style="273" customWidth="1"/>
    <col min="6660" max="6660" width="43.28515625" style="273" customWidth="1"/>
    <col min="6661" max="6661" width="14.42578125" style="273" customWidth="1"/>
    <col min="6662" max="6662" width="17.5703125" style="273" customWidth="1"/>
    <col min="6663" max="6663" width="15.140625" style="273" customWidth="1"/>
    <col min="6664" max="6664" width="20.140625" style="273" customWidth="1"/>
    <col min="6665" max="6665" width="59.7109375" style="273" customWidth="1"/>
    <col min="6666" max="6666" width="33.7109375" style="273" customWidth="1"/>
    <col min="6667" max="6667" width="17.140625" style="273" customWidth="1"/>
    <col min="6668" max="6668" width="18" style="273" customWidth="1"/>
    <col min="6669" max="6912" width="9.140625" style="273"/>
    <col min="6913" max="6913" width="6.5703125" style="273" customWidth="1"/>
    <col min="6914" max="6914" width="22.28515625" style="273" customWidth="1"/>
    <col min="6915" max="6915" width="36.140625" style="273" customWidth="1"/>
    <col min="6916" max="6916" width="43.28515625" style="273" customWidth="1"/>
    <col min="6917" max="6917" width="14.42578125" style="273" customWidth="1"/>
    <col min="6918" max="6918" width="17.5703125" style="273" customWidth="1"/>
    <col min="6919" max="6919" width="15.140625" style="273" customWidth="1"/>
    <col min="6920" max="6920" width="20.140625" style="273" customWidth="1"/>
    <col min="6921" max="6921" width="59.7109375" style="273" customWidth="1"/>
    <col min="6922" max="6922" width="33.7109375" style="273" customWidth="1"/>
    <col min="6923" max="6923" width="17.140625" style="273" customWidth="1"/>
    <col min="6924" max="6924" width="18" style="273" customWidth="1"/>
    <col min="6925" max="7168" width="9.140625" style="273"/>
    <col min="7169" max="7169" width="6.5703125" style="273" customWidth="1"/>
    <col min="7170" max="7170" width="22.28515625" style="273" customWidth="1"/>
    <col min="7171" max="7171" width="36.140625" style="273" customWidth="1"/>
    <col min="7172" max="7172" width="43.28515625" style="273" customWidth="1"/>
    <col min="7173" max="7173" width="14.42578125" style="273" customWidth="1"/>
    <col min="7174" max="7174" width="17.5703125" style="273" customWidth="1"/>
    <col min="7175" max="7175" width="15.140625" style="273" customWidth="1"/>
    <col min="7176" max="7176" width="20.140625" style="273" customWidth="1"/>
    <col min="7177" max="7177" width="59.7109375" style="273" customWidth="1"/>
    <col min="7178" max="7178" width="33.7109375" style="273" customWidth="1"/>
    <col min="7179" max="7179" width="17.140625" style="273" customWidth="1"/>
    <col min="7180" max="7180" width="18" style="273" customWidth="1"/>
    <col min="7181" max="7424" width="9.140625" style="273"/>
    <col min="7425" max="7425" width="6.5703125" style="273" customWidth="1"/>
    <col min="7426" max="7426" width="22.28515625" style="273" customWidth="1"/>
    <col min="7427" max="7427" width="36.140625" style="273" customWidth="1"/>
    <col min="7428" max="7428" width="43.28515625" style="273" customWidth="1"/>
    <col min="7429" max="7429" width="14.42578125" style="273" customWidth="1"/>
    <col min="7430" max="7430" width="17.5703125" style="273" customWidth="1"/>
    <col min="7431" max="7431" width="15.140625" style="273" customWidth="1"/>
    <col min="7432" max="7432" width="20.140625" style="273" customWidth="1"/>
    <col min="7433" max="7433" width="59.7109375" style="273" customWidth="1"/>
    <col min="7434" max="7434" width="33.7109375" style="273" customWidth="1"/>
    <col min="7435" max="7435" width="17.140625" style="273" customWidth="1"/>
    <col min="7436" max="7436" width="18" style="273" customWidth="1"/>
    <col min="7437" max="7680" width="9.140625" style="273"/>
    <col min="7681" max="7681" width="6.5703125" style="273" customWidth="1"/>
    <col min="7682" max="7682" width="22.28515625" style="273" customWidth="1"/>
    <col min="7683" max="7683" width="36.140625" style="273" customWidth="1"/>
    <col min="7684" max="7684" width="43.28515625" style="273" customWidth="1"/>
    <col min="7685" max="7685" width="14.42578125" style="273" customWidth="1"/>
    <col min="7686" max="7686" width="17.5703125" style="273" customWidth="1"/>
    <col min="7687" max="7687" width="15.140625" style="273" customWidth="1"/>
    <col min="7688" max="7688" width="20.140625" style="273" customWidth="1"/>
    <col min="7689" max="7689" width="59.7109375" style="273" customWidth="1"/>
    <col min="7690" max="7690" width="33.7109375" style="273" customWidth="1"/>
    <col min="7691" max="7691" width="17.140625" style="273" customWidth="1"/>
    <col min="7692" max="7692" width="18" style="273" customWidth="1"/>
    <col min="7693" max="7936" width="9.140625" style="273"/>
    <col min="7937" max="7937" width="6.5703125" style="273" customWidth="1"/>
    <col min="7938" max="7938" width="22.28515625" style="273" customWidth="1"/>
    <col min="7939" max="7939" width="36.140625" style="273" customWidth="1"/>
    <col min="7940" max="7940" width="43.28515625" style="273" customWidth="1"/>
    <col min="7941" max="7941" width="14.42578125" style="273" customWidth="1"/>
    <col min="7942" max="7942" width="17.5703125" style="273" customWidth="1"/>
    <col min="7943" max="7943" width="15.140625" style="273" customWidth="1"/>
    <col min="7944" max="7944" width="20.140625" style="273" customWidth="1"/>
    <col min="7945" max="7945" width="59.7109375" style="273" customWidth="1"/>
    <col min="7946" max="7946" width="33.7109375" style="273" customWidth="1"/>
    <col min="7947" max="7947" width="17.140625" style="273" customWidth="1"/>
    <col min="7948" max="7948" width="18" style="273" customWidth="1"/>
    <col min="7949" max="8192" width="9.140625" style="273"/>
    <col min="8193" max="8193" width="6.5703125" style="273" customWidth="1"/>
    <col min="8194" max="8194" width="22.28515625" style="273" customWidth="1"/>
    <col min="8195" max="8195" width="36.140625" style="273" customWidth="1"/>
    <col min="8196" max="8196" width="43.28515625" style="273" customWidth="1"/>
    <col min="8197" max="8197" width="14.42578125" style="273" customWidth="1"/>
    <col min="8198" max="8198" width="17.5703125" style="273" customWidth="1"/>
    <col min="8199" max="8199" width="15.140625" style="273" customWidth="1"/>
    <col min="8200" max="8200" width="20.140625" style="273" customWidth="1"/>
    <col min="8201" max="8201" width="59.7109375" style="273" customWidth="1"/>
    <col min="8202" max="8202" width="33.7109375" style="273" customWidth="1"/>
    <col min="8203" max="8203" width="17.140625" style="273" customWidth="1"/>
    <col min="8204" max="8204" width="18" style="273" customWidth="1"/>
    <col min="8205" max="8448" width="9.140625" style="273"/>
    <col min="8449" max="8449" width="6.5703125" style="273" customWidth="1"/>
    <col min="8450" max="8450" width="22.28515625" style="273" customWidth="1"/>
    <col min="8451" max="8451" width="36.140625" style="273" customWidth="1"/>
    <col min="8452" max="8452" width="43.28515625" style="273" customWidth="1"/>
    <col min="8453" max="8453" width="14.42578125" style="273" customWidth="1"/>
    <col min="8454" max="8454" width="17.5703125" style="273" customWidth="1"/>
    <col min="8455" max="8455" width="15.140625" style="273" customWidth="1"/>
    <col min="8456" max="8456" width="20.140625" style="273" customWidth="1"/>
    <col min="8457" max="8457" width="59.7109375" style="273" customWidth="1"/>
    <col min="8458" max="8458" width="33.7109375" style="273" customWidth="1"/>
    <col min="8459" max="8459" width="17.140625" style="273" customWidth="1"/>
    <col min="8460" max="8460" width="18" style="273" customWidth="1"/>
    <col min="8461" max="8704" width="9.140625" style="273"/>
    <col min="8705" max="8705" width="6.5703125" style="273" customWidth="1"/>
    <col min="8706" max="8706" width="22.28515625" style="273" customWidth="1"/>
    <col min="8707" max="8707" width="36.140625" style="273" customWidth="1"/>
    <col min="8708" max="8708" width="43.28515625" style="273" customWidth="1"/>
    <col min="8709" max="8709" width="14.42578125" style="273" customWidth="1"/>
    <col min="8710" max="8710" width="17.5703125" style="273" customWidth="1"/>
    <col min="8711" max="8711" width="15.140625" style="273" customWidth="1"/>
    <col min="8712" max="8712" width="20.140625" style="273" customWidth="1"/>
    <col min="8713" max="8713" width="59.7109375" style="273" customWidth="1"/>
    <col min="8714" max="8714" width="33.7109375" style="273" customWidth="1"/>
    <col min="8715" max="8715" width="17.140625" style="273" customWidth="1"/>
    <col min="8716" max="8716" width="18" style="273" customWidth="1"/>
    <col min="8717" max="8960" width="9.140625" style="273"/>
    <col min="8961" max="8961" width="6.5703125" style="273" customWidth="1"/>
    <col min="8962" max="8962" width="22.28515625" style="273" customWidth="1"/>
    <col min="8963" max="8963" width="36.140625" style="273" customWidth="1"/>
    <col min="8964" max="8964" width="43.28515625" style="273" customWidth="1"/>
    <col min="8965" max="8965" width="14.42578125" style="273" customWidth="1"/>
    <col min="8966" max="8966" width="17.5703125" style="273" customWidth="1"/>
    <col min="8967" max="8967" width="15.140625" style="273" customWidth="1"/>
    <col min="8968" max="8968" width="20.140625" style="273" customWidth="1"/>
    <col min="8969" max="8969" width="59.7109375" style="273" customWidth="1"/>
    <col min="8970" max="8970" width="33.7109375" style="273" customWidth="1"/>
    <col min="8971" max="8971" width="17.140625" style="273" customWidth="1"/>
    <col min="8972" max="8972" width="18" style="273" customWidth="1"/>
    <col min="8973" max="9216" width="9.140625" style="273"/>
    <col min="9217" max="9217" width="6.5703125" style="273" customWidth="1"/>
    <col min="9218" max="9218" width="22.28515625" style="273" customWidth="1"/>
    <col min="9219" max="9219" width="36.140625" style="273" customWidth="1"/>
    <col min="9220" max="9220" width="43.28515625" style="273" customWidth="1"/>
    <col min="9221" max="9221" width="14.42578125" style="273" customWidth="1"/>
    <col min="9222" max="9222" width="17.5703125" style="273" customWidth="1"/>
    <col min="9223" max="9223" width="15.140625" style="273" customWidth="1"/>
    <col min="9224" max="9224" width="20.140625" style="273" customWidth="1"/>
    <col min="9225" max="9225" width="59.7109375" style="273" customWidth="1"/>
    <col min="9226" max="9226" width="33.7109375" style="273" customWidth="1"/>
    <col min="9227" max="9227" width="17.140625" style="273" customWidth="1"/>
    <col min="9228" max="9228" width="18" style="273" customWidth="1"/>
    <col min="9229" max="9472" width="9.140625" style="273"/>
    <col min="9473" max="9473" width="6.5703125" style="273" customWidth="1"/>
    <col min="9474" max="9474" width="22.28515625" style="273" customWidth="1"/>
    <col min="9475" max="9475" width="36.140625" style="273" customWidth="1"/>
    <col min="9476" max="9476" width="43.28515625" style="273" customWidth="1"/>
    <col min="9477" max="9477" width="14.42578125" style="273" customWidth="1"/>
    <col min="9478" max="9478" width="17.5703125" style="273" customWidth="1"/>
    <col min="9479" max="9479" width="15.140625" style="273" customWidth="1"/>
    <col min="9480" max="9480" width="20.140625" style="273" customWidth="1"/>
    <col min="9481" max="9481" width="59.7109375" style="273" customWidth="1"/>
    <col min="9482" max="9482" width="33.7109375" style="273" customWidth="1"/>
    <col min="9483" max="9483" width="17.140625" style="273" customWidth="1"/>
    <col min="9484" max="9484" width="18" style="273" customWidth="1"/>
    <col min="9485" max="9728" width="9.140625" style="273"/>
    <col min="9729" max="9729" width="6.5703125" style="273" customWidth="1"/>
    <col min="9730" max="9730" width="22.28515625" style="273" customWidth="1"/>
    <col min="9731" max="9731" width="36.140625" style="273" customWidth="1"/>
    <col min="9732" max="9732" width="43.28515625" style="273" customWidth="1"/>
    <col min="9733" max="9733" width="14.42578125" style="273" customWidth="1"/>
    <col min="9734" max="9734" width="17.5703125" style="273" customWidth="1"/>
    <col min="9735" max="9735" width="15.140625" style="273" customWidth="1"/>
    <col min="9736" max="9736" width="20.140625" style="273" customWidth="1"/>
    <col min="9737" max="9737" width="59.7109375" style="273" customWidth="1"/>
    <col min="9738" max="9738" width="33.7109375" style="273" customWidth="1"/>
    <col min="9739" max="9739" width="17.140625" style="273" customWidth="1"/>
    <col min="9740" max="9740" width="18" style="273" customWidth="1"/>
    <col min="9741" max="9984" width="9.140625" style="273"/>
    <col min="9985" max="9985" width="6.5703125" style="273" customWidth="1"/>
    <col min="9986" max="9986" width="22.28515625" style="273" customWidth="1"/>
    <col min="9987" max="9987" width="36.140625" style="273" customWidth="1"/>
    <col min="9988" max="9988" width="43.28515625" style="273" customWidth="1"/>
    <col min="9989" max="9989" width="14.42578125" style="273" customWidth="1"/>
    <col min="9990" max="9990" width="17.5703125" style="273" customWidth="1"/>
    <col min="9991" max="9991" width="15.140625" style="273" customWidth="1"/>
    <col min="9992" max="9992" width="20.140625" style="273" customWidth="1"/>
    <col min="9993" max="9993" width="59.7109375" style="273" customWidth="1"/>
    <col min="9994" max="9994" width="33.7109375" style="273" customWidth="1"/>
    <col min="9995" max="9995" width="17.140625" style="273" customWidth="1"/>
    <col min="9996" max="9996" width="18" style="273" customWidth="1"/>
    <col min="9997" max="10240" width="9.140625" style="273"/>
    <col min="10241" max="10241" width="6.5703125" style="273" customWidth="1"/>
    <col min="10242" max="10242" width="22.28515625" style="273" customWidth="1"/>
    <col min="10243" max="10243" width="36.140625" style="273" customWidth="1"/>
    <col min="10244" max="10244" width="43.28515625" style="273" customWidth="1"/>
    <col min="10245" max="10245" width="14.42578125" style="273" customWidth="1"/>
    <col min="10246" max="10246" width="17.5703125" style="273" customWidth="1"/>
    <col min="10247" max="10247" width="15.140625" style="273" customWidth="1"/>
    <col min="10248" max="10248" width="20.140625" style="273" customWidth="1"/>
    <col min="10249" max="10249" width="59.7109375" style="273" customWidth="1"/>
    <col min="10250" max="10250" width="33.7109375" style="273" customWidth="1"/>
    <col min="10251" max="10251" width="17.140625" style="273" customWidth="1"/>
    <col min="10252" max="10252" width="18" style="273" customWidth="1"/>
    <col min="10253" max="10496" width="9.140625" style="273"/>
    <col min="10497" max="10497" width="6.5703125" style="273" customWidth="1"/>
    <col min="10498" max="10498" width="22.28515625" style="273" customWidth="1"/>
    <col min="10499" max="10499" width="36.140625" style="273" customWidth="1"/>
    <col min="10500" max="10500" width="43.28515625" style="273" customWidth="1"/>
    <col min="10501" max="10501" width="14.42578125" style="273" customWidth="1"/>
    <col min="10502" max="10502" width="17.5703125" style="273" customWidth="1"/>
    <col min="10503" max="10503" width="15.140625" style="273" customWidth="1"/>
    <col min="10504" max="10504" width="20.140625" style="273" customWidth="1"/>
    <col min="10505" max="10505" width="59.7109375" style="273" customWidth="1"/>
    <col min="10506" max="10506" width="33.7109375" style="273" customWidth="1"/>
    <col min="10507" max="10507" width="17.140625" style="273" customWidth="1"/>
    <col min="10508" max="10508" width="18" style="273" customWidth="1"/>
    <col min="10509" max="10752" width="9.140625" style="273"/>
    <col min="10753" max="10753" width="6.5703125" style="273" customWidth="1"/>
    <col min="10754" max="10754" width="22.28515625" style="273" customWidth="1"/>
    <col min="10755" max="10755" width="36.140625" style="273" customWidth="1"/>
    <col min="10756" max="10756" width="43.28515625" style="273" customWidth="1"/>
    <col min="10757" max="10757" width="14.42578125" style="273" customWidth="1"/>
    <col min="10758" max="10758" width="17.5703125" style="273" customWidth="1"/>
    <col min="10759" max="10759" width="15.140625" style="273" customWidth="1"/>
    <col min="10760" max="10760" width="20.140625" style="273" customWidth="1"/>
    <col min="10761" max="10761" width="59.7109375" style="273" customWidth="1"/>
    <col min="10762" max="10762" width="33.7109375" style="273" customWidth="1"/>
    <col min="10763" max="10763" width="17.140625" style="273" customWidth="1"/>
    <col min="10764" max="10764" width="18" style="273" customWidth="1"/>
    <col min="10765" max="11008" width="9.140625" style="273"/>
    <col min="11009" max="11009" width="6.5703125" style="273" customWidth="1"/>
    <col min="11010" max="11010" width="22.28515625" style="273" customWidth="1"/>
    <col min="11011" max="11011" width="36.140625" style="273" customWidth="1"/>
    <col min="11012" max="11012" width="43.28515625" style="273" customWidth="1"/>
    <col min="11013" max="11013" width="14.42578125" style="273" customWidth="1"/>
    <col min="11014" max="11014" width="17.5703125" style="273" customWidth="1"/>
    <col min="11015" max="11015" width="15.140625" style="273" customWidth="1"/>
    <col min="11016" max="11016" width="20.140625" style="273" customWidth="1"/>
    <col min="11017" max="11017" width="59.7109375" style="273" customWidth="1"/>
    <col min="11018" max="11018" width="33.7109375" style="273" customWidth="1"/>
    <col min="11019" max="11019" width="17.140625" style="273" customWidth="1"/>
    <col min="11020" max="11020" width="18" style="273" customWidth="1"/>
    <col min="11021" max="11264" width="9.140625" style="273"/>
    <col min="11265" max="11265" width="6.5703125" style="273" customWidth="1"/>
    <col min="11266" max="11266" width="22.28515625" style="273" customWidth="1"/>
    <col min="11267" max="11267" width="36.140625" style="273" customWidth="1"/>
    <col min="11268" max="11268" width="43.28515625" style="273" customWidth="1"/>
    <col min="11269" max="11269" width="14.42578125" style="273" customWidth="1"/>
    <col min="11270" max="11270" width="17.5703125" style="273" customWidth="1"/>
    <col min="11271" max="11271" width="15.140625" style="273" customWidth="1"/>
    <col min="11272" max="11272" width="20.140625" style="273" customWidth="1"/>
    <col min="11273" max="11273" width="59.7109375" style="273" customWidth="1"/>
    <col min="11274" max="11274" width="33.7109375" style="273" customWidth="1"/>
    <col min="11275" max="11275" width="17.140625" style="273" customWidth="1"/>
    <col min="11276" max="11276" width="18" style="273" customWidth="1"/>
    <col min="11277" max="11520" width="9.140625" style="273"/>
    <col min="11521" max="11521" width="6.5703125" style="273" customWidth="1"/>
    <col min="11522" max="11522" width="22.28515625" style="273" customWidth="1"/>
    <col min="11523" max="11523" width="36.140625" style="273" customWidth="1"/>
    <col min="11524" max="11524" width="43.28515625" style="273" customWidth="1"/>
    <col min="11525" max="11525" width="14.42578125" style="273" customWidth="1"/>
    <col min="11526" max="11526" width="17.5703125" style="273" customWidth="1"/>
    <col min="11527" max="11527" width="15.140625" style="273" customWidth="1"/>
    <col min="11528" max="11528" width="20.140625" style="273" customWidth="1"/>
    <col min="11529" max="11529" width="59.7109375" style="273" customWidth="1"/>
    <col min="11530" max="11530" width="33.7109375" style="273" customWidth="1"/>
    <col min="11531" max="11531" width="17.140625" style="273" customWidth="1"/>
    <col min="11532" max="11532" width="18" style="273" customWidth="1"/>
    <col min="11533" max="11776" width="9.140625" style="273"/>
    <col min="11777" max="11777" width="6.5703125" style="273" customWidth="1"/>
    <col min="11778" max="11778" width="22.28515625" style="273" customWidth="1"/>
    <col min="11779" max="11779" width="36.140625" style="273" customWidth="1"/>
    <col min="11780" max="11780" width="43.28515625" style="273" customWidth="1"/>
    <col min="11781" max="11781" width="14.42578125" style="273" customWidth="1"/>
    <col min="11782" max="11782" width="17.5703125" style="273" customWidth="1"/>
    <col min="11783" max="11783" width="15.140625" style="273" customWidth="1"/>
    <col min="11784" max="11784" width="20.140625" style="273" customWidth="1"/>
    <col min="11785" max="11785" width="59.7109375" style="273" customWidth="1"/>
    <col min="11786" max="11786" width="33.7109375" style="273" customWidth="1"/>
    <col min="11787" max="11787" width="17.140625" style="273" customWidth="1"/>
    <col min="11788" max="11788" width="18" style="273" customWidth="1"/>
    <col min="11789" max="12032" width="9.140625" style="273"/>
    <col min="12033" max="12033" width="6.5703125" style="273" customWidth="1"/>
    <col min="12034" max="12034" width="22.28515625" style="273" customWidth="1"/>
    <col min="12035" max="12035" width="36.140625" style="273" customWidth="1"/>
    <col min="12036" max="12036" width="43.28515625" style="273" customWidth="1"/>
    <col min="12037" max="12037" width="14.42578125" style="273" customWidth="1"/>
    <col min="12038" max="12038" width="17.5703125" style="273" customWidth="1"/>
    <col min="12039" max="12039" width="15.140625" style="273" customWidth="1"/>
    <col min="12040" max="12040" width="20.140625" style="273" customWidth="1"/>
    <col min="12041" max="12041" width="59.7109375" style="273" customWidth="1"/>
    <col min="12042" max="12042" width="33.7109375" style="273" customWidth="1"/>
    <col min="12043" max="12043" width="17.140625" style="273" customWidth="1"/>
    <col min="12044" max="12044" width="18" style="273" customWidth="1"/>
    <col min="12045" max="12288" width="9.140625" style="273"/>
    <col min="12289" max="12289" width="6.5703125" style="273" customWidth="1"/>
    <col min="12290" max="12290" width="22.28515625" style="273" customWidth="1"/>
    <col min="12291" max="12291" width="36.140625" style="273" customWidth="1"/>
    <col min="12292" max="12292" width="43.28515625" style="273" customWidth="1"/>
    <col min="12293" max="12293" width="14.42578125" style="273" customWidth="1"/>
    <col min="12294" max="12294" width="17.5703125" style="273" customWidth="1"/>
    <col min="12295" max="12295" width="15.140625" style="273" customWidth="1"/>
    <col min="12296" max="12296" width="20.140625" style="273" customWidth="1"/>
    <col min="12297" max="12297" width="59.7109375" style="273" customWidth="1"/>
    <col min="12298" max="12298" width="33.7109375" style="273" customWidth="1"/>
    <col min="12299" max="12299" width="17.140625" style="273" customWidth="1"/>
    <col min="12300" max="12300" width="18" style="273" customWidth="1"/>
    <col min="12301" max="12544" width="9.140625" style="273"/>
    <col min="12545" max="12545" width="6.5703125" style="273" customWidth="1"/>
    <col min="12546" max="12546" width="22.28515625" style="273" customWidth="1"/>
    <col min="12547" max="12547" width="36.140625" style="273" customWidth="1"/>
    <col min="12548" max="12548" width="43.28515625" style="273" customWidth="1"/>
    <col min="12549" max="12549" width="14.42578125" style="273" customWidth="1"/>
    <col min="12550" max="12550" width="17.5703125" style="273" customWidth="1"/>
    <col min="12551" max="12551" width="15.140625" style="273" customWidth="1"/>
    <col min="12552" max="12552" width="20.140625" style="273" customWidth="1"/>
    <col min="12553" max="12553" width="59.7109375" style="273" customWidth="1"/>
    <col min="12554" max="12554" width="33.7109375" style="273" customWidth="1"/>
    <col min="12555" max="12555" width="17.140625" style="273" customWidth="1"/>
    <col min="12556" max="12556" width="18" style="273" customWidth="1"/>
    <col min="12557" max="12800" width="9.140625" style="273"/>
    <col min="12801" max="12801" width="6.5703125" style="273" customWidth="1"/>
    <col min="12802" max="12802" width="22.28515625" style="273" customWidth="1"/>
    <col min="12803" max="12803" width="36.140625" style="273" customWidth="1"/>
    <col min="12804" max="12804" width="43.28515625" style="273" customWidth="1"/>
    <col min="12805" max="12805" width="14.42578125" style="273" customWidth="1"/>
    <col min="12806" max="12806" width="17.5703125" style="273" customWidth="1"/>
    <col min="12807" max="12807" width="15.140625" style="273" customWidth="1"/>
    <col min="12808" max="12808" width="20.140625" style="273" customWidth="1"/>
    <col min="12809" max="12809" width="59.7109375" style="273" customWidth="1"/>
    <col min="12810" max="12810" width="33.7109375" style="273" customWidth="1"/>
    <col min="12811" max="12811" width="17.140625" style="273" customWidth="1"/>
    <col min="12812" max="12812" width="18" style="273" customWidth="1"/>
    <col min="12813" max="13056" width="9.140625" style="273"/>
    <col min="13057" max="13057" width="6.5703125" style="273" customWidth="1"/>
    <col min="13058" max="13058" width="22.28515625" style="273" customWidth="1"/>
    <col min="13059" max="13059" width="36.140625" style="273" customWidth="1"/>
    <col min="13060" max="13060" width="43.28515625" style="273" customWidth="1"/>
    <col min="13061" max="13061" width="14.42578125" style="273" customWidth="1"/>
    <col min="13062" max="13062" width="17.5703125" style="273" customWidth="1"/>
    <col min="13063" max="13063" width="15.140625" style="273" customWidth="1"/>
    <col min="13064" max="13064" width="20.140625" style="273" customWidth="1"/>
    <col min="13065" max="13065" width="59.7109375" style="273" customWidth="1"/>
    <col min="13066" max="13066" width="33.7109375" style="273" customWidth="1"/>
    <col min="13067" max="13067" width="17.140625" style="273" customWidth="1"/>
    <col min="13068" max="13068" width="18" style="273" customWidth="1"/>
    <col min="13069" max="13312" width="9.140625" style="273"/>
    <col min="13313" max="13313" width="6.5703125" style="273" customWidth="1"/>
    <col min="13314" max="13314" width="22.28515625" style="273" customWidth="1"/>
    <col min="13315" max="13315" width="36.140625" style="273" customWidth="1"/>
    <col min="13316" max="13316" width="43.28515625" style="273" customWidth="1"/>
    <col min="13317" max="13317" width="14.42578125" style="273" customWidth="1"/>
    <col min="13318" max="13318" width="17.5703125" style="273" customWidth="1"/>
    <col min="13319" max="13319" width="15.140625" style="273" customWidth="1"/>
    <col min="13320" max="13320" width="20.140625" style="273" customWidth="1"/>
    <col min="13321" max="13321" width="59.7109375" style="273" customWidth="1"/>
    <col min="13322" max="13322" width="33.7109375" style="273" customWidth="1"/>
    <col min="13323" max="13323" width="17.140625" style="273" customWidth="1"/>
    <col min="13324" max="13324" width="18" style="273" customWidth="1"/>
    <col min="13325" max="13568" width="9.140625" style="273"/>
    <col min="13569" max="13569" width="6.5703125" style="273" customWidth="1"/>
    <col min="13570" max="13570" width="22.28515625" style="273" customWidth="1"/>
    <col min="13571" max="13571" width="36.140625" style="273" customWidth="1"/>
    <col min="13572" max="13572" width="43.28515625" style="273" customWidth="1"/>
    <col min="13573" max="13573" width="14.42578125" style="273" customWidth="1"/>
    <col min="13574" max="13574" width="17.5703125" style="273" customWidth="1"/>
    <col min="13575" max="13575" width="15.140625" style="273" customWidth="1"/>
    <col min="13576" max="13576" width="20.140625" style="273" customWidth="1"/>
    <col min="13577" max="13577" width="59.7109375" style="273" customWidth="1"/>
    <col min="13578" max="13578" width="33.7109375" style="273" customWidth="1"/>
    <col min="13579" max="13579" width="17.140625" style="273" customWidth="1"/>
    <col min="13580" max="13580" width="18" style="273" customWidth="1"/>
    <col min="13581" max="13824" width="9.140625" style="273"/>
    <col min="13825" max="13825" width="6.5703125" style="273" customWidth="1"/>
    <col min="13826" max="13826" width="22.28515625" style="273" customWidth="1"/>
    <col min="13827" max="13827" width="36.140625" style="273" customWidth="1"/>
    <col min="13828" max="13828" width="43.28515625" style="273" customWidth="1"/>
    <col min="13829" max="13829" width="14.42578125" style="273" customWidth="1"/>
    <col min="13830" max="13830" width="17.5703125" style="273" customWidth="1"/>
    <col min="13831" max="13831" width="15.140625" style="273" customWidth="1"/>
    <col min="13832" max="13832" width="20.140625" style="273" customWidth="1"/>
    <col min="13833" max="13833" width="59.7109375" style="273" customWidth="1"/>
    <col min="13834" max="13834" width="33.7109375" style="273" customWidth="1"/>
    <col min="13835" max="13835" width="17.140625" style="273" customWidth="1"/>
    <col min="13836" max="13836" width="18" style="273" customWidth="1"/>
    <col min="13837" max="14080" width="9.140625" style="273"/>
    <col min="14081" max="14081" width="6.5703125" style="273" customWidth="1"/>
    <col min="14082" max="14082" width="22.28515625" style="273" customWidth="1"/>
    <col min="14083" max="14083" width="36.140625" style="273" customWidth="1"/>
    <col min="14084" max="14084" width="43.28515625" style="273" customWidth="1"/>
    <col min="14085" max="14085" width="14.42578125" style="273" customWidth="1"/>
    <col min="14086" max="14086" width="17.5703125" style="273" customWidth="1"/>
    <col min="14087" max="14087" width="15.140625" style="273" customWidth="1"/>
    <col min="14088" max="14088" width="20.140625" style="273" customWidth="1"/>
    <col min="14089" max="14089" width="59.7109375" style="273" customWidth="1"/>
    <col min="14090" max="14090" width="33.7109375" style="273" customWidth="1"/>
    <col min="14091" max="14091" width="17.140625" style="273" customWidth="1"/>
    <col min="14092" max="14092" width="18" style="273" customWidth="1"/>
    <col min="14093" max="14336" width="9.140625" style="273"/>
    <col min="14337" max="14337" width="6.5703125" style="273" customWidth="1"/>
    <col min="14338" max="14338" width="22.28515625" style="273" customWidth="1"/>
    <col min="14339" max="14339" width="36.140625" style="273" customWidth="1"/>
    <col min="14340" max="14340" width="43.28515625" style="273" customWidth="1"/>
    <col min="14341" max="14341" width="14.42578125" style="273" customWidth="1"/>
    <col min="14342" max="14342" width="17.5703125" style="273" customWidth="1"/>
    <col min="14343" max="14343" width="15.140625" style="273" customWidth="1"/>
    <col min="14344" max="14344" width="20.140625" style="273" customWidth="1"/>
    <col min="14345" max="14345" width="59.7109375" style="273" customWidth="1"/>
    <col min="14346" max="14346" width="33.7109375" style="273" customWidth="1"/>
    <col min="14347" max="14347" width="17.140625" style="273" customWidth="1"/>
    <col min="14348" max="14348" width="18" style="273" customWidth="1"/>
    <col min="14349" max="14592" width="9.140625" style="273"/>
    <col min="14593" max="14593" width="6.5703125" style="273" customWidth="1"/>
    <col min="14594" max="14594" width="22.28515625" style="273" customWidth="1"/>
    <col min="14595" max="14595" width="36.140625" style="273" customWidth="1"/>
    <col min="14596" max="14596" width="43.28515625" style="273" customWidth="1"/>
    <col min="14597" max="14597" width="14.42578125" style="273" customWidth="1"/>
    <col min="14598" max="14598" width="17.5703125" style="273" customWidth="1"/>
    <col min="14599" max="14599" width="15.140625" style="273" customWidth="1"/>
    <col min="14600" max="14600" width="20.140625" style="273" customWidth="1"/>
    <col min="14601" max="14601" width="59.7109375" style="273" customWidth="1"/>
    <col min="14602" max="14602" width="33.7109375" style="273" customWidth="1"/>
    <col min="14603" max="14603" width="17.140625" style="273" customWidth="1"/>
    <col min="14604" max="14604" width="18" style="273" customWidth="1"/>
    <col min="14605" max="14848" width="9.140625" style="273"/>
    <col min="14849" max="14849" width="6.5703125" style="273" customWidth="1"/>
    <col min="14850" max="14850" width="22.28515625" style="273" customWidth="1"/>
    <col min="14851" max="14851" width="36.140625" style="273" customWidth="1"/>
    <col min="14852" max="14852" width="43.28515625" style="273" customWidth="1"/>
    <col min="14853" max="14853" width="14.42578125" style="273" customWidth="1"/>
    <col min="14854" max="14854" width="17.5703125" style="273" customWidth="1"/>
    <col min="14855" max="14855" width="15.140625" style="273" customWidth="1"/>
    <col min="14856" max="14856" width="20.140625" style="273" customWidth="1"/>
    <col min="14857" max="14857" width="59.7109375" style="273" customWidth="1"/>
    <col min="14858" max="14858" width="33.7109375" style="273" customWidth="1"/>
    <col min="14859" max="14859" width="17.140625" style="273" customWidth="1"/>
    <col min="14860" max="14860" width="18" style="273" customWidth="1"/>
    <col min="14861" max="15104" width="9.140625" style="273"/>
    <col min="15105" max="15105" width="6.5703125" style="273" customWidth="1"/>
    <col min="15106" max="15106" width="22.28515625" style="273" customWidth="1"/>
    <col min="15107" max="15107" width="36.140625" style="273" customWidth="1"/>
    <col min="15108" max="15108" width="43.28515625" style="273" customWidth="1"/>
    <col min="15109" max="15109" width="14.42578125" style="273" customWidth="1"/>
    <col min="15110" max="15110" width="17.5703125" style="273" customWidth="1"/>
    <col min="15111" max="15111" width="15.140625" style="273" customWidth="1"/>
    <col min="15112" max="15112" width="20.140625" style="273" customWidth="1"/>
    <col min="15113" max="15113" width="59.7109375" style="273" customWidth="1"/>
    <col min="15114" max="15114" width="33.7109375" style="273" customWidth="1"/>
    <col min="15115" max="15115" width="17.140625" style="273" customWidth="1"/>
    <col min="15116" max="15116" width="18" style="273" customWidth="1"/>
    <col min="15117" max="15360" width="9.140625" style="273"/>
    <col min="15361" max="15361" width="6.5703125" style="273" customWidth="1"/>
    <col min="15362" max="15362" width="22.28515625" style="273" customWidth="1"/>
    <col min="15363" max="15363" width="36.140625" style="273" customWidth="1"/>
    <col min="15364" max="15364" width="43.28515625" style="273" customWidth="1"/>
    <col min="15365" max="15365" width="14.42578125" style="273" customWidth="1"/>
    <col min="15366" max="15366" width="17.5703125" style="273" customWidth="1"/>
    <col min="15367" max="15367" width="15.140625" style="273" customWidth="1"/>
    <col min="15368" max="15368" width="20.140625" style="273" customWidth="1"/>
    <col min="15369" max="15369" width="59.7109375" style="273" customWidth="1"/>
    <col min="15370" max="15370" width="33.7109375" style="273" customWidth="1"/>
    <col min="15371" max="15371" width="17.140625" style="273" customWidth="1"/>
    <col min="15372" max="15372" width="18" style="273" customWidth="1"/>
    <col min="15373" max="15616" width="9.140625" style="273"/>
    <col min="15617" max="15617" width="6.5703125" style="273" customWidth="1"/>
    <col min="15618" max="15618" width="22.28515625" style="273" customWidth="1"/>
    <col min="15619" max="15619" width="36.140625" style="273" customWidth="1"/>
    <col min="15620" max="15620" width="43.28515625" style="273" customWidth="1"/>
    <col min="15621" max="15621" width="14.42578125" style="273" customWidth="1"/>
    <col min="15622" max="15622" width="17.5703125" style="273" customWidth="1"/>
    <col min="15623" max="15623" width="15.140625" style="273" customWidth="1"/>
    <col min="15624" max="15624" width="20.140625" style="273" customWidth="1"/>
    <col min="15625" max="15625" width="59.7109375" style="273" customWidth="1"/>
    <col min="15626" max="15626" width="33.7109375" style="273" customWidth="1"/>
    <col min="15627" max="15627" width="17.140625" style="273" customWidth="1"/>
    <col min="15628" max="15628" width="18" style="273" customWidth="1"/>
    <col min="15629" max="15872" width="9.140625" style="273"/>
    <col min="15873" max="15873" width="6.5703125" style="273" customWidth="1"/>
    <col min="15874" max="15874" width="22.28515625" style="273" customWidth="1"/>
    <col min="15875" max="15875" width="36.140625" style="273" customWidth="1"/>
    <col min="15876" max="15876" width="43.28515625" style="273" customWidth="1"/>
    <col min="15877" max="15877" width="14.42578125" style="273" customWidth="1"/>
    <col min="15878" max="15878" width="17.5703125" style="273" customWidth="1"/>
    <col min="15879" max="15879" width="15.140625" style="273" customWidth="1"/>
    <col min="15880" max="15880" width="20.140625" style="273" customWidth="1"/>
    <col min="15881" max="15881" width="59.7109375" style="273" customWidth="1"/>
    <col min="15882" max="15882" width="33.7109375" style="273" customWidth="1"/>
    <col min="15883" max="15883" width="17.140625" style="273" customWidth="1"/>
    <col min="15884" max="15884" width="18" style="273" customWidth="1"/>
    <col min="15885" max="16128" width="9.140625" style="273"/>
    <col min="16129" max="16129" width="6.5703125" style="273" customWidth="1"/>
    <col min="16130" max="16130" width="22.28515625" style="273" customWidth="1"/>
    <col min="16131" max="16131" width="36.140625" style="273" customWidth="1"/>
    <col min="16132" max="16132" width="43.28515625" style="273" customWidth="1"/>
    <col min="16133" max="16133" width="14.42578125" style="273" customWidth="1"/>
    <col min="16134" max="16134" width="17.5703125" style="273" customWidth="1"/>
    <col min="16135" max="16135" width="15.140625" style="273" customWidth="1"/>
    <col min="16136" max="16136" width="20.140625" style="273" customWidth="1"/>
    <col min="16137" max="16137" width="59.7109375" style="273" customWidth="1"/>
    <col min="16138" max="16138" width="33.7109375" style="273" customWidth="1"/>
    <col min="16139" max="16139" width="17.140625" style="273" customWidth="1"/>
    <col min="16140" max="16140" width="18" style="273" customWidth="1"/>
    <col min="16141" max="16384" width="9.140625" style="273"/>
  </cols>
  <sheetData>
    <row r="1" spans="1:17" s="221" customFormat="1" ht="18.75" x14ac:dyDescent="0.3"/>
    <row r="2" spans="1:17" s="221" customFormat="1" ht="18.75" x14ac:dyDescent="0.3">
      <c r="A2" s="405" t="s">
        <v>78</v>
      </c>
      <c r="B2" s="405"/>
      <c r="C2" s="405"/>
      <c r="D2" s="405"/>
      <c r="E2" s="405"/>
      <c r="F2" s="405"/>
      <c r="G2" s="405"/>
      <c r="H2" s="405"/>
      <c r="I2" s="405"/>
      <c r="J2" s="220"/>
      <c r="K2" s="220"/>
      <c r="L2" s="220"/>
      <c r="M2" s="220"/>
      <c r="N2" s="220"/>
    </row>
    <row r="3" spans="1:17" s="221" customFormat="1" ht="18.75" customHeight="1" x14ac:dyDescent="0.3">
      <c r="A3" s="406" t="s">
        <v>57</v>
      </c>
      <c r="B3" s="406"/>
      <c r="C3" s="406"/>
      <c r="D3" s="406"/>
      <c r="E3" s="406"/>
      <c r="F3" s="406"/>
      <c r="G3" s="406"/>
      <c r="H3" s="406"/>
      <c r="I3" s="406"/>
      <c r="J3" s="222"/>
      <c r="K3" s="222"/>
      <c r="L3" s="222"/>
      <c r="M3" s="222"/>
      <c r="N3" s="222"/>
    </row>
    <row r="4" spans="1:17" s="221" customFormat="1" ht="18.75" customHeight="1" x14ac:dyDescent="0.3">
      <c r="A4" s="316"/>
      <c r="B4" s="316"/>
      <c r="C4" s="316"/>
      <c r="D4" s="316"/>
      <c r="E4" s="316"/>
      <c r="F4" s="316"/>
      <c r="G4" s="316"/>
      <c r="H4" s="316"/>
      <c r="I4" s="316"/>
      <c r="J4" s="317"/>
      <c r="K4" s="317"/>
      <c r="L4" s="317"/>
      <c r="M4" s="317"/>
      <c r="N4" s="317"/>
    </row>
    <row r="5" spans="1:17" s="221" customFormat="1" ht="18.75" customHeight="1" x14ac:dyDescent="0.3">
      <c r="A5" s="316"/>
      <c r="B5" s="316"/>
      <c r="C5" s="316"/>
      <c r="D5" s="316"/>
      <c r="E5" s="316"/>
      <c r="F5" s="316"/>
      <c r="G5" s="316"/>
      <c r="H5" s="316"/>
      <c r="I5" s="316"/>
      <c r="J5" s="317"/>
      <c r="K5" s="317"/>
      <c r="L5" s="317"/>
      <c r="M5" s="317"/>
      <c r="N5" s="317"/>
    </row>
    <row r="6" spans="1:17" s="119" customFormat="1" ht="78.75" x14ac:dyDescent="0.25">
      <c r="A6" s="30" t="s">
        <v>0</v>
      </c>
      <c r="B6" s="32" t="s">
        <v>1</v>
      </c>
      <c r="C6" s="32" t="s">
        <v>58</v>
      </c>
      <c r="D6" s="32" t="s">
        <v>3</v>
      </c>
      <c r="E6" s="32" t="s">
        <v>59</v>
      </c>
      <c r="F6" s="32" t="s">
        <v>836</v>
      </c>
      <c r="G6" s="32" t="s">
        <v>60</v>
      </c>
      <c r="H6" s="32" t="s">
        <v>69</v>
      </c>
      <c r="I6" s="32" t="s">
        <v>76</v>
      </c>
      <c r="J6" s="32" t="s">
        <v>61</v>
      </c>
      <c r="K6" s="32" t="s">
        <v>62</v>
      </c>
      <c r="L6" s="32" t="s">
        <v>63</v>
      </c>
      <c r="M6" s="32" t="s">
        <v>64</v>
      </c>
      <c r="N6" s="32" t="s">
        <v>10</v>
      </c>
      <c r="O6" s="32" t="s">
        <v>72</v>
      </c>
      <c r="P6" s="32" t="s">
        <v>12</v>
      </c>
      <c r="Q6" s="320" t="s">
        <v>13</v>
      </c>
    </row>
    <row r="7" spans="1:17" s="119" customFormat="1" ht="18.75" x14ac:dyDescent="0.25">
      <c r="A7" s="319">
        <v>1</v>
      </c>
      <c r="B7" s="45">
        <v>2</v>
      </c>
      <c r="C7" s="45">
        <v>3</v>
      </c>
      <c r="D7" s="45"/>
      <c r="E7" s="45">
        <v>5</v>
      </c>
      <c r="F7" s="45">
        <v>6</v>
      </c>
      <c r="G7" s="45">
        <v>7</v>
      </c>
      <c r="H7" s="45">
        <v>8</v>
      </c>
      <c r="I7" s="45">
        <v>9</v>
      </c>
      <c r="J7" s="45">
        <v>10</v>
      </c>
      <c r="K7" s="45">
        <v>11</v>
      </c>
      <c r="L7" s="45">
        <v>12</v>
      </c>
      <c r="M7" s="45">
        <v>13</v>
      </c>
      <c r="N7" s="45">
        <v>14</v>
      </c>
      <c r="O7" s="45">
        <v>15</v>
      </c>
      <c r="P7" s="45">
        <v>16</v>
      </c>
      <c r="Q7" s="45">
        <v>17</v>
      </c>
    </row>
    <row r="8" spans="1:17" s="293" customFormat="1" ht="93.75" x14ac:dyDescent="0.3">
      <c r="A8" s="289">
        <v>1</v>
      </c>
      <c r="B8" s="326" t="s">
        <v>1178</v>
      </c>
      <c r="C8" s="321" t="s">
        <v>953</v>
      </c>
      <c r="D8" s="290" t="s">
        <v>954</v>
      </c>
      <c r="E8" s="321" t="s">
        <v>955</v>
      </c>
      <c r="F8" s="321" t="s">
        <v>1282</v>
      </c>
      <c r="G8" s="326" t="s">
        <v>952</v>
      </c>
      <c r="H8" s="326"/>
      <c r="I8" s="326"/>
      <c r="J8" s="328">
        <v>14023</v>
      </c>
      <c r="K8" s="328">
        <v>2980308.19</v>
      </c>
      <c r="L8" s="324">
        <v>39003</v>
      </c>
      <c r="M8" s="325" t="s">
        <v>109</v>
      </c>
      <c r="N8" s="291"/>
      <c r="O8" s="291"/>
      <c r="P8" s="291"/>
      <c r="Q8" s="291"/>
    </row>
    <row r="9" spans="1:17" s="293" customFormat="1" ht="75" x14ac:dyDescent="0.3">
      <c r="A9" s="289">
        <v>2</v>
      </c>
      <c r="B9" s="326" t="s">
        <v>412</v>
      </c>
      <c r="C9" s="321" t="s">
        <v>957</v>
      </c>
      <c r="D9" s="290" t="s">
        <v>958</v>
      </c>
      <c r="E9" s="321" t="s">
        <v>955</v>
      </c>
      <c r="F9" s="321" t="s">
        <v>1282</v>
      </c>
      <c r="G9" s="326" t="s">
        <v>956</v>
      </c>
      <c r="H9" s="326"/>
      <c r="I9" s="326"/>
      <c r="J9" s="328">
        <v>61049</v>
      </c>
      <c r="K9" s="328">
        <v>12974743.970000001</v>
      </c>
      <c r="L9" s="324">
        <v>39003</v>
      </c>
      <c r="M9" s="325" t="s">
        <v>109</v>
      </c>
      <c r="N9" s="291"/>
      <c r="O9" s="291"/>
      <c r="P9" s="291"/>
      <c r="Q9" s="291"/>
    </row>
    <row r="10" spans="1:17" s="293" customFormat="1" ht="112.5" x14ac:dyDescent="0.3">
      <c r="A10" s="289">
        <v>3</v>
      </c>
      <c r="B10" s="329" t="s">
        <v>1274</v>
      </c>
      <c r="C10" s="321" t="s">
        <v>960</v>
      </c>
      <c r="D10" s="321" t="s">
        <v>961</v>
      </c>
      <c r="E10" s="290" t="s">
        <v>962</v>
      </c>
      <c r="F10" s="321" t="s">
        <v>1283</v>
      </c>
      <c r="G10" s="326" t="s">
        <v>959</v>
      </c>
      <c r="H10" s="291"/>
      <c r="I10" s="291"/>
      <c r="J10" s="328">
        <v>1154</v>
      </c>
      <c r="K10" s="328">
        <v>11724.64</v>
      </c>
      <c r="L10" s="324">
        <v>41169</v>
      </c>
      <c r="M10" s="325" t="s">
        <v>1168</v>
      </c>
      <c r="N10" s="291"/>
      <c r="O10" s="325" t="s">
        <v>1284</v>
      </c>
      <c r="P10" s="323">
        <v>43132</v>
      </c>
      <c r="Q10" s="291"/>
    </row>
    <row r="11" spans="1:17" s="293" customFormat="1" ht="93.75" x14ac:dyDescent="0.3">
      <c r="A11" s="289">
        <v>4</v>
      </c>
      <c r="B11" s="326" t="s">
        <v>1179</v>
      </c>
      <c r="C11" s="321" t="s">
        <v>964</v>
      </c>
      <c r="D11" s="321" t="s">
        <v>95</v>
      </c>
      <c r="E11" s="321" t="s">
        <v>955</v>
      </c>
      <c r="F11" s="321" t="s">
        <v>1282</v>
      </c>
      <c r="G11" s="326" t="s">
        <v>963</v>
      </c>
      <c r="H11" s="326"/>
      <c r="I11" s="326"/>
      <c r="J11" s="328">
        <v>976</v>
      </c>
      <c r="K11" s="328">
        <v>207604.96</v>
      </c>
      <c r="L11" s="324">
        <v>39003</v>
      </c>
      <c r="M11" s="325" t="s">
        <v>1170</v>
      </c>
      <c r="N11" s="291"/>
      <c r="O11" s="291"/>
      <c r="P11" s="291"/>
      <c r="Q11" s="291"/>
    </row>
    <row r="12" spans="1:17" s="293" customFormat="1" ht="93.75" x14ac:dyDescent="0.3">
      <c r="A12" s="289">
        <f t="shared" ref="A12:A75" si="0">A11+1</f>
        <v>5</v>
      </c>
      <c r="B12" s="326" t="s">
        <v>1180</v>
      </c>
      <c r="C12" s="321" t="s">
        <v>966</v>
      </c>
      <c r="D12" s="321" t="s">
        <v>91</v>
      </c>
      <c r="E12" s="321" t="s">
        <v>955</v>
      </c>
      <c r="F12" s="321" t="s">
        <v>1285</v>
      </c>
      <c r="G12" s="326" t="s">
        <v>965</v>
      </c>
      <c r="H12" s="328">
        <v>1</v>
      </c>
      <c r="I12" s="326"/>
      <c r="J12" s="328">
        <v>1787</v>
      </c>
      <c r="K12" s="328"/>
      <c r="L12" s="324">
        <v>39003</v>
      </c>
      <c r="M12" s="325" t="s">
        <v>1170</v>
      </c>
      <c r="N12" s="291"/>
      <c r="O12" s="330" t="s">
        <v>1286</v>
      </c>
      <c r="P12" s="323">
        <v>34512</v>
      </c>
      <c r="Q12" s="291"/>
    </row>
    <row r="13" spans="1:17" s="293" customFormat="1" ht="131.25" x14ac:dyDescent="0.3">
      <c r="A13" s="289">
        <f t="shared" si="0"/>
        <v>6</v>
      </c>
      <c r="B13" s="326" t="s">
        <v>1181</v>
      </c>
      <c r="C13" s="321" t="s">
        <v>968</v>
      </c>
      <c r="D13" s="321" t="s">
        <v>969</v>
      </c>
      <c r="E13" s="321" t="s">
        <v>955</v>
      </c>
      <c r="F13" s="321" t="s">
        <v>1282</v>
      </c>
      <c r="G13" s="326" t="s">
        <v>967</v>
      </c>
      <c r="H13" s="328">
        <v>1</v>
      </c>
      <c r="I13" s="326"/>
      <c r="J13" s="328">
        <v>1001</v>
      </c>
      <c r="K13" s="328"/>
      <c r="L13" s="331">
        <v>39003</v>
      </c>
      <c r="M13" s="330" t="s">
        <v>1171</v>
      </c>
      <c r="N13" s="291"/>
      <c r="O13" s="291"/>
      <c r="P13" s="291"/>
      <c r="Q13" s="291"/>
    </row>
    <row r="14" spans="1:17" s="293" customFormat="1" ht="93.75" x14ac:dyDescent="0.3">
      <c r="A14" s="289">
        <f t="shared" si="0"/>
        <v>7</v>
      </c>
      <c r="B14" s="326" t="s">
        <v>1187</v>
      </c>
      <c r="C14" s="321" t="s">
        <v>970</v>
      </c>
      <c r="D14" s="321" t="s">
        <v>130</v>
      </c>
      <c r="E14" s="321" t="s">
        <v>971</v>
      </c>
      <c r="F14" s="321" t="s">
        <v>1282</v>
      </c>
      <c r="G14" s="326"/>
      <c r="H14" s="326"/>
      <c r="I14" s="326"/>
      <c r="J14" s="328">
        <v>219600</v>
      </c>
      <c r="K14" s="328">
        <v>1</v>
      </c>
      <c r="L14" s="331">
        <v>39673</v>
      </c>
      <c r="M14" s="330" t="s">
        <v>1172</v>
      </c>
      <c r="N14" s="291"/>
      <c r="O14" s="291"/>
      <c r="P14" s="291"/>
      <c r="Q14" s="291"/>
    </row>
    <row r="15" spans="1:17" s="293" customFormat="1" ht="75" x14ac:dyDescent="0.3">
      <c r="A15" s="289">
        <f t="shared" si="0"/>
        <v>8</v>
      </c>
      <c r="B15" s="326" t="s">
        <v>1188</v>
      </c>
      <c r="C15" s="321" t="s">
        <v>972</v>
      </c>
      <c r="D15" s="321" t="s">
        <v>97</v>
      </c>
      <c r="E15" s="321" t="s">
        <v>955</v>
      </c>
      <c r="F15" s="321" t="s">
        <v>1282</v>
      </c>
      <c r="G15" s="326"/>
      <c r="H15" s="326"/>
      <c r="I15" s="326"/>
      <c r="J15" s="328">
        <v>10000</v>
      </c>
      <c r="K15" s="328">
        <v>1</v>
      </c>
      <c r="L15" s="331">
        <v>39673</v>
      </c>
      <c r="M15" s="330" t="s">
        <v>1172</v>
      </c>
      <c r="N15" s="291"/>
      <c r="O15" s="291"/>
      <c r="P15" s="291"/>
      <c r="Q15" s="291"/>
    </row>
    <row r="16" spans="1:17" s="293" customFormat="1" ht="75" x14ac:dyDescent="0.3">
      <c r="A16" s="289">
        <f t="shared" si="0"/>
        <v>9</v>
      </c>
      <c r="B16" s="326" t="s">
        <v>1189</v>
      </c>
      <c r="C16" s="290" t="s">
        <v>973</v>
      </c>
      <c r="D16" s="290" t="s">
        <v>118</v>
      </c>
      <c r="E16" s="290" t="s">
        <v>955</v>
      </c>
      <c r="F16" s="321" t="s">
        <v>1282</v>
      </c>
      <c r="G16" s="291"/>
      <c r="H16" s="291"/>
      <c r="I16" s="291"/>
      <c r="J16" s="292">
        <v>8250</v>
      </c>
      <c r="K16" s="292">
        <v>1</v>
      </c>
      <c r="L16" s="331">
        <v>39673</v>
      </c>
      <c r="M16" s="330" t="s">
        <v>1172</v>
      </c>
      <c r="N16" s="291"/>
      <c r="O16" s="291"/>
      <c r="P16" s="291"/>
      <c r="Q16" s="291"/>
    </row>
    <row r="17" spans="1:17" s="293" customFormat="1" ht="75" x14ac:dyDescent="0.3">
      <c r="A17" s="289">
        <f t="shared" si="0"/>
        <v>10</v>
      </c>
      <c r="B17" s="326" t="s">
        <v>1190</v>
      </c>
      <c r="C17" s="290" t="s">
        <v>974</v>
      </c>
      <c r="D17" s="290" t="s">
        <v>975</v>
      </c>
      <c r="E17" s="290" t="s">
        <v>955</v>
      </c>
      <c r="F17" s="321" t="s">
        <v>1282</v>
      </c>
      <c r="G17" s="291"/>
      <c r="H17" s="291"/>
      <c r="I17" s="291"/>
      <c r="J17" s="292">
        <v>2250</v>
      </c>
      <c r="K17" s="292">
        <v>1</v>
      </c>
      <c r="L17" s="331">
        <v>39673</v>
      </c>
      <c r="M17" s="330" t="s">
        <v>1172</v>
      </c>
      <c r="N17" s="291"/>
      <c r="O17" s="291"/>
      <c r="P17" s="291"/>
      <c r="Q17" s="291"/>
    </row>
    <row r="18" spans="1:17" s="293" customFormat="1" ht="75" x14ac:dyDescent="0.3">
      <c r="A18" s="289">
        <f t="shared" si="0"/>
        <v>11</v>
      </c>
      <c r="B18" s="326" t="s">
        <v>1191</v>
      </c>
      <c r="C18" s="290" t="s">
        <v>976</v>
      </c>
      <c r="D18" s="290" t="s">
        <v>977</v>
      </c>
      <c r="E18" s="290" t="s">
        <v>955</v>
      </c>
      <c r="F18" s="321" t="s">
        <v>1282</v>
      </c>
      <c r="G18" s="291"/>
      <c r="H18" s="291"/>
      <c r="I18" s="291"/>
      <c r="J18" s="292">
        <v>20000</v>
      </c>
      <c r="K18" s="292">
        <v>1</v>
      </c>
      <c r="L18" s="331">
        <v>39673</v>
      </c>
      <c r="M18" s="330" t="s">
        <v>1172</v>
      </c>
      <c r="N18" s="291"/>
      <c r="O18" s="291"/>
      <c r="P18" s="291"/>
      <c r="Q18" s="291"/>
    </row>
    <row r="19" spans="1:17" s="293" customFormat="1" ht="75" x14ac:dyDescent="0.3">
      <c r="A19" s="289">
        <f t="shared" si="0"/>
        <v>12</v>
      </c>
      <c r="B19" s="326" t="s">
        <v>1192</v>
      </c>
      <c r="C19" s="290" t="s">
        <v>978</v>
      </c>
      <c r="D19" s="290" t="s">
        <v>979</v>
      </c>
      <c r="E19" s="290" t="s">
        <v>955</v>
      </c>
      <c r="F19" s="321" t="s">
        <v>1282</v>
      </c>
      <c r="G19" s="291"/>
      <c r="H19" s="291"/>
      <c r="I19" s="291"/>
      <c r="J19" s="292">
        <v>9000</v>
      </c>
      <c r="K19" s="292">
        <v>1</v>
      </c>
      <c r="L19" s="331">
        <v>39673</v>
      </c>
      <c r="M19" s="330" t="s">
        <v>1172</v>
      </c>
      <c r="N19" s="291"/>
      <c r="O19" s="291"/>
      <c r="P19" s="291"/>
      <c r="Q19" s="291"/>
    </row>
    <row r="20" spans="1:17" s="293" customFormat="1" ht="75" x14ac:dyDescent="0.3">
      <c r="A20" s="289">
        <f t="shared" si="0"/>
        <v>13</v>
      </c>
      <c r="B20" s="326" t="s">
        <v>1193</v>
      </c>
      <c r="C20" s="290" t="s">
        <v>980</v>
      </c>
      <c r="D20" s="290" t="s">
        <v>128</v>
      </c>
      <c r="E20" s="290" t="s">
        <v>955</v>
      </c>
      <c r="F20" s="321" t="s">
        <v>1282</v>
      </c>
      <c r="G20" s="291"/>
      <c r="H20" s="291"/>
      <c r="I20" s="291"/>
      <c r="J20" s="292">
        <v>4750</v>
      </c>
      <c r="K20" s="292">
        <v>1</v>
      </c>
      <c r="L20" s="331">
        <v>39673</v>
      </c>
      <c r="M20" s="330" t="s">
        <v>1172</v>
      </c>
      <c r="N20" s="291"/>
      <c r="O20" s="291"/>
      <c r="P20" s="291"/>
      <c r="Q20" s="291"/>
    </row>
    <row r="21" spans="1:17" s="293" customFormat="1" ht="75" x14ac:dyDescent="0.3">
      <c r="A21" s="289">
        <f t="shared" si="0"/>
        <v>14</v>
      </c>
      <c r="B21" s="326" t="s">
        <v>1194</v>
      </c>
      <c r="C21" s="290" t="s">
        <v>981</v>
      </c>
      <c r="D21" s="290" t="s">
        <v>982</v>
      </c>
      <c r="E21" s="290" t="s">
        <v>955</v>
      </c>
      <c r="F21" s="321" t="s">
        <v>1282</v>
      </c>
      <c r="G21" s="291"/>
      <c r="H21" s="291"/>
      <c r="I21" s="291"/>
      <c r="J21" s="292">
        <v>2000</v>
      </c>
      <c r="K21" s="292">
        <v>1</v>
      </c>
      <c r="L21" s="331">
        <v>39673</v>
      </c>
      <c r="M21" s="330" t="s">
        <v>1172</v>
      </c>
      <c r="N21" s="291"/>
      <c r="O21" s="291"/>
      <c r="P21" s="291"/>
      <c r="Q21" s="291"/>
    </row>
    <row r="22" spans="1:17" s="293" customFormat="1" ht="75" x14ac:dyDescent="0.3">
      <c r="A22" s="289">
        <f t="shared" si="0"/>
        <v>15</v>
      </c>
      <c r="B22" s="326" t="s">
        <v>1195</v>
      </c>
      <c r="C22" s="290" t="s">
        <v>983</v>
      </c>
      <c r="D22" s="290" t="s">
        <v>984</v>
      </c>
      <c r="E22" s="290" t="s">
        <v>955</v>
      </c>
      <c r="F22" s="321" t="s">
        <v>1282</v>
      </c>
      <c r="G22" s="291"/>
      <c r="H22" s="291"/>
      <c r="I22" s="291"/>
      <c r="J22" s="292">
        <v>8000</v>
      </c>
      <c r="K22" s="292">
        <v>1</v>
      </c>
      <c r="L22" s="331">
        <v>39673</v>
      </c>
      <c r="M22" s="330" t="s">
        <v>1172</v>
      </c>
      <c r="N22" s="291"/>
      <c r="O22" s="291"/>
      <c r="P22" s="291"/>
      <c r="Q22" s="291"/>
    </row>
    <row r="23" spans="1:17" s="293" customFormat="1" ht="75" x14ac:dyDescent="0.3">
      <c r="A23" s="289">
        <f t="shared" si="0"/>
        <v>16</v>
      </c>
      <c r="B23" s="326" t="s">
        <v>1196</v>
      </c>
      <c r="C23" s="290" t="s">
        <v>973</v>
      </c>
      <c r="D23" s="290" t="s">
        <v>985</v>
      </c>
      <c r="E23" s="290" t="s">
        <v>955</v>
      </c>
      <c r="F23" s="321" t="s">
        <v>1282</v>
      </c>
      <c r="G23" s="291"/>
      <c r="H23" s="291"/>
      <c r="I23" s="291"/>
      <c r="J23" s="292">
        <v>8250</v>
      </c>
      <c r="K23" s="292">
        <v>1</v>
      </c>
      <c r="L23" s="331">
        <v>39673</v>
      </c>
      <c r="M23" s="330" t="s">
        <v>1172</v>
      </c>
      <c r="N23" s="291"/>
      <c r="O23" s="291"/>
      <c r="P23" s="291"/>
      <c r="Q23" s="291"/>
    </row>
    <row r="24" spans="1:17" s="293" customFormat="1" ht="75" x14ac:dyDescent="0.3">
      <c r="A24" s="289">
        <f t="shared" si="0"/>
        <v>17</v>
      </c>
      <c r="B24" s="326" t="s">
        <v>1197</v>
      </c>
      <c r="C24" s="290" t="s">
        <v>986</v>
      </c>
      <c r="D24" s="290" t="s">
        <v>987</v>
      </c>
      <c r="E24" s="290" t="s">
        <v>955</v>
      </c>
      <c r="F24" s="321" t="s">
        <v>1282</v>
      </c>
      <c r="G24" s="291"/>
      <c r="H24" s="291"/>
      <c r="I24" s="291"/>
      <c r="J24" s="292">
        <v>19250</v>
      </c>
      <c r="K24" s="292">
        <v>1</v>
      </c>
      <c r="L24" s="331">
        <v>39673</v>
      </c>
      <c r="M24" s="330" t="s">
        <v>1172</v>
      </c>
      <c r="N24" s="291"/>
      <c r="O24" s="291"/>
      <c r="P24" s="291"/>
      <c r="Q24" s="291"/>
    </row>
    <row r="25" spans="1:17" s="293" customFormat="1" ht="75" x14ac:dyDescent="0.3">
      <c r="A25" s="289">
        <f t="shared" si="0"/>
        <v>18</v>
      </c>
      <c r="B25" s="326" t="s">
        <v>1198</v>
      </c>
      <c r="C25" s="290" t="s">
        <v>988</v>
      </c>
      <c r="D25" s="290" t="s">
        <v>989</v>
      </c>
      <c r="E25" s="290" t="s">
        <v>955</v>
      </c>
      <c r="F25" s="321" t="s">
        <v>1282</v>
      </c>
      <c r="G25" s="291"/>
      <c r="H25" s="291"/>
      <c r="I25" s="291"/>
      <c r="J25" s="292">
        <v>19250</v>
      </c>
      <c r="K25" s="292">
        <v>1</v>
      </c>
      <c r="L25" s="331">
        <v>39673</v>
      </c>
      <c r="M25" s="330" t="s">
        <v>1172</v>
      </c>
      <c r="N25" s="291"/>
      <c r="O25" s="291"/>
      <c r="P25" s="291"/>
      <c r="Q25" s="291"/>
    </row>
    <row r="26" spans="1:17" s="293" customFormat="1" ht="75" x14ac:dyDescent="0.3">
      <c r="A26" s="289">
        <f t="shared" si="0"/>
        <v>19</v>
      </c>
      <c r="B26" s="326" t="s">
        <v>1199</v>
      </c>
      <c r="C26" s="290" t="s">
        <v>990</v>
      </c>
      <c r="D26" s="290" t="s">
        <v>991</v>
      </c>
      <c r="E26" s="290" t="s">
        <v>955</v>
      </c>
      <c r="F26" s="321" t="s">
        <v>1282</v>
      </c>
      <c r="G26" s="291"/>
      <c r="H26" s="291"/>
      <c r="I26" s="291"/>
      <c r="J26" s="292">
        <v>6000</v>
      </c>
      <c r="K26" s="292">
        <v>1</v>
      </c>
      <c r="L26" s="331">
        <v>39673</v>
      </c>
      <c r="M26" s="330" t="s">
        <v>1172</v>
      </c>
      <c r="N26" s="291"/>
      <c r="O26" s="291"/>
      <c r="P26" s="291"/>
      <c r="Q26" s="291"/>
    </row>
    <row r="27" spans="1:17" s="293" customFormat="1" ht="75" x14ac:dyDescent="0.3">
      <c r="A27" s="289">
        <f t="shared" si="0"/>
        <v>20</v>
      </c>
      <c r="B27" s="326" t="s">
        <v>1200</v>
      </c>
      <c r="C27" s="290" t="s">
        <v>992</v>
      </c>
      <c r="D27" s="290" t="s">
        <v>993</v>
      </c>
      <c r="E27" s="290" t="s">
        <v>955</v>
      </c>
      <c r="F27" s="321" t="s">
        <v>1282</v>
      </c>
      <c r="G27" s="291"/>
      <c r="H27" s="291"/>
      <c r="I27" s="291"/>
      <c r="J27" s="292">
        <v>1250</v>
      </c>
      <c r="K27" s="292">
        <v>1</v>
      </c>
      <c r="L27" s="331">
        <v>39673</v>
      </c>
      <c r="M27" s="330" t="s">
        <v>1172</v>
      </c>
      <c r="N27" s="291"/>
      <c r="O27" s="291"/>
      <c r="P27" s="291"/>
      <c r="Q27" s="291"/>
    </row>
    <row r="28" spans="1:17" s="293" customFormat="1" ht="75" x14ac:dyDescent="0.3">
      <c r="A28" s="289">
        <f t="shared" si="0"/>
        <v>21</v>
      </c>
      <c r="B28" s="326" t="s">
        <v>1201</v>
      </c>
      <c r="C28" s="290" t="s">
        <v>994</v>
      </c>
      <c r="D28" s="290" t="s">
        <v>995</v>
      </c>
      <c r="E28" s="290" t="s">
        <v>955</v>
      </c>
      <c r="F28" s="321" t="s">
        <v>1282</v>
      </c>
      <c r="G28" s="291"/>
      <c r="H28" s="291"/>
      <c r="I28" s="291"/>
      <c r="J28" s="292">
        <v>11000</v>
      </c>
      <c r="K28" s="292">
        <v>1</v>
      </c>
      <c r="L28" s="331">
        <v>39673</v>
      </c>
      <c r="M28" s="330" t="s">
        <v>1172</v>
      </c>
      <c r="N28" s="291"/>
      <c r="O28" s="291"/>
      <c r="P28" s="291"/>
      <c r="Q28" s="291"/>
    </row>
    <row r="29" spans="1:17" s="293" customFormat="1" ht="75" x14ac:dyDescent="0.3">
      <c r="A29" s="289">
        <f t="shared" si="0"/>
        <v>22</v>
      </c>
      <c r="B29" s="326" t="s">
        <v>1202</v>
      </c>
      <c r="C29" s="290" t="s">
        <v>996</v>
      </c>
      <c r="D29" s="290" t="s">
        <v>997</v>
      </c>
      <c r="E29" s="290" t="s">
        <v>955</v>
      </c>
      <c r="F29" s="321" t="s">
        <v>1282</v>
      </c>
      <c r="G29" s="291"/>
      <c r="H29" s="291"/>
      <c r="I29" s="291"/>
      <c r="J29" s="292">
        <v>7000</v>
      </c>
      <c r="K29" s="292">
        <v>1</v>
      </c>
      <c r="L29" s="331">
        <v>39673</v>
      </c>
      <c r="M29" s="330" t="s">
        <v>1172</v>
      </c>
      <c r="N29" s="291"/>
      <c r="O29" s="291"/>
      <c r="P29" s="291"/>
      <c r="Q29" s="291"/>
    </row>
    <row r="30" spans="1:17" s="293" customFormat="1" ht="75" x14ac:dyDescent="0.3">
      <c r="A30" s="289">
        <f t="shared" si="0"/>
        <v>23</v>
      </c>
      <c r="B30" s="326" t="s">
        <v>430</v>
      </c>
      <c r="C30" s="290" t="s">
        <v>998</v>
      </c>
      <c r="D30" s="290" t="s">
        <v>999</v>
      </c>
      <c r="E30" s="290" t="s">
        <v>955</v>
      </c>
      <c r="F30" s="321" t="s">
        <v>1282</v>
      </c>
      <c r="G30" s="291"/>
      <c r="H30" s="291"/>
      <c r="I30" s="291"/>
      <c r="J30" s="292">
        <v>5250</v>
      </c>
      <c r="K30" s="292">
        <v>1</v>
      </c>
      <c r="L30" s="331">
        <v>39673</v>
      </c>
      <c r="M30" s="330" t="s">
        <v>1172</v>
      </c>
      <c r="N30" s="291"/>
      <c r="O30" s="291"/>
      <c r="P30" s="291"/>
      <c r="Q30" s="291"/>
    </row>
    <row r="31" spans="1:17" s="293" customFormat="1" ht="75" x14ac:dyDescent="0.3">
      <c r="A31" s="289">
        <f t="shared" si="0"/>
        <v>24</v>
      </c>
      <c r="B31" s="326" t="s">
        <v>431</v>
      </c>
      <c r="C31" s="290" t="s">
        <v>1000</v>
      </c>
      <c r="D31" s="290" t="s">
        <v>1001</v>
      </c>
      <c r="E31" s="290" t="s">
        <v>955</v>
      </c>
      <c r="F31" s="321" t="s">
        <v>1282</v>
      </c>
      <c r="G31" s="291"/>
      <c r="H31" s="291"/>
      <c r="I31" s="291"/>
      <c r="J31" s="292">
        <v>5500</v>
      </c>
      <c r="K31" s="292">
        <v>1</v>
      </c>
      <c r="L31" s="331">
        <v>39673</v>
      </c>
      <c r="M31" s="330" t="s">
        <v>1172</v>
      </c>
      <c r="N31" s="291"/>
      <c r="O31" s="291"/>
      <c r="P31" s="291"/>
      <c r="Q31" s="291"/>
    </row>
    <row r="32" spans="1:17" s="293" customFormat="1" ht="75" x14ac:dyDescent="0.3">
      <c r="A32" s="289">
        <f t="shared" si="0"/>
        <v>25</v>
      </c>
      <c r="B32" s="326" t="s">
        <v>1203</v>
      </c>
      <c r="C32" s="290" t="s">
        <v>973</v>
      </c>
      <c r="D32" s="290" t="s">
        <v>1002</v>
      </c>
      <c r="E32" s="290" t="s">
        <v>955</v>
      </c>
      <c r="F32" s="321" t="s">
        <v>1282</v>
      </c>
      <c r="G32" s="291"/>
      <c r="H32" s="291"/>
      <c r="I32" s="291"/>
      <c r="J32" s="292">
        <v>8250</v>
      </c>
      <c r="K32" s="292">
        <v>1</v>
      </c>
      <c r="L32" s="331">
        <v>39673</v>
      </c>
      <c r="M32" s="330" t="s">
        <v>1172</v>
      </c>
      <c r="N32" s="291"/>
      <c r="O32" s="291"/>
      <c r="P32" s="291"/>
      <c r="Q32" s="291"/>
    </row>
    <row r="33" spans="1:17" s="293" customFormat="1" ht="75" x14ac:dyDescent="0.3">
      <c r="A33" s="289">
        <f t="shared" si="0"/>
        <v>26</v>
      </c>
      <c r="B33" s="326" t="s">
        <v>1204</v>
      </c>
      <c r="C33" s="290" t="s">
        <v>1003</v>
      </c>
      <c r="D33" s="290" t="s">
        <v>1004</v>
      </c>
      <c r="E33" s="290" t="s">
        <v>955</v>
      </c>
      <c r="F33" s="321" t="s">
        <v>1282</v>
      </c>
      <c r="G33" s="291"/>
      <c r="H33" s="291"/>
      <c r="I33" s="291"/>
      <c r="J33" s="292">
        <v>8500</v>
      </c>
      <c r="K33" s="292">
        <v>1</v>
      </c>
      <c r="L33" s="331">
        <v>39673</v>
      </c>
      <c r="M33" s="330" t="s">
        <v>1172</v>
      </c>
      <c r="N33" s="291"/>
      <c r="O33" s="291"/>
      <c r="P33" s="291"/>
      <c r="Q33" s="291"/>
    </row>
    <row r="34" spans="1:17" s="293" customFormat="1" ht="75" x14ac:dyDescent="0.3">
      <c r="A34" s="289">
        <f t="shared" si="0"/>
        <v>27</v>
      </c>
      <c r="B34" s="326" t="s">
        <v>434</v>
      </c>
      <c r="C34" s="290" t="s">
        <v>996</v>
      </c>
      <c r="D34" s="290" t="s">
        <v>1005</v>
      </c>
      <c r="E34" s="290" t="s">
        <v>955</v>
      </c>
      <c r="F34" s="321" t="s">
        <v>1282</v>
      </c>
      <c r="G34" s="291"/>
      <c r="H34" s="291"/>
      <c r="I34" s="291"/>
      <c r="J34" s="292">
        <v>7000</v>
      </c>
      <c r="K34" s="292">
        <v>1</v>
      </c>
      <c r="L34" s="331">
        <v>39673</v>
      </c>
      <c r="M34" s="330" t="s">
        <v>1172</v>
      </c>
      <c r="N34" s="291"/>
      <c r="O34" s="291"/>
      <c r="P34" s="291"/>
      <c r="Q34" s="291"/>
    </row>
    <row r="35" spans="1:17" s="293" customFormat="1" ht="75" x14ac:dyDescent="0.3">
      <c r="A35" s="289">
        <f t="shared" si="0"/>
        <v>28</v>
      </c>
      <c r="B35" s="326" t="s">
        <v>1205</v>
      </c>
      <c r="C35" s="290" t="s">
        <v>1006</v>
      </c>
      <c r="D35" s="290" t="s">
        <v>1007</v>
      </c>
      <c r="E35" s="290" t="s">
        <v>955</v>
      </c>
      <c r="F35" s="321" t="s">
        <v>1282</v>
      </c>
      <c r="G35" s="291"/>
      <c r="H35" s="291"/>
      <c r="I35" s="291"/>
      <c r="J35" s="292">
        <v>1750</v>
      </c>
      <c r="K35" s="292">
        <v>1</v>
      </c>
      <c r="L35" s="331">
        <v>39673</v>
      </c>
      <c r="M35" s="330" t="s">
        <v>1172</v>
      </c>
      <c r="N35" s="291"/>
      <c r="O35" s="291"/>
      <c r="P35" s="291"/>
      <c r="Q35" s="291"/>
    </row>
    <row r="36" spans="1:17" s="293" customFormat="1" ht="75" x14ac:dyDescent="0.3">
      <c r="A36" s="289">
        <f t="shared" si="0"/>
        <v>29</v>
      </c>
      <c r="B36" s="326" t="s">
        <v>1206</v>
      </c>
      <c r="C36" s="290" t="s">
        <v>1008</v>
      </c>
      <c r="D36" s="290" t="s">
        <v>1009</v>
      </c>
      <c r="E36" s="290" t="s">
        <v>955</v>
      </c>
      <c r="F36" s="321" t="s">
        <v>1282</v>
      </c>
      <c r="G36" s="291"/>
      <c r="H36" s="291"/>
      <c r="I36" s="291"/>
      <c r="J36" s="292">
        <v>2750</v>
      </c>
      <c r="K36" s="291">
        <v>1</v>
      </c>
      <c r="L36" s="331">
        <v>39673</v>
      </c>
      <c r="M36" s="330" t="s">
        <v>1172</v>
      </c>
      <c r="N36" s="291"/>
      <c r="O36" s="291"/>
      <c r="P36" s="291"/>
      <c r="Q36" s="291"/>
    </row>
    <row r="37" spans="1:17" s="293" customFormat="1" ht="75" x14ac:dyDescent="0.3">
      <c r="A37" s="289">
        <f t="shared" si="0"/>
        <v>30</v>
      </c>
      <c r="B37" s="326" t="s">
        <v>1207</v>
      </c>
      <c r="C37" s="290" t="s">
        <v>1006</v>
      </c>
      <c r="D37" s="290" t="s">
        <v>1010</v>
      </c>
      <c r="E37" s="290" t="s">
        <v>955</v>
      </c>
      <c r="F37" s="321" t="s">
        <v>1282</v>
      </c>
      <c r="G37" s="291"/>
      <c r="H37" s="291"/>
      <c r="I37" s="291"/>
      <c r="J37" s="292">
        <v>1750</v>
      </c>
      <c r="K37" s="291">
        <v>1</v>
      </c>
      <c r="L37" s="331">
        <v>39673</v>
      </c>
      <c r="M37" s="330" t="s">
        <v>1172</v>
      </c>
      <c r="N37" s="291"/>
      <c r="O37" s="291"/>
      <c r="P37" s="291"/>
      <c r="Q37" s="291"/>
    </row>
    <row r="38" spans="1:17" s="293" customFormat="1" ht="75" x14ac:dyDescent="0.3">
      <c r="A38" s="289">
        <f t="shared" si="0"/>
        <v>31</v>
      </c>
      <c r="B38" s="326" t="s">
        <v>1208</v>
      </c>
      <c r="C38" s="290" t="s">
        <v>1011</v>
      </c>
      <c r="D38" s="290" t="s">
        <v>1012</v>
      </c>
      <c r="E38" s="290" t="s">
        <v>955</v>
      </c>
      <c r="F38" s="321" t="s">
        <v>1282</v>
      </c>
      <c r="G38" s="291"/>
      <c r="H38" s="291"/>
      <c r="I38" s="291"/>
      <c r="J38" s="292">
        <v>6500</v>
      </c>
      <c r="K38" s="291">
        <v>1</v>
      </c>
      <c r="L38" s="331">
        <v>39673</v>
      </c>
      <c r="M38" s="330" t="s">
        <v>1172</v>
      </c>
      <c r="N38" s="291"/>
      <c r="O38" s="291"/>
      <c r="P38" s="291"/>
      <c r="Q38" s="291"/>
    </row>
    <row r="39" spans="1:17" s="293" customFormat="1" ht="75" x14ac:dyDescent="0.3">
      <c r="A39" s="289">
        <f t="shared" si="0"/>
        <v>32</v>
      </c>
      <c r="B39" s="326" t="s">
        <v>442</v>
      </c>
      <c r="C39" s="290" t="s">
        <v>1013</v>
      </c>
      <c r="D39" s="290" t="s">
        <v>1014</v>
      </c>
      <c r="E39" s="290" t="s">
        <v>955</v>
      </c>
      <c r="F39" s="321" t="s">
        <v>1282</v>
      </c>
      <c r="G39" s="291"/>
      <c r="H39" s="291"/>
      <c r="I39" s="291"/>
      <c r="J39" s="292">
        <v>5000</v>
      </c>
      <c r="K39" s="291">
        <v>1</v>
      </c>
      <c r="L39" s="331">
        <v>39673</v>
      </c>
      <c r="M39" s="330" t="s">
        <v>1172</v>
      </c>
      <c r="N39" s="291"/>
      <c r="O39" s="291"/>
      <c r="P39" s="291"/>
      <c r="Q39" s="291"/>
    </row>
    <row r="40" spans="1:17" s="293" customFormat="1" ht="75" x14ac:dyDescent="0.3">
      <c r="A40" s="289">
        <f t="shared" si="0"/>
        <v>33</v>
      </c>
      <c r="B40" s="326" t="s">
        <v>443</v>
      </c>
      <c r="C40" s="290" t="s">
        <v>1015</v>
      </c>
      <c r="D40" s="290" t="s">
        <v>1016</v>
      </c>
      <c r="E40" s="290" t="s">
        <v>955</v>
      </c>
      <c r="F40" s="321" t="s">
        <v>1282</v>
      </c>
      <c r="G40" s="291"/>
      <c r="H40" s="291"/>
      <c r="I40" s="291"/>
      <c r="J40" s="292">
        <v>1400</v>
      </c>
      <c r="K40" s="292">
        <v>1</v>
      </c>
      <c r="L40" s="331">
        <v>39673</v>
      </c>
      <c r="M40" s="330" t="s">
        <v>1172</v>
      </c>
      <c r="N40" s="291"/>
      <c r="O40" s="291"/>
      <c r="P40" s="291"/>
      <c r="Q40" s="291"/>
    </row>
    <row r="41" spans="1:17" s="293" customFormat="1" ht="75" x14ac:dyDescent="0.3">
      <c r="A41" s="289">
        <f t="shared" si="0"/>
        <v>34</v>
      </c>
      <c r="B41" s="326" t="s">
        <v>444</v>
      </c>
      <c r="C41" s="290" t="s">
        <v>1017</v>
      </c>
      <c r="D41" s="290" t="s">
        <v>1018</v>
      </c>
      <c r="E41" s="290" t="s">
        <v>955</v>
      </c>
      <c r="F41" s="321" t="s">
        <v>1282</v>
      </c>
      <c r="G41" s="291"/>
      <c r="H41" s="291"/>
      <c r="I41" s="291"/>
      <c r="J41" s="292">
        <v>1750</v>
      </c>
      <c r="K41" s="292">
        <v>1</v>
      </c>
      <c r="L41" s="331">
        <v>39673</v>
      </c>
      <c r="M41" s="330" t="s">
        <v>1172</v>
      </c>
      <c r="N41" s="291"/>
      <c r="O41" s="291"/>
      <c r="P41" s="291"/>
      <c r="Q41" s="291"/>
    </row>
    <row r="42" spans="1:17" s="293" customFormat="1" ht="75" x14ac:dyDescent="0.3">
      <c r="A42" s="289">
        <f t="shared" si="0"/>
        <v>35</v>
      </c>
      <c r="B42" s="326" t="s">
        <v>445</v>
      </c>
      <c r="C42" s="290" t="s">
        <v>1019</v>
      </c>
      <c r="D42" s="290" t="s">
        <v>1020</v>
      </c>
      <c r="E42" s="290" t="s">
        <v>955</v>
      </c>
      <c r="F42" s="321" t="s">
        <v>1282</v>
      </c>
      <c r="G42" s="291"/>
      <c r="H42" s="291"/>
      <c r="I42" s="291"/>
      <c r="J42" s="292">
        <v>3500</v>
      </c>
      <c r="K42" s="292">
        <v>1</v>
      </c>
      <c r="L42" s="331">
        <v>39673</v>
      </c>
      <c r="M42" s="330" t="s">
        <v>1172</v>
      </c>
      <c r="N42" s="291"/>
      <c r="O42" s="291"/>
      <c r="P42" s="291"/>
      <c r="Q42" s="291"/>
    </row>
    <row r="43" spans="1:17" s="293" customFormat="1" ht="75" x14ac:dyDescent="0.3">
      <c r="A43" s="289">
        <f t="shared" si="0"/>
        <v>36</v>
      </c>
      <c r="B43" s="326" t="s">
        <v>446</v>
      </c>
      <c r="C43" s="290" t="s">
        <v>1021</v>
      </c>
      <c r="D43" s="290" t="s">
        <v>1022</v>
      </c>
      <c r="E43" s="290" t="s">
        <v>955</v>
      </c>
      <c r="F43" s="321" t="s">
        <v>1282</v>
      </c>
      <c r="G43" s="291"/>
      <c r="H43" s="291"/>
      <c r="I43" s="291"/>
      <c r="J43" s="292">
        <v>4000</v>
      </c>
      <c r="K43" s="292">
        <v>1</v>
      </c>
      <c r="L43" s="331">
        <v>39673</v>
      </c>
      <c r="M43" s="330" t="s">
        <v>1172</v>
      </c>
      <c r="N43" s="291"/>
      <c r="O43" s="291"/>
      <c r="P43" s="291"/>
      <c r="Q43" s="291"/>
    </row>
    <row r="44" spans="1:17" s="293" customFormat="1" ht="75" x14ac:dyDescent="0.3">
      <c r="A44" s="289">
        <f t="shared" si="0"/>
        <v>37</v>
      </c>
      <c r="B44" s="326" t="s">
        <v>1209</v>
      </c>
      <c r="C44" s="290" t="s">
        <v>1023</v>
      </c>
      <c r="D44" s="290" t="s">
        <v>1024</v>
      </c>
      <c r="E44" s="290" t="s">
        <v>955</v>
      </c>
      <c r="F44" s="321" t="s">
        <v>1282</v>
      </c>
      <c r="G44" s="291"/>
      <c r="H44" s="291"/>
      <c r="I44" s="291"/>
      <c r="J44" s="292">
        <v>11250</v>
      </c>
      <c r="K44" s="292">
        <v>1</v>
      </c>
      <c r="L44" s="331">
        <v>39673</v>
      </c>
      <c r="M44" s="330" t="s">
        <v>1172</v>
      </c>
      <c r="N44" s="291"/>
      <c r="O44" s="291"/>
      <c r="P44" s="291"/>
      <c r="Q44" s="291"/>
    </row>
    <row r="45" spans="1:17" s="293" customFormat="1" ht="75" x14ac:dyDescent="0.3">
      <c r="A45" s="289">
        <f t="shared" si="0"/>
        <v>38</v>
      </c>
      <c r="B45" s="326" t="s">
        <v>472</v>
      </c>
      <c r="C45" s="290" t="s">
        <v>1025</v>
      </c>
      <c r="D45" s="290" t="s">
        <v>1026</v>
      </c>
      <c r="E45" s="290" t="s">
        <v>955</v>
      </c>
      <c r="F45" s="321" t="s">
        <v>1282</v>
      </c>
      <c r="G45" s="291"/>
      <c r="H45" s="291"/>
      <c r="I45" s="291"/>
      <c r="J45" s="292">
        <v>3500</v>
      </c>
      <c r="K45" s="292">
        <v>1</v>
      </c>
      <c r="L45" s="331">
        <v>39673</v>
      </c>
      <c r="M45" s="330" t="s">
        <v>1172</v>
      </c>
      <c r="N45" s="291"/>
      <c r="O45" s="291"/>
      <c r="P45" s="291"/>
      <c r="Q45" s="291"/>
    </row>
    <row r="46" spans="1:17" s="293" customFormat="1" ht="75" x14ac:dyDescent="0.3">
      <c r="A46" s="289">
        <f t="shared" si="0"/>
        <v>39</v>
      </c>
      <c r="B46" s="326" t="s">
        <v>473</v>
      </c>
      <c r="C46" s="290" t="s">
        <v>1027</v>
      </c>
      <c r="D46" s="290" t="s">
        <v>1028</v>
      </c>
      <c r="E46" s="290" t="s">
        <v>955</v>
      </c>
      <c r="F46" s="321" t="s">
        <v>1282</v>
      </c>
      <c r="G46" s="291"/>
      <c r="H46" s="291"/>
      <c r="I46" s="291"/>
      <c r="J46" s="292">
        <v>9000</v>
      </c>
      <c r="K46" s="292">
        <v>1</v>
      </c>
      <c r="L46" s="331">
        <v>39673</v>
      </c>
      <c r="M46" s="330" t="s">
        <v>1172</v>
      </c>
      <c r="N46" s="291"/>
      <c r="O46" s="291"/>
      <c r="P46" s="291"/>
      <c r="Q46" s="291"/>
    </row>
    <row r="47" spans="1:17" s="293" customFormat="1" ht="75" x14ac:dyDescent="0.3">
      <c r="A47" s="289">
        <f t="shared" si="0"/>
        <v>40</v>
      </c>
      <c r="B47" s="326" t="s">
        <v>474</v>
      </c>
      <c r="C47" s="290" t="s">
        <v>1029</v>
      </c>
      <c r="D47" s="290" t="s">
        <v>1030</v>
      </c>
      <c r="E47" s="290" t="s">
        <v>955</v>
      </c>
      <c r="F47" s="321" t="s">
        <v>1282</v>
      </c>
      <c r="G47" s="291"/>
      <c r="H47" s="291"/>
      <c r="I47" s="291"/>
      <c r="J47" s="292">
        <v>10500</v>
      </c>
      <c r="K47" s="292">
        <v>1</v>
      </c>
      <c r="L47" s="331">
        <v>39673</v>
      </c>
      <c r="M47" s="330" t="s">
        <v>1172</v>
      </c>
      <c r="N47" s="291"/>
      <c r="O47" s="291"/>
      <c r="P47" s="291"/>
      <c r="Q47" s="291"/>
    </row>
    <row r="48" spans="1:17" s="293" customFormat="1" ht="75" x14ac:dyDescent="0.3">
      <c r="A48" s="289">
        <f t="shared" si="0"/>
        <v>41</v>
      </c>
      <c r="B48" s="326" t="s">
        <v>475</v>
      </c>
      <c r="C48" s="290" t="s">
        <v>1011</v>
      </c>
      <c r="D48" s="290" t="s">
        <v>1031</v>
      </c>
      <c r="E48" s="290" t="s">
        <v>955</v>
      </c>
      <c r="F48" s="321" t="s">
        <v>1282</v>
      </c>
      <c r="G48" s="291"/>
      <c r="H48" s="291"/>
      <c r="I48" s="291"/>
      <c r="J48" s="292">
        <v>6500</v>
      </c>
      <c r="K48" s="292">
        <v>1</v>
      </c>
      <c r="L48" s="331">
        <v>39673</v>
      </c>
      <c r="M48" s="330" t="s">
        <v>1172</v>
      </c>
      <c r="N48" s="291"/>
      <c r="O48" s="291"/>
      <c r="P48" s="291"/>
      <c r="Q48" s="291"/>
    </row>
    <row r="49" spans="1:17" s="293" customFormat="1" ht="75" x14ac:dyDescent="0.3">
      <c r="A49" s="289">
        <f t="shared" si="0"/>
        <v>42</v>
      </c>
      <c r="B49" s="326" t="s">
        <v>476</v>
      </c>
      <c r="C49" s="290" t="s">
        <v>1032</v>
      </c>
      <c r="D49" s="290" t="s">
        <v>1033</v>
      </c>
      <c r="E49" s="290" t="s">
        <v>955</v>
      </c>
      <c r="F49" s="321" t="s">
        <v>1282</v>
      </c>
      <c r="G49" s="291"/>
      <c r="H49" s="291"/>
      <c r="I49" s="291"/>
      <c r="J49" s="292">
        <v>3750</v>
      </c>
      <c r="K49" s="292">
        <v>1</v>
      </c>
      <c r="L49" s="331">
        <v>39673</v>
      </c>
      <c r="M49" s="330" t="s">
        <v>1172</v>
      </c>
      <c r="N49" s="291"/>
      <c r="O49" s="291"/>
      <c r="P49" s="291"/>
      <c r="Q49" s="291"/>
    </row>
    <row r="50" spans="1:17" s="293" customFormat="1" ht="75" x14ac:dyDescent="0.3">
      <c r="A50" s="289">
        <f t="shared" si="0"/>
        <v>43</v>
      </c>
      <c r="B50" s="326" t="s">
        <v>1210</v>
      </c>
      <c r="C50" s="290" t="s">
        <v>1034</v>
      </c>
      <c r="D50" s="290" t="s">
        <v>1035</v>
      </c>
      <c r="E50" s="290" t="s">
        <v>955</v>
      </c>
      <c r="F50" s="321" t="s">
        <v>1282</v>
      </c>
      <c r="G50" s="291"/>
      <c r="H50" s="291"/>
      <c r="I50" s="291"/>
      <c r="J50" s="292">
        <v>3250</v>
      </c>
      <c r="K50" s="292">
        <v>1</v>
      </c>
      <c r="L50" s="331">
        <v>39673</v>
      </c>
      <c r="M50" s="330" t="s">
        <v>1172</v>
      </c>
      <c r="N50" s="291"/>
      <c r="O50" s="291"/>
      <c r="P50" s="291"/>
      <c r="Q50" s="291"/>
    </row>
    <row r="51" spans="1:17" s="293" customFormat="1" ht="75" x14ac:dyDescent="0.3">
      <c r="A51" s="289">
        <f t="shared" si="0"/>
        <v>44</v>
      </c>
      <c r="B51" s="326" t="s">
        <v>1211</v>
      </c>
      <c r="C51" s="290" t="s">
        <v>992</v>
      </c>
      <c r="D51" s="290" t="s">
        <v>1036</v>
      </c>
      <c r="E51" s="290" t="s">
        <v>955</v>
      </c>
      <c r="F51" s="321" t="s">
        <v>1282</v>
      </c>
      <c r="G51" s="291"/>
      <c r="H51" s="291"/>
      <c r="I51" s="291"/>
      <c r="J51" s="292">
        <v>1250</v>
      </c>
      <c r="K51" s="292">
        <v>1</v>
      </c>
      <c r="L51" s="331">
        <v>39673</v>
      </c>
      <c r="M51" s="330" t="s">
        <v>1172</v>
      </c>
      <c r="N51" s="291"/>
      <c r="O51" s="291"/>
      <c r="P51" s="291"/>
      <c r="Q51" s="291"/>
    </row>
    <row r="52" spans="1:17" s="293" customFormat="1" ht="75" x14ac:dyDescent="0.3">
      <c r="A52" s="289">
        <f t="shared" si="0"/>
        <v>45</v>
      </c>
      <c r="B52" s="326" t="s">
        <v>1212</v>
      </c>
      <c r="C52" s="290" t="s">
        <v>1037</v>
      </c>
      <c r="D52" s="290" t="s">
        <v>1038</v>
      </c>
      <c r="E52" s="290" t="s">
        <v>955</v>
      </c>
      <c r="F52" s="321" t="s">
        <v>1282</v>
      </c>
      <c r="G52" s="291"/>
      <c r="H52" s="291"/>
      <c r="I52" s="291"/>
      <c r="J52" s="292">
        <v>7500</v>
      </c>
      <c r="K52" s="292">
        <v>1</v>
      </c>
      <c r="L52" s="331">
        <v>39673</v>
      </c>
      <c r="M52" s="330" t="s">
        <v>1172</v>
      </c>
      <c r="N52" s="291"/>
      <c r="O52" s="291"/>
      <c r="P52" s="291"/>
      <c r="Q52" s="291"/>
    </row>
    <row r="53" spans="1:17" s="293" customFormat="1" ht="75" x14ac:dyDescent="0.3">
      <c r="A53" s="289">
        <f t="shared" si="0"/>
        <v>46</v>
      </c>
      <c r="B53" s="326" t="s">
        <v>1213</v>
      </c>
      <c r="C53" s="290" t="s">
        <v>978</v>
      </c>
      <c r="D53" s="290" t="s">
        <v>1039</v>
      </c>
      <c r="E53" s="290" t="s">
        <v>955</v>
      </c>
      <c r="F53" s="321" t="s">
        <v>1282</v>
      </c>
      <c r="G53" s="291"/>
      <c r="H53" s="291"/>
      <c r="I53" s="291"/>
      <c r="J53" s="292">
        <v>9000</v>
      </c>
      <c r="K53" s="292">
        <v>1</v>
      </c>
      <c r="L53" s="331">
        <v>39673</v>
      </c>
      <c r="M53" s="330" t="s">
        <v>1172</v>
      </c>
      <c r="N53" s="291"/>
      <c r="O53" s="291"/>
      <c r="P53" s="291"/>
      <c r="Q53" s="291"/>
    </row>
    <row r="54" spans="1:17" s="293" customFormat="1" ht="75" x14ac:dyDescent="0.3">
      <c r="A54" s="289">
        <f t="shared" si="0"/>
        <v>47</v>
      </c>
      <c r="B54" s="326" t="s">
        <v>1214</v>
      </c>
      <c r="C54" s="290" t="s">
        <v>1040</v>
      </c>
      <c r="D54" s="290" t="s">
        <v>1041</v>
      </c>
      <c r="E54" s="290" t="s">
        <v>955</v>
      </c>
      <c r="F54" s="321" t="s">
        <v>1282</v>
      </c>
      <c r="G54" s="291"/>
      <c r="H54" s="291"/>
      <c r="I54" s="291"/>
      <c r="J54" s="292">
        <v>9750</v>
      </c>
      <c r="K54" s="292">
        <v>1</v>
      </c>
      <c r="L54" s="331">
        <v>39673</v>
      </c>
      <c r="M54" s="330" t="s">
        <v>1172</v>
      </c>
      <c r="N54" s="291"/>
      <c r="O54" s="291"/>
      <c r="P54" s="291"/>
      <c r="Q54" s="291"/>
    </row>
    <row r="55" spans="1:17" s="293" customFormat="1" ht="75" x14ac:dyDescent="0.3">
      <c r="A55" s="289">
        <f t="shared" si="0"/>
        <v>48</v>
      </c>
      <c r="B55" s="326" t="s">
        <v>482</v>
      </c>
      <c r="C55" s="290" t="s">
        <v>1003</v>
      </c>
      <c r="D55" s="290" t="s">
        <v>1042</v>
      </c>
      <c r="E55" s="290" t="s">
        <v>955</v>
      </c>
      <c r="F55" s="321" t="s">
        <v>1282</v>
      </c>
      <c r="G55" s="291"/>
      <c r="H55" s="291"/>
      <c r="I55" s="291"/>
      <c r="J55" s="292">
        <v>8500</v>
      </c>
      <c r="K55" s="292">
        <v>1</v>
      </c>
      <c r="L55" s="331">
        <v>39673</v>
      </c>
      <c r="M55" s="330" t="s">
        <v>1172</v>
      </c>
      <c r="N55" s="291"/>
      <c r="O55" s="291"/>
      <c r="P55" s="291"/>
      <c r="Q55" s="291"/>
    </row>
    <row r="56" spans="1:17" s="293" customFormat="1" ht="75" x14ac:dyDescent="0.3">
      <c r="A56" s="289">
        <f t="shared" si="0"/>
        <v>49</v>
      </c>
      <c r="B56" s="326" t="s">
        <v>483</v>
      </c>
      <c r="C56" s="290" t="s">
        <v>1000</v>
      </c>
      <c r="D56" s="290" t="s">
        <v>1043</v>
      </c>
      <c r="E56" s="290" t="s">
        <v>955</v>
      </c>
      <c r="F56" s="321" t="s">
        <v>1282</v>
      </c>
      <c r="G56" s="291"/>
      <c r="H56" s="291"/>
      <c r="I56" s="291"/>
      <c r="J56" s="292">
        <v>5500</v>
      </c>
      <c r="K56" s="292">
        <v>1</v>
      </c>
      <c r="L56" s="331">
        <v>39673</v>
      </c>
      <c r="M56" s="330" t="s">
        <v>1172</v>
      </c>
      <c r="N56" s="291"/>
      <c r="O56" s="291"/>
      <c r="P56" s="291"/>
      <c r="Q56" s="291"/>
    </row>
    <row r="57" spans="1:17" s="293" customFormat="1" ht="75" x14ac:dyDescent="0.3">
      <c r="A57" s="289">
        <f t="shared" si="0"/>
        <v>50</v>
      </c>
      <c r="B57" s="326" t="s">
        <v>1215</v>
      </c>
      <c r="C57" s="290" t="s">
        <v>973</v>
      </c>
      <c r="D57" s="290" t="s">
        <v>1044</v>
      </c>
      <c r="E57" s="290" t="s">
        <v>955</v>
      </c>
      <c r="F57" s="321" t="s">
        <v>1282</v>
      </c>
      <c r="G57" s="291"/>
      <c r="H57" s="291"/>
      <c r="I57" s="291"/>
      <c r="J57" s="292">
        <v>8250</v>
      </c>
      <c r="K57" s="292">
        <v>1</v>
      </c>
      <c r="L57" s="331">
        <v>39673</v>
      </c>
      <c r="M57" s="330" t="s">
        <v>1172</v>
      </c>
      <c r="N57" s="291"/>
      <c r="O57" s="291"/>
      <c r="P57" s="291"/>
      <c r="Q57" s="291"/>
    </row>
    <row r="58" spans="1:17" s="293" customFormat="1" ht="75" x14ac:dyDescent="0.3">
      <c r="A58" s="289">
        <f t="shared" si="0"/>
        <v>51</v>
      </c>
      <c r="B58" s="326" t="s">
        <v>1216</v>
      </c>
      <c r="C58" s="290" t="s">
        <v>1045</v>
      </c>
      <c r="D58" s="290" t="s">
        <v>130</v>
      </c>
      <c r="E58" s="290" t="s">
        <v>955</v>
      </c>
      <c r="F58" s="321" t="s">
        <v>1282</v>
      </c>
      <c r="G58" s="291"/>
      <c r="H58" s="291"/>
      <c r="I58" s="291"/>
      <c r="J58" s="292">
        <v>8500</v>
      </c>
      <c r="K58" s="292">
        <v>1</v>
      </c>
      <c r="L58" s="331">
        <v>39673</v>
      </c>
      <c r="M58" s="330" t="s">
        <v>1172</v>
      </c>
      <c r="N58" s="291"/>
      <c r="O58" s="291"/>
      <c r="P58" s="291"/>
      <c r="Q58" s="291"/>
    </row>
    <row r="59" spans="1:17" s="293" customFormat="1" ht="75" x14ac:dyDescent="0.3">
      <c r="A59" s="289">
        <f t="shared" si="0"/>
        <v>52</v>
      </c>
      <c r="B59" s="326" t="s">
        <v>1217</v>
      </c>
      <c r="C59" s="290" t="s">
        <v>1006</v>
      </c>
      <c r="D59" s="290" t="s">
        <v>1046</v>
      </c>
      <c r="E59" s="290" t="s">
        <v>955</v>
      </c>
      <c r="F59" s="321" t="s">
        <v>1282</v>
      </c>
      <c r="G59" s="291"/>
      <c r="H59" s="291"/>
      <c r="I59" s="291"/>
      <c r="J59" s="292">
        <v>1750</v>
      </c>
      <c r="K59" s="292">
        <v>1</v>
      </c>
      <c r="L59" s="331">
        <v>39673</v>
      </c>
      <c r="M59" s="330" t="s">
        <v>1172</v>
      </c>
      <c r="N59" s="291"/>
      <c r="O59" s="291"/>
      <c r="P59" s="291"/>
      <c r="Q59" s="291"/>
    </row>
    <row r="60" spans="1:17" s="293" customFormat="1" ht="75" x14ac:dyDescent="0.3">
      <c r="A60" s="289">
        <f t="shared" si="0"/>
        <v>53</v>
      </c>
      <c r="B60" s="326" t="s">
        <v>1218</v>
      </c>
      <c r="C60" s="290" t="s">
        <v>1032</v>
      </c>
      <c r="D60" s="290" t="s">
        <v>1047</v>
      </c>
      <c r="E60" s="290" t="s">
        <v>955</v>
      </c>
      <c r="F60" s="321" t="s">
        <v>1282</v>
      </c>
      <c r="G60" s="291"/>
      <c r="H60" s="291"/>
      <c r="I60" s="291"/>
      <c r="J60" s="292">
        <v>3750</v>
      </c>
      <c r="K60" s="292">
        <v>1</v>
      </c>
      <c r="L60" s="331">
        <v>39673</v>
      </c>
      <c r="M60" s="330" t="s">
        <v>1172</v>
      </c>
      <c r="N60" s="291"/>
      <c r="O60" s="291"/>
      <c r="P60" s="291"/>
      <c r="Q60" s="291"/>
    </row>
    <row r="61" spans="1:17" s="293" customFormat="1" ht="75" x14ac:dyDescent="0.3">
      <c r="A61" s="289">
        <f t="shared" si="0"/>
        <v>54</v>
      </c>
      <c r="B61" s="326" t="s">
        <v>1219</v>
      </c>
      <c r="C61" s="290" t="s">
        <v>1048</v>
      </c>
      <c r="D61" s="290" t="s">
        <v>1049</v>
      </c>
      <c r="E61" s="290" t="s">
        <v>955</v>
      </c>
      <c r="F61" s="321" t="s">
        <v>1282</v>
      </c>
      <c r="G61" s="291"/>
      <c r="H61" s="291"/>
      <c r="I61" s="291"/>
      <c r="J61" s="292">
        <v>3000</v>
      </c>
      <c r="K61" s="292">
        <v>1</v>
      </c>
      <c r="L61" s="331">
        <v>39673</v>
      </c>
      <c r="M61" s="330" t="s">
        <v>1172</v>
      </c>
      <c r="N61" s="291"/>
      <c r="O61" s="291"/>
      <c r="P61" s="291"/>
      <c r="Q61" s="291"/>
    </row>
    <row r="62" spans="1:17" s="293" customFormat="1" ht="75" x14ac:dyDescent="0.3">
      <c r="A62" s="289">
        <f t="shared" si="0"/>
        <v>55</v>
      </c>
      <c r="B62" s="326" t="s">
        <v>1220</v>
      </c>
      <c r="C62" s="290" t="s">
        <v>1032</v>
      </c>
      <c r="D62" s="290" t="s">
        <v>1050</v>
      </c>
      <c r="E62" s="290" t="s">
        <v>955</v>
      </c>
      <c r="F62" s="321" t="s">
        <v>1282</v>
      </c>
      <c r="G62" s="291"/>
      <c r="H62" s="291"/>
      <c r="I62" s="291"/>
      <c r="J62" s="292">
        <v>3750</v>
      </c>
      <c r="K62" s="292">
        <v>1</v>
      </c>
      <c r="L62" s="331">
        <v>39673</v>
      </c>
      <c r="M62" s="330" t="s">
        <v>1172</v>
      </c>
      <c r="N62" s="291"/>
      <c r="O62" s="291"/>
      <c r="P62" s="291"/>
      <c r="Q62" s="291"/>
    </row>
    <row r="63" spans="1:17" s="293" customFormat="1" ht="75" x14ac:dyDescent="0.3">
      <c r="A63" s="289">
        <f t="shared" si="0"/>
        <v>56</v>
      </c>
      <c r="B63" s="326" t="s">
        <v>1221</v>
      </c>
      <c r="C63" s="290" t="s">
        <v>1006</v>
      </c>
      <c r="D63" s="290" t="s">
        <v>1051</v>
      </c>
      <c r="E63" s="290" t="s">
        <v>955</v>
      </c>
      <c r="F63" s="321" t="s">
        <v>1282</v>
      </c>
      <c r="G63" s="291"/>
      <c r="H63" s="291"/>
      <c r="I63" s="291"/>
      <c r="J63" s="292">
        <v>1750</v>
      </c>
      <c r="K63" s="292">
        <v>1</v>
      </c>
      <c r="L63" s="331">
        <v>39673</v>
      </c>
      <c r="M63" s="330" t="s">
        <v>1172</v>
      </c>
      <c r="N63" s="291"/>
      <c r="O63" s="291"/>
      <c r="P63" s="291"/>
      <c r="Q63" s="291"/>
    </row>
    <row r="64" spans="1:17" s="293" customFormat="1" ht="75" x14ac:dyDescent="0.3">
      <c r="A64" s="289">
        <f t="shared" si="0"/>
        <v>57</v>
      </c>
      <c r="B64" s="326" t="s">
        <v>486</v>
      </c>
      <c r="C64" s="290" t="s">
        <v>1052</v>
      </c>
      <c r="D64" s="290" t="s">
        <v>1053</v>
      </c>
      <c r="E64" s="290" t="s">
        <v>955</v>
      </c>
      <c r="F64" s="321" t="s">
        <v>1282</v>
      </c>
      <c r="G64" s="291"/>
      <c r="H64" s="291"/>
      <c r="I64" s="291"/>
      <c r="J64" s="292">
        <v>11750</v>
      </c>
      <c r="K64" s="292">
        <v>1</v>
      </c>
      <c r="L64" s="331">
        <v>39673</v>
      </c>
      <c r="M64" s="330" t="s">
        <v>1172</v>
      </c>
      <c r="N64" s="291"/>
      <c r="O64" s="291"/>
      <c r="P64" s="291"/>
      <c r="Q64" s="291"/>
    </row>
    <row r="65" spans="1:17" s="293" customFormat="1" ht="75" x14ac:dyDescent="0.3">
      <c r="A65" s="289">
        <f t="shared" si="0"/>
        <v>58</v>
      </c>
      <c r="B65" s="326" t="s">
        <v>487</v>
      </c>
      <c r="C65" s="290" t="s">
        <v>1054</v>
      </c>
      <c r="D65" s="290" t="s">
        <v>1055</v>
      </c>
      <c r="E65" s="290" t="s">
        <v>955</v>
      </c>
      <c r="F65" s="321" t="s">
        <v>1282</v>
      </c>
      <c r="G65" s="291"/>
      <c r="H65" s="291"/>
      <c r="I65" s="291"/>
      <c r="J65" s="292">
        <v>4250</v>
      </c>
      <c r="K65" s="292">
        <v>1</v>
      </c>
      <c r="L65" s="331">
        <v>39673</v>
      </c>
      <c r="M65" s="330" t="s">
        <v>1172</v>
      </c>
      <c r="N65" s="291"/>
      <c r="O65" s="291"/>
      <c r="P65" s="291"/>
      <c r="Q65" s="291"/>
    </row>
    <row r="66" spans="1:17" s="293" customFormat="1" ht="75" x14ac:dyDescent="0.3">
      <c r="A66" s="289">
        <f t="shared" si="0"/>
        <v>59</v>
      </c>
      <c r="B66" s="326" t="s">
        <v>1222</v>
      </c>
      <c r="C66" s="290" t="s">
        <v>1054</v>
      </c>
      <c r="D66" s="290" t="s">
        <v>1056</v>
      </c>
      <c r="E66" s="290" t="s">
        <v>955</v>
      </c>
      <c r="F66" s="321" t="s">
        <v>1282</v>
      </c>
      <c r="G66" s="291"/>
      <c r="H66" s="291"/>
      <c r="I66" s="291"/>
      <c r="J66" s="292">
        <v>4250</v>
      </c>
      <c r="K66" s="292">
        <v>1</v>
      </c>
      <c r="L66" s="331">
        <v>39673</v>
      </c>
      <c r="M66" s="330" t="s">
        <v>1172</v>
      </c>
      <c r="N66" s="291"/>
      <c r="O66" s="291"/>
      <c r="P66" s="291"/>
      <c r="Q66" s="291"/>
    </row>
    <row r="67" spans="1:17" s="293" customFormat="1" ht="75" x14ac:dyDescent="0.3">
      <c r="A67" s="289">
        <f t="shared" si="0"/>
        <v>60</v>
      </c>
      <c r="B67" s="326" t="s">
        <v>1223</v>
      </c>
      <c r="C67" s="290" t="s">
        <v>1019</v>
      </c>
      <c r="D67" s="290" t="s">
        <v>1057</v>
      </c>
      <c r="E67" s="290" t="s">
        <v>955</v>
      </c>
      <c r="F67" s="321" t="s">
        <v>1282</v>
      </c>
      <c r="G67" s="291"/>
      <c r="H67" s="291"/>
      <c r="I67" s="291"/>
      <c r="J67" s="292">
        <v>3500</v>
      </c>
      <c r="K67" s="292">
        <v>1</v>
      </c>
      <c r="L67" s="331">
        <v>39673</v>
      </c>
      <c r="M67" s="330" t="s">
        <v>1172</v>
      </c>
      <c r="N67" s="291"/>
      <c r="O67" s="291"/>
      <c r="P67" s="291"/>
      <c r="Q67" s="291"/>
    </row>
    <row r="68" spans="1:17" s="293" customFormat="1" ht="75" x14ac:dyDescent="0.3">
      <c r="A68" s="289">
        <f t="shared" si="0"/>
        <v>61</v>
      </c>
      <c r="B68" s="326" t="s">
        <v>488</v>
      </c>
      <c r="C68" s="290" t="s">
        <v>1058</v>
      </c>
      <c r="D68" s="290" t="s">
        <v>1059</v>
      </c>
      <c r="E68" s="290" t="s">
        <v>955</v>
      </c>
      <c r="F68" s="321" t="s">
        <v>1282</v>
      </c>
      <c r="G68" s="291"/>
      <c r="H68" s="291"/>
      <c r="I68" s="291"/>
      <c r="J68" s="292">
        <v>1400</v>
      </c>
      <c r="K68" s="292">
        <v>1</v>
      </c>
      <c r="L68" s="331">
        <v>39673</v>
      </c>
      <c r="M68" s="330" t="s">
        <v>1172</v>
      </c>
      <c r="N68" s="291"/>
      <c r="O68" s="291"/>
      <c r="P68" s="291"/>
      <c r="Q68" s="291"/>
    </row>
    <row r="69" spans="1:17" s="293" customFormat="1" ht="75" x14ac:dyDescent="0.3">
      <c r="A69" s="289">
        <f t="shared" si="0"/>
        <v>62</v>
      </c>
      <c r="B69" s="326" t="s">
        <v>1224</v>
      </c>
      <c r="C69" s="290" t="s">
        <v>1060</v>
      </c>
      <c r="D69" s="290" t="s">
        <v>1061</v>
      </c>
      <c r="E69" s="290" t="s">
        <v>955</v>
      </c>
      <c r="F69" s="321" t="s">
        <v>1282</v>
      </c>
      <c r="G69" s="291"/>
      <c r="H69" s="291"/>
      <c r="I69" s="291"/>
      <c r="J69" s="292">
        <v>1500</v>
      </c>
      <c r="K69" s="292">
        <v>1</v>
      </c>
      <c r="L69" s="331">
        <v>39673</v>
      </c>
      <c r="M69" s="330" t="s">
        <v>1172</v>
      </c>
      <c r="N69" s="291"/>
      <c r="O69" s="291"/>
      <c r="P69" s="291"/>
      <c r="Q69" s="291"/>
    </row>
    <row r="70" spans="1:17" s="293" customFormat="1" ht="75" x14ac:dyDescent="0.3">
      <c r="A70" s="289">
        <f t="shared" si="0"/>
        <v>63</v>
      </c>
      <c r="B70" s="326" t="s">
        <v>1225</v>
      </c>
      <c r="C70" s="290" t="s">
        <v>1062</v>
      </c>
      <c r="D70" s="290" t="s">
        <v>1063</v>
      </c>
      <c r="E70" s="290" t="s">
        <v>955</v>
      </c>
      <c r="F70" s="321" t="s">
        <v>1282</v>
      </c>
      <c r="G70" s="291"/>
      <c r="H70" s="291"/>
      <c r="I70" s="291"/>
      <c r="J70" s="292">
        <v>750</v>
      </c>
      <c r="K70" s="292">
        <v>1</v>
      </c>
      <c r="L70" s="331">
        <v>39673</v>
      </c>
      <c r="M70" s="330" t="s">
        <v>1172</v>
      </c>
      <c r="N70" s="291"/>
      <c r="O70" s="291"/>
      <c r="P70" s="291"/>
      <c r="Q70" s="291"/>
    </row>
    <row r="71" spans="1:17" s="293" customFormat="1" ht="75" x14ac:dyDescent="0.3">
      <c r="A71" s="289">
        <f t="shared" si="0"/>
        <v>64</v>
      </c>
      <c r="B71" s="326" t="s">
        <v>1226</v>
      </c>
      <c r="C71" s="290" t="s">
        <v>1064</v>
      </c>
      <c r="D71" s="290" t="s">
        <v>1065</v>
      </c>
      <c r="E71" s="290" t="s">
        <v>955</v>
      </c>
      <c r="F71" s="321" t="s">
        <v>1282</v>
      </c>
      <c r="G71" s="291"/>
      <c r="H71" s="291"/>
      <c r="I71" s="291"/>
      <c r="J71" s="292">
        <v>1000</v>
      </c>
      <c r="K71" s="292">
        <v>1</v>
      </c>
      <c r="L71" s="331">
        <v>39673</v>
      </c>
      <c r="M71" s="330" t="s">
        <v>1172</v>
      </c>
      <c r="N71" s="291"/>
      <c r="O71" s="291"/>
      <c r="P71" s="291"/>
      <c r="Q71" s="291"/>
    </row>
    <row r="72" spans="1:17" s="293" customFormat="1" ht="75" x14ac:dyDescent="0.3">
      <c r="A72" s="289">
        <f t="shared" si="0"/>
        <v>65</v>
      </c>
      <c r="B72" s="326" t="s">
        <v>1227</v>
      </c>
      <c r="C72" s="290" t="s">
        <v>1066</v>
      </c>
      <c r="D72" s="290" t="s">
        <v>1067</v>
      </c>
      <c r="E72" s="290" t="s">
        <v>955</v>
      </c>
      <c r="F72" s="321" t="s">
        <v>1282</v>
      </c>
      <c r="G72" s="291"/>
      <c r="H72" s="291"/>
      <c r="I72" s="291"/>
      <c r="J72" s="292">
        <v>1000</v>
      </c>
      <c r="K72" s="292">
        <v>1</v>
      </c>
      <c r="L72" s="331">
        <v>39673</v>
      </c>
      <c r="M72" s="330" t="s">
        <v>1172</v>
      </c>
      <c r="N72" s="291"/>
      <c r="O72" s="291"/>
      <c r="P72" s="291"/>
      <c r="Q72" s="291"/>
    </row>
    <row r="73" spans="1:17" s="293" customFormat="1" ht="75" x14ac:dyDescent="0.3">
      <c r="A73" s="289">
        <f t="shared" si="0"/>
        <v>66</v>
      </c>
      <c r="B73" s="326" t="s">
        <v>1228</v>
      </c>
      <c r="C73" s="290" t="s">
        <v>1066</v>
      </c>
      <c r="D73" s="290" t="s">
        <v>1068</v>
      </c>
      <c r="E73" s="290" t="s">
        <v>955</v>
      </c>
      <c r="F73" s="321" t="s">
        <v>1282</v>
      </c>
      <c r="G73" s="291"/>
      <c r="H73" s="291"/>
      <c r="I73" s="291"/>
      <c r="J73" s="292">
        <v>1000</v>
      </c>
      <c r="K73" s="292">
        <v>1</v>
      </c>
      <c r="L73" s="331">
        <v>39673</v>
      </c>
      <c r="M73" s="330" t="s">
        <v>1172</v>
      </c>
      <c r="N73" s="291"/>
      <c r="O73" s="291"/>
      <c r="P73" s="291"/>
      <c r="Q73" s="291"/>
    </row>
    <row r="74" spans="1:17" s="293" customFormat="1" ht="75" x14ac:dyDescent="0.3">
      <c r="A74" s="289">
        <f t="shared" si="0"/>
        <v>67</v>
      </c>
      <c r="B74" s="326" t="s">
        <v>1229</v>
      </c>
      <c r="C74" s="290" t="s">
        <v>1066</v>
      </c>
      <c r="D74" s="290" t="s">
        <v>1069</v>
      </c>
      <c r="E74" s="290" t="s">
        <v>955</v>
      </c>
      <c r="F74" s="321" t="s">
        <v>1282</v>
      </c>
      <c r="G74" s="291"/>
      <c r="H74" s="291"/>
      <c r="I74" s="291"/>
      <c r="J74" s="292">
        <v>1000</v>
      </c>
      <c r="K74" s="292">
        <v>1</v>
      </c>
      <c r="L74" s="331">
        <v>39673</v>
      </c>
      <c r="M74" s="330" t="s">
        <v>1172</v>
      </c>
      <c r="N74" s="291"/>
      <c r="O74" s="291"/>
      <c r="P74" s="291"/>
      <c r="Q74" s="291"/>
    </row>
    <row r="75" spans="1:17" s="293" customFormat="1" ht="75" x14ac:dyDescent="0.3">
      <c r="A75" s="289">
        <f t="shared" si="0"/>
        <v>68</v>
      </c>
      <c r="B75" s="326" t="s">
        <v>1230</v>
      </c>
      <c r="C75" s="290" t="s">
        <v>1070</v>
      </c>
      <c r="D75" s="290" t="s">
        <v>1071</v>
      </c>
      <c r="E75" s="290" t="s">
        <v>955</v>
      </c>
      <c r="F75" s="321" t="s">
        <v>1282</v>
      </c>
      <c r="G75" s="291"/>
      <c r="H75" s="291"/>
      <c r="I75" s="291"/>
      <c r="J75" s="292">
        <v>500</v>
      </c>
      <c r="K75" s="292">
        <v>1</v>
      </c>
      <c r="L75" s="331">
        <v>39673</v>
      </c>
      <c r="M75" s="330" t="s">
        <v>1172</v>
      </c>
      <c r="N75" s="291"/>
      <c r="O75" s="291"/>
      <c r="P75" s="291"/>
      <c r="Q75" s="291"/>
    </row>
    <row r="76" spans="1:17" s="293" customFormat="1" ht="75" x14ac:dyDescent="0.3">
      <c r="A76" s="289">
        <f t="shared" ref="A76:A125" si="1">A75+1</f>
        <v>69</v>
      </c>
      <c r="B76" s="326" t="s">
        <v>1231</v>
      </c>
      <c r="C76" s="290" t="s">
        <v>1072</v>
      </c>
      <c r="D76" s="290" t="s">
        <v>1073</v>
      </c>
      <c r="E76" s="290" t="s">
        <v>955</v>
      </c>
      <c r="F76" s="321" t="s">
        <v>1282</v>
      </c>
      <c r="G76" s="291"/>
      <c r="H76" s="291"/>
      <c r="I76" s="291"/>
      <c r="J76" s="292">
        <v>750</v>
      </c>
      <c r="K76" s="292">
        <v>1</v>
      </c>
      <c r="L76" s="331">
        <v>39673</v>
      </c>
      <c r="M76" s="330" t="s">
        <v>1172</v>
      </c>
      <c r="N76" s="291"/>
      <c r="O76" s="291"/>
      <c r="P76" s="291"/>
      <c r="Q76" s="291"/>
    </row>
    <row r="77" spans="1:17" s="293" customFormat="1" ht="75" x14ac:dyDescent="0.3">
      <c r="A77" s="289">
        <f t="shared" si="1"/>
        <v>70</v>
      </c>
      <c r="B77" s="326" t="s">
        <v>1232</v>
      </c>
      <c r="C77" s="290" t="s">
        <v>1072</v>
      </c>
      <c r="D77" s="290" t="s">
        <v>1074</v>
      </c>
      <c r="E77" s="290" t="s">
        <v>955</v>
      </c>
      <c r="F77" s="321" t="s">
        <v>1282</v>
      </c>
      <c r="G77" s="291"/>
      <c r="H77" s="291"/>
      <c r="I77" s="291"/>
      <c r="J77" s="292">
        <v>750</v>
      </c>
      <c r="K77" s="292">
        <v>1</v>
      </c>
      <c r="L77" s="331">
        <v>39673</v>
      </c>
      <c r="M77" s="330" t="s">
        <v>1172</v>
      </c>
      <c r="N77" s="291"/>
      <c r="O77" s="291"/>
      <c r="P77" s="291"/>
      <c r="Q77" s="291"/>
    </row>
    <row r="78" spans="1:17" s="293" customFormat="1" ht="75" x14ac:dyDescent="0.3">
      <c r="A78" s="289">
        <f t="shared" si="1"/>
        <v>71</v>
      </c>
      <c r="B78" s="326" t="s">
        <v>1233</v>
      </c>
      <c r="C78" s="290" t="s">
        <v>1064</v>
      </c>
      <c r="D78" s="290" t="s">
        <v>1075</v>
      </c>
      <c r="E78" s="290" t="s">
        <v>955</v>
      </c>
      <c r="F78" s="321" t="s">
        <v>1282</v>
      </c>
      <c r="G78" s="291"/>
      <c r="H78" s="291"/>
      <c r="I78" s="291"/>
      <c r="J78" s="292">
        <v>1000</v>
      </c>
      <c r="K78" s="292">
        <v>1</v>
      </c>
      <c r="L78" s="331">
        <v>39673</v>
      </c>
      <c r="M78" s="330" t="s">
        <v>1172</v>
      </c>
      <c r="N78" s="291"/>
      <c r="O78" s="291"/>
      <c r="P78" s="291"/>
      <c r="Q78" s="291"/>
    </row>
    <row r="79" spans="1:17" s="293" customFormat="1" ht="75" x14ac:dyDescent="0.3">
      <c r="A79" s="289">
        <f t="shared" si="1"/>
        <v>72</v>
      </c>
      <c r="B79" s="326" t="s">
        <v>1234</v>
      </c>
      <c r="C79" s="290" t="s">
        <v>1060</v>
      </c>
      <c r="D79" s="290" t="s">
        <v>1076</v>
      </c>
      <c r="E79" s="290" t="s">
        <v>955</v>
      </c>
      <c r="F79" s="321" t="s">
        <v>1282</v>
      </c>
      <c r="G79" s="291"/>
      <c r="H79" s="291"/>
      <c r="I79" s="291"/>
      <c r="J79" s="292">
        <v>1500</v>
      </c>
      <c r="K79" s="292">
        <v>1</v>
      </c>
      <c r="L79" s="331">
        <v>39673</v>
      </c>
      <c r="M79" s="330" t="s">
        <v>1172</v>
      </c>
      <c r="N79" s="291"/>
      <c r="O79" s="291"/>
      <c r="P79" s="291"/>
      <c r="Q79" s="291"/>
    </row>
    <row r="80" spans="1:17" s="293" customFormat="1" ht="75" x14ac:dyDescent="0.3">
      <c r="A80" s="289">
        <f t="shared" si="1"/>
        <v>73</v>
      </c>
      <c r="B80" s="326" t="s">
        <v>1235</v>
      </c>
      <c r="C80" s="290" t="s">
        <v>1077</v>
      </c>
      <c r="D80" s="290" t="s">
        <v>1078</v>
      </c>
      <c r="E80" s="290" t="s">
        <v>955</v>
      </c>
      <c r="F80" s="321" t="s">
        <v>1282</v>
      </c>
      <c r="G80" s="291"/>
      <c r="H80" s="291"/>
      <c r="I80" s="291"/>
      <c r="J80" s="292">
        <v>12500</v>
      </c>
      <c r="K80" s="292">
        <v>1</v>
      </c>
      <c r="L80" s="331">
        <v>39673</v>
      </c>
      <c r="M80" s="330" t="s">
        <v>1172</v>
      </c>
      <c r="N80" s="291"/>
      <c r="O80" s="291"/>
      <c r="P80" s="291"/>
      <c r="Q80" s="291"/>
    </row>
    <row r="81" spans="1:17" s="293" customFormat="1" ht="75" x14ac:dyDescent="0.3">
      <c r="A81" s="289">
        <f t="shared" si="1"/>
        <v>74</v>
      </c>
      <c r="B81" s="326" t="s">
        <v>1236</v>
      </c>
      <c r="C81" s="290" t="s">
        <v>1079</v>
      </c>
      <c r="D81" s="290" t="s">
        <v>1080</v>
      </c>
      <c r="E81" s="290" t="s">
        <v>955</v>
      </c>
      <c r="F81" s="321" t="s">
        <v>1282</v>
      </c>
      <c r="G81" s="291"/>
      <c r="H81" s="291"/>
      <c r="I81" s="291"/>
      <c r="J81" s="292">
        <v>3900</v>
      </c>
      <c r="K81" s="292">
        <v>1</v>
      </c>
      <c r="L81" s="331">
        <v>39673</v>
      </c>
      <c r="M81" s="330" t="s">
        <v>1172</v>
      </c>
      <c r="N81" s="291"/>
      <c r="O81" s="291"/>
      <c r="P81" s="291"/>
      <c r="Q81" s="291"/>
    </row>
    <row r="82" spans="1:17" s="293" customFormat="1" ht="75" x14ac:dyDescent="0.3">
      <c r="A82" s="289">
        <f t="shared" si="1"/>
        <v>75</v>
      </c>
      <c r="B82" s="326" t="s">
        <v>1237</v>
      </c>
      <c r="C82" s="290" t="s">
        <v>1060</v>
      </c>
      <c r="D82" s="290" t="s">
        <v>1081</v>
      </c>
      <c r="E82" s="290" t="s">
        <v>955</v>
      </c>
      <c r="F82" s="321" t="s">
        <v>1282</v>
      </c>
      <c r="G82" s="291"/>
      <c r="H82" s="291"/>
      <c r="I82" s="291"/>
      <c r="J82" s="292">
        <v>1500</v>
      </c>
      <c r="K82" s="292">
        <v>1</v>
      </c>
      <c r="L82" s="331">
        <v>39673</v>
      </c>
      <c r="M82" s="330" t="s">
        <v>1172</v>
      </c>
      <c r="N82" s="291"/>
      <c r="O82" s="291"/>
      <c r="P82" s="291"/>
      <c r="Q82" s="291"/>
    </row>
    <row r="83" spans="1:17" s="293" customFormat="1" ht="75" x14ac:dyDescent="0.3">
      <c r="A83" s="289">
        <f t="shared" si="1"/>
        <v>76</v>
      </c>
      <c r="B83" s="326" t="s">
        <v>1238</v>
      </c>
      <c r="C83" s="290" t="s">
        <v>1066</v>
      </c>
      <c r="D83" s="290" t="s">
        <v>1082</v>
      </c>
      <c r="E83" s="290" t="s">
        <v>955</v>
      </c>
      <c r="F83" s="321" t="s">
        <v>1282</v>
      </c>
      <c r="G83" s="291"/>
      <c r="H83" s="291"/>
      <c r="I83" s="291"/>
      <c r="J83" s="292">
        <v>1000</v>
      </c>
      <c r="K83" s="292">
        <v>1</v>
      </c>
      <c r="L83" s="331">
        <v>39673</v>
      </c>
      <c r="M83" s="330" t="s">
        <v>1172</v>
      </c>
      <c r="N83" s="291"/>
      <c r="O83" s="291"/>
      <c r="P83" s="291"/>
      <c r="Q83" s="291"/>
    </row>
    <row r="84" spans="1:17" s="293" customFormat="1" ht="75" x14ac:dyDescent="0.3">
      <c r="A84" s="289">
        <f t="shared" si="1"/>
        <v>77</v>
      </c>
      <c r="B84" s="326" t="s">
        <v>489</v>
      </c>
      <c r="C84" s="290" t="s">
        <v>1083</v>
      </c>
      <c r="D84" s="290" t="s">
        <v>985</v>
      </c>
      <c r="E84" s="290" t="s">
        <v>955</v>
      </c>
      <c r="F84" s="321" t="s">
        <v>1282</v>
      </c>
      <c r="G84" s="291"/>
      <c r="H84" s="291"/>
      <c r="I84" s="291"/>
      <c r="J84" s="292">
        <v>10000</v>
      </c>
      <c r="K84" s="292">
        <v>1</v>
      </c>
      <c r="L84" s="331">
        <v>39673</v>
      </c>
      <c r="M84" s="330" t="s">
        <v>1172</v>
      </c>
      <c r="N84" s="291"/>
      <c r="O84" s="291"/>
      <c r="P84" s="291"/>
      <c r="Q84" s="291"/>
    </row>
    <row r="85" spans="1:17" s="293" customFormat="1" ht="75" x14ac:dyDescent="0.3">
      <c r="A85" s="289">
        <f t="shared" si="1"/>
        <v>78</v>
      </c>
      <c r="B85" s="326" t="s">
        <v>1239</v>
      </c>
      <c r="C85" s="290" t="s">
        <v>1084</v>
      </c>
      <c r="D85" s="290" t="s">
        <v>716</v>
      </c>
      <c r="E85" s="290" t="s">
        <v>955</v>
      </c>
      <c r="F85" s="321" t="s">
        <v>1282</v>
      </c>
      <c r="G85" s="291"/>
      <c r="H85" s="291"/>
      <c r="I85" s="291"/>
      <c r="J85" s="292">
        <v>10500</v>
      </c>
      <c r="K85" s="292">
        <v>1</v>
      </c>
      <c r="L85" s="331">
        <v>39673</v>
      </c>
      <c r="M85" s="330" t="s">
        <v>1172</v>
      </c>
      <c r="N85" s="291"/>
      <c r="O85" s="291"/>
      <c r="P85" s="291"/>
      <c r="Q85" s="291"/>
    </row>
    <row r="86" spans="1:17" s="293" customFormat="1" ht="75" x14ac:dyDescent="0.3">
      <c r="A86" s="289">
        <f t="shared" si="1"/>
        <v>79</v>
      </c>
      <c r="B86" s="326" t="s">
        <v>1240</v>
      </c>
      <c r="C86" s="290" t="s">
        <v>1085</v>
      </c>
      <c r="D86" s="290" t="s">
        <v>1086</v>
      </c>
      <c r="E86" s="290" t="s">
        <v>955</v>
      </c>
      <c r="F86" s="321" t="s">
        <v>1282</v>
      </c>
      <c r="G86" s="291"/>
      <c r="H86" s="291"/>
      <c r="I86" s="291"/>
      <c r="J86" s="292">
        <v>10750</v>
      </c>
      <c r="K86" s="292">
        <v>1</v>
      </c>
      <c r="L86" s="331">
        <v>39673</v>
      </c>
      <c r="M86" s="330" t="s">
        <v>1172</v>
      </c>
      <c r="N86" s="291"/>
      <c r="O86" s="291"/>
      <c r="P86" s="291"/>
      <c r="Q86" s="291"/>
    </row>
    <row r="87" spans="1:17" s="293" customFormat="1" ht="75" x14ac:dyDescent="0.3">
      <c r="A87" s="289">
        <f t="shared" si="1"/>
        <v>80</v>
      </c>
      <c r="B87" s="326" t="s">
        <v>1241</v>
      </c>
      <c r="C87" s="290" t="s">
        <v>972</v>
      </c>
      <c r="D87" s="290" t="s">
        <v>722</v>
      </c>
      <c r="E87" s="290" t="s">
        <v>955</v>
      </c>
      <c r="F87" s="321" t="s">
        <v>1282</v>
      </c>
      <c r="G87" s="291"/>
      <c r="H87" s="291"/>
      <c r="I87" s="291"/>
      <c r="J87" s="292">
        <v>10000</v>
      </c>
      <c r="K87" s="292">
        <v>1</v>
      </c>
      <c r="L87" s="331">
        <v>39673</v>
      </c>
      <c r="M87" s="330" t="s">
        <v>1172</v>
      </c>
      <c r="N87" s="291"/>
      <c r="O87" s="291"/>
      <c r="P87" s="291"/>
      <c r="Q87" s="291"/>
    </row>
    <row r="88" spans="1:17" s="293" customFormat="1" ht="75" x14ac:dyDescent="0.3">
      <c r="A88" s="289">
        <f t="shared" si="1"/>
        <v>81</v>
      </c>
      <c r="B88" s="326" t="s">
        <v>1242</v>
      </c>
      <c r="C88" s="290" t="s">
        <v>1087</v>
      </c>
      <c r="D88" s="290" t="s">
        <v>725</v>
      </c>
      <c r="E88" s="290" t="s">
        <v>955</v>
      </c>
      <c r="F88" s="321" t="s">
        <v>1282</v>
      </c>
      <c r="G88" s="291"/>
      <c r="H88" s="291"/>
      <c r="I88" s="291"/>
      <c r="J88" s="292">
        <v>4250</v>
      </c>
      <c r="K88" s="292">
        <v>1</v>
      </c>
      <c r="L88" s="331">
        <v>39673</v>
      </c>
      <c r="M88" s="330" t="s">
        <v>1172</v>
      </c>
      <c r="N88" s="291"/>
      <c r="O88" s="291"/>
      <c r="P88" s="291"/>
      <c r="Q88" s="291"/>
    </row>
    <row r="89" spans="1:17" s="293" customFormat="1" ht="75" x14ac:dyDescent="0.3">
      <c r="A89" s="289">
        <f t="shared" si="1"/>
        <v>82</v>
      </c>
      <c r="B89" s="326" t="s">
        <v>492</v>
      </c>
      <c r="C89" s="290" t="s">
        <v>1021</v>
      </c>
      <c r="D89" s="290" t="s">
        <v>1088</v>
      </c>
      <c r="E89" s="290" t="s">
        <v>955</v>
      </c>
      <c r="F89" s="321" t="s">
        <v>1282</v>
      </c>
      <c r="G89" s="291"/>
      <c r="H89" s="291"/>
      <c r="I89" s="291"/>
      <c r="J89" s="292">
        <v>4000</v>
      </c>
      <c r="K89" s="292">
        <v>1</v>
      </c>
      <c r="L89" s="331">
        <v>39673</v>
      </c>
      <c r="M89" s="330" t="s">
        <v>1172</v>
      </c>
      <c r="N89" s="291"/>
      <c r="O89" s="291"/>
      <c r="P89" s="291"/>
      <c r="Q89" s="291"/>
    </row>
    <row r="90" spans="1:17" s="293" customFormat="1" ht="75" x14ac:dyDescent="0.3">
      <c r="A90" s="289">
        <f t="shared" si="1"/>
        <v>83</v>
      </c>
      <c r="B90" s="326" t="s">
        <v>1243</v>
      </c>
      <c r="C90" s="290" t="s">
        <v>1089</v>
      </c>
      <c r="D90" s="290" t="s">
        <v>732</v>
      </c>
      <c r="E90" s="290" t="s">
        <v>955</v>
      </c>
      <c r="F90" s="321" t="s">
        <v>1282</v>
      </c>
      <c r="G90" s="291"/>
      <c r="H90" s="291"/>
      <c r="I90" s="291"/>
      <c r="J90" s="292">
        <v>2500</v>
      </c>
      <c r="K90" s="292">
        <v>1</v>
      </c>
      <c r="L90" s="331">
        <v>39673</v>
      </c>
      <c r="M90" s="330" t="s">
        <v>1172</v>
      </c>
      <c r="N90" s="291"/>
      <c r="O90" s="291"/>
      <c r="P90" s="291"/>
      <c r="Q90" s="291"/>
    </row>
    <row r="91" spans="1:17" s="293" customFormat="1" ht="75" x14ac:dyDescent="0.3">
      <c r="A91" s="289">
        <f t="shared" si="1"/>
        <v>84</v>
      </c>
      <c r="B91" s="326" t="s">
        <v>1244</v>
      </c>
      <c r="C91" s="290" t="s">
        <v>1048</v>
      </c>
      <c r="D91" s="290" t="s">
        <v>1090</v>
      </c>
      <c r="E91" s="290" t="s">
        <v>955</v>
      </c>
      <c r="F91" s="321" t="s">
        <v>1282</v>
      </c>
      <c r="G91" s="291"/>
      <c r="H91" s="291"/>
      <c r="I91" s="291"/>
      <c r="J91" s="292">
        <v>3000</v>
      </c>
      <c r="K91" s="292">
        <v>1</v>
      </c>
      <c r="L91" s="331">
        <v>39673</v>
      </c>
      <c r="M91" s="330" t="s">
        <v>1172</v>
      </c>
      <c r="N91" s="291"/>
      <c r="O91" s="291"/>
      <c r="P91" s="291"/>
      <c r="Q91" s="291"/>
    </row>
    <row r="92" spans="1:17" s="293" customFormat="1" ht="75" x14ac:dyDescent="0.3">
      <c r="A92" s="289">
        <f t="shared" si="1"/>
        <v>85</v>
      </c>
      <c r="B92" s="326" t="s">
        <v>1245</v>
      </c>
      <c r="C92" s="290" t="s">
        <v>1032</v>
      </c>
      <c r="D92" s="290" t="s">
        <v>1091</v>
      </c>
      <c r="E92" s="290" t="s">
        <v>955</v>
      </c>
      <c r="F92" s="321" t="s">
        <v>1282</v>
      </c>
      <c r="G92" s="291"/>
      <c r="H92" s="291"/>
      <c r="I92" s="291"/>
      <c r="J92" s="292">
        <v>3750</v>
      </c>
      <c r="K92" s="292">
        <v>1</v>
      </c>
      <c r="L92" s="331">
        <v>39673</v>
      </c>
      <c r="M92" s="330" t="s">
        <v>1172</v>
      </c>
      <c r="N92" s="291"/>
      <c r="O92" s="291"/>
      <c r="P92" s="291"/>
      <c r="Q92" s="291"/>
    </row>
    <row r="93" spans="1:17" s="293" customFormat="1" ht="75" x14ac:dyDescent="0.3">
      <c r="A93" s="289">
        <f t="shared" si="1"/>
        <v>86</v>
      </c>
      <c r="B93" s="326" t="s">
        <v>496</v>
      </c>
      <c r="C93" s="290" t="s">
        <v>1092</v>
      </c>
      <c r="D93" s="290" t="s">
        <v>1093</v>
      </c>
      <c r="E93" s="290" t="s">
        <v>955</v>
      </c>
      <c r="F93" s="321" t="s">
        <v>1282</v>
      </c>
      <c r="G93" s="291"/>
      <c r="H93" s="291"/>
      <c r="I93" s="291"/>
      <c r="J93" s="292">
        <v>3000</v>
      </c>
      <c r="K93" s="292">
        <v>1</v>
      </c>
      <c r="L93" s="331">
        <v>39673</v>
      </c>
      <c r="M93" s="330" t="s">
        <v>1172</v>
      </c>
      <c r="N93" s="291"/>
      <c r="O93" s="291"/>
      <c r="P93" s="291"/>
      <c r="Q93" s="291"/>
    </row>
    <row r="94" spans="1:17" s="293" customFormat="1" ht="75" x14ac:dyDescent="0.3">
      <c r="A94" s="289">
        <f t="shared" si="1"/>
        <v>87</v>
      </c>
      <c r="B94" s="326" t="s">
        <v>497</v>
      </c>
      <c r="C94" s="290" t="s">
        <v>1094</v>
      </c>
      <c r="D94" s="290" t="s">
        <v>1095</v>
      </c>
      <c r="E94" s="290" t="s">
        <v>955</v>
      </c>
      <c r="F94" s="321" t="s">
        <v>1282</v>
      </c>
      <c r="G94" s="291"/>
      <c r="H94" s="291"/>
      <c r="I94" s="291"/>
      <c r="J94" s="292">
        <v>1500</v>
      </c>
      <c r="K94" s="292">
        <v>1</v>
      </c>
      <c r="L94" s="331">
        <v>39673</v>
      </c>
      <c r="M94" s="330" t="s">
        <v>1172</v>
      </c>
      <c r="N94" s="291"/>
      <c r="O94" s="291"/>
      <c r="P94" s="291"/>
      <c r="Q94" s="291"/>
    </row>
    <row r="95" spans="1:17" s="293" customFormat="1" ht="75" x14ac:dyDescent="0.3">
      <c r="A95" s="289">
        <f t="shared" si="1"/>
        <v>88</v>
      </c>
      <c r="B95" s="326" t="s">
        <v>1246</v>
      </c>
      <c r="C95" s="290" t="s">
        <v>1094</v>
      </c>
      <c r="D95" s="290" t="s">
        <v>1096</v>
      </c>
      <c r="E95" s="290" t="s">
        <v>955</v>
      </c>
      <c r="F95" s="321" t="s">
        <v>1282</v>
      </c>
      <c r="G95" s="291"/>
      <c r="H95" s="291"/>
      <c r="I95" s="291"/>
      <c r="J95" s="292">
        <v>1500</v>
      </c>
      <c r="K95" s="292">
        <v>1</v>
      </c>
      <c r="L95" s="331">
        <v>39673</v>
      </c>
      <c r="M95" s="330" t="s">
        <v>1172</v>
      </c>
      <c r="N95" s="291"/>
      <c r="O95" s="291"/>
      <c r="P95" s="291"/>
      <c r="Q95" s="291"/>
    </row>
    <row r="96" spans="1:17" s="293" customFormat="1" ht="75" x14ac:dyDescent="0.3">
      <c r="A96" s="289">
        <f t="shared" si="1"/>
        <v>89</v>
      </c>
      <c r="B96" s="326" t="s">
        <v>1247</v>
      </c>
      <c r="C96" s="290" t="s">
        <v>1064</v>
      </c>
      <c r="D96" s="290" t="s">
        <v>1097</v>
      </c>
      <c r="E96" s="290" t="s">
        <v>955</v>
      </c>
      <c r="F96" s="321" t="s">
        <v>1282</v>
      </c>
      <c r="G96" s="291"/>
      <c r="H96" s="291"/>
      <c r="I96" s="291"/>
      <c r="J96" s="292">
        <v>1000</v>
      </c>
      <c r="K96" s="292">
        <v>1</v>
      </c>
      <c r="L96" s="331">
        <v>39673</v>
      </c>
      <c r="M96" s="330" t="s">
        <v>1172</v>
      </c>
      <c r="N96" s="291"/>
      <c r="O96" s="291"/>
      <c r="P96" s="291"/>
      <c r="Q96" s="291"/>
    </row>
    <row r="97" spans="1:17" s="293" customFormat="1" ht="75" x14ac:dyDescent="0.3">
      <c r="A97" s="289">
        <f t="shared" si="1"/>
        <v>90</v>
      </c>
      <c r="B97" s="326" t="s">
        <v>500</v>
      </c>
      <c r="C97" s="290" t="s">
        <v>1089</v>
      </c>
      <c r="D97" s="290" t="s">
        <v>1098</v>
      </c>
      <c r="E97" s="290" t="s">
        <v>955</v>
      </c>
      <c r="F97" s="321" t="s">
        <v>1282</v>
      </c>
      <c r="G97" s="291"/>
      <c r="H97" s="291"/>
      <c r="I97" s="291"/>
      <c r="J97" s="292">
        <v>2500</v>
      </c>
      <c r="K97" s="292">
        <v>1</v>
      </c>
      <c r="L97" s="331">
        <v>39673</v>
      </c>
      <c r="M97" s="330" t="s">
        <v>1172</v>
      </c>
      <c r="N97" s="291"/>
      <c r="O97" s="291"/>
      <c r="P97" s="291"/>
      <c r="Q97" s="291"/>
    </row>
    <row r="98" spans="1:17" s="293" customFormat="1" ht="75" x14ac:dyDescent="0.3">
      <c r="A98" s="289">
        <f t="shared" si="1"/>
        <v>91</v>
      </c>
      <c r="B98" s="326" t="s">
        <v>1248</v>
      </c>
      <c r="C98" s="290" t="s">
        <v>1099</v>
      </c>
      <c r="D98" s="290" t="s">
        <v>1100</v>
      </c>
      <c r="E98" s="290" t="s">
        <v>955</v>
      </c>
      <c r="F98" s="321" t="s">
        <v>1282</v>
      </c>
      <c r="G98" s="291"/>
      <c r="H98" s="291"/>
      <c r="I98" s="291"/>
      <c r="J98" s="292">
        <v>1500</v>
      </c>
      <c r="K98" s="292">
        <v>1</v>
      </c>
      <c r="L98" s="331">
        <v>39673</v>
      </c>
      <c r="M98" s="330" t="s">
        <v>1172</v>
      </c>
      <c r="N98" s="291"/>
      <c r="O98" s="291"/>
      <c r="P98" s="291"/>
      <c r="Q98" s="291"/>
    </row>
    <row r="99" spans="1:17" s="293" customFormat="1" ht="75" x14ac:dyDescent="0.3">
      <c r="A99" s="289">
        <f t="shared" si="1"/>
        <v>92</v>
      </c>
      <c r="B99" s="326" t="s">
        <v>1249</v>
      </c>
      <c r="C99" s="290" t="s">
        <v>1094</v>
      </c>
      <c r="D99" s="290" t="s">
        <v>1101</v>
      </c>
      <c r="E99" s="290" t="s">
        <v>955</v>
      </c>
      <c r="F99" s="321" t="s">
        <v>1282</v>
      </c>
      <c r="G99" s="291"/>
      <c r="H99" s="291"/>
      <c r="I99" s="291"/>
      <c r="J99" s="292">
        <v>1500</v>
      </c>
      <c r="K99" s="292">
        <v>1</v>
      </c>
      <c r="L99" s="331">
        <v>39673</v>
      </c>
      <c r="M99" s="330" t="s">
        <v>1172</v>
      </c>
      <c r="N99" s="291"/>
      <c r="O99" s="291"/>
      <c r="P99" s="291"/>
      <c r="Q99" s="291"/>
    </row>
    <row r="100" spans="1:17" s="293" customFormat="1" ht="75" x14ac:dyDescent="0.3">
      <c r="A100" s="289">
        <f t="shared" si="1"/>
        <v>93</v>
      </c>
      <c r="B100" s="326" t="s">
        <v>1250</v>
      </c>
      <c r="C100" s="290" t="s">
        <v>1102</v>
      </c>
      <c r="D100" s="290" t="s">
        <v>1103</v>
      </c>
      <c r="E100" s="290" t="s">
        <v>955</v>
      </c>
      <c r="F100" s="321" t="s">
        <v>1282</v>
      </c>
      <c r="G100" s="291"/>
      <c r="H100" s="291"/>
      <c r="I100" s="291"/>
      <c r="J100" s="292">
        <v>2500</v>
      </c>
      <c r="K100" s="292">
        <v>1</v>
      </c>
      <c r="L100" s="331">
        <v>39673</v>
      </c>
      <c r="M100" s="330" t="s">
        <v>1172</v>
      </c>
      <c r="N100" s="291"/>
      <c r="O100" s="291"/>
      <c r="P100" s="291"/>
      <c r="Q100" s="291"/>
    </row>
    <row r="101" spans="1:17" s="293" customFormat="1" ht="75" x14ac:dyDescent="0.3">
      <c r="A101" s="289">
        <f t="shared" si="1"/>
        <v>94</v>
      </c>
      <c r="B101" s="326" t="s">
        <v>504</v>
      </c>
      <c r="C101" s="290" t="s">
        <v>1104</v>
      </c>
      <c r="D101" s="290" t="s">
        <v>1105</v>
      </c>
      <c r="E101" s="290" t="s">
        <v>955</v>
      </c>
      <c r="F101" s="321" t="s">
        <v>1282</v>
      </c>
      <c r="G101" s="291"/>
      <c r="H101" s="291"/>
      <c r="I101" s="291"/>
      <c r="J101" s="292">
        <v>500</v>
      </c>
      <c r="K101" s="292">
        <v>1</v>
      </c>
      <c r="L101" s="331">
        <v>39673</v>
      </c>
      <c r="M101" s="330" t="s">
        <v>1172</v>
      </c>
      <c r="N101" s="291"/>
      <c r="O101" s="291"/>
      <c r="P101" s="291"/>
      <c r="Q101" s="291"/>
    </row>
    <row r="102" spans="1:17" s="293" customFormat="1" ht="75" x14ac:dyDescent="0.3">
      <c r="A102" s="289">
        <f t="shared" si="1"/>
        <v>95</v>
      </c>
      <c r="B102" s="326" t="s">
        <v>1251</v>
      </c>
      <c r="C102" s="290" t="s">
        <v>1104</v>
      </c>
      <c r="D102" s="290" t="s">
        <v>1106</v>
      </c>
      <c r="E102" s="290" t="s">
        <v>955</v>
      </c>
      <c r="F102" s="321" t="s">
        <v>1282</v>
      </c>
      <c r="G102" s="291"/>
      <c r="H102" s="291"/>
      <c r="I102" s="291"/>
      <c r="J102" s="292">
        <v>500</v>
      </c>
      <c r="K102" s="292">
        <v>1</v>
      </c>
      <c r="L102" s="331">
        <v>39673</v>
      </c>
      <c r="M102" s="330" t="s">
        <v>1172</v>
      </c>
      <c r="N102" s="291"/>
      <c r="O102" s="291"/>
      <c r="P102" s="291"/>
      <c r="Q102" s="291"/>
    </row>
    <row r="103" spans="1:17" s="293" customFormat="1" ht="75" x14ac:dyDescent="0.3">
      <c r="A103" s="289">
        <f t="shared" si="1"/>
        <v>96</v>
      </c>
      <c r="B103" s="326" t="s">
        <v>1252</v>
      </c>
      <c r="C103" s="290" t="s">
        <v>1104</v>
      </c>
      <c r="D103" s="290" t="s">
        <v>1107</v>
      </c>
      <c r="E103" s="290" t="s">
        <v>955</v>
      </c>
      <c r="F103" s="321" t="s">
        <v>1282</v>
      </c>
      <c r="G103" s="291"/>
      <c r="H103" s="291"/>
      <c r="I103" s="291"/>
      <c r="J103" s="292">
        <v>500</v>
      </c>
      <c r="K103" s="292">
        <v>1</v>
      </c>
      <c r="L103" s="331">
        <v>39673</v>
      </c>
      <c r="M103" s="330" t="s">
        <v>1172</v>
      </c>
      <c r="N103" s="291"/>
      <c r="O103" s="291"/>
      <c r="P103" s="291"/>
      <c r="Q103" s="291"/>
    </row>
    <row r="104" spans="1:17" s="293" customFormat="1" ht="75" x14ac:dyDescent="0.3">
      <c r="A104" s="289">
        <f t="shared" si="1"/>
        <v>97</v>
      </c>
      <c r="B104" s="326" t="s">
        <v>1253</v>
      </c>
      <c r="C104" s="290" t="s">
        <v>1108</v>
      </c>
      <c r="D104" s="290" t="s">
        <v>1109</v>
      </c>
      <c r="E104" s="290" t="s">
        <v>955</v>
      </c>
      <c r="F104" s="321" t="s">
        <v>1282</v>
      </c>
      <c r="G104" s="291"/>
      <c r="H104" s="291"/>
      <c r="I104" s="291"/>
      <c r="J104" s="292">
        <v>11000</v>
      </c>
      <c r="K104" s="292">
        <v>1</v>
      </c>
      <c r="L104" s="331">
        <v>39673</v>
      </c>
      <c r="M104" s="330" t="s">
        <v>1172</v>
      </c>
      <c r="N104" s="291"/>
      <c r="O104" s="291"/>
      <c r="P104" s="291"/>
      <c r="Q104" s="291"/>
    </row>
    <row r="105" spans="1:17" s="293" customFormat="1" ht="75" x14ac:dyDescent="0.3">
      <c r="A105" s="289">
        <f t="shared" si="1"/>
        <v>98</v>
      </c>
      <c r="B105" s="326" t="s">
        <v>508</v>
      </c>
      <c r="C105" s="290" t="s">
        <v>1110</v>
      </c>
      <c r="D105" s="290" t="s">
        <v>1111</v>
      </c>
      <c r="E105" s="290" t="s">
        <v>955</v>
      </c>
      <c r="F105" s="321" t="s">
        <v>1282</v>
      </c>
      <c r="G105" s="291"/>
      <c r="H105" s="291"/>
      <c r="I105" s="291"/>
      <c r="J105" s="292">
        <v>4000</v>
      </c>
      <c r="K105" s="292">
        <v>1</v>
      </c>
      <c r="L105" s="331">
        <v>39673</v>
      </c>
      <c r="M105" s="330" t="s">
        <v>1172</v>
      </c>
      <c r="N105" s="291"/>
      <c r="O105" s="291"/>
      <c r="P105" s="291"/>
      <c r="Q105" s="291"/>
    </row>
    <row r="106" spans="1:17" s="293" customFormat="1" ht="75" x14ac:dyDescent="0.3">
      <c r="A106" s="289">
        <f t="shared" si="1"/>
        <v>99</v>
      </c>
      <c r="B106" s="326" t="s">
        <v>509</v>
      </c>
      <c r="C106" s="290" t="s">
        <v>1112</v>
      </c>
      <c r="D106" s="290" t="s">
        <v>772</v>
      </c>
      <c r="E106" s="290" t="s">
        <v>955</v>
      </c>
      <c r="F106" s="321" t="s">
        <v>1282</v>
      </c>
      <c r="G106" s="291"/>
      <c r="H106" s="291"/>
      <c r="I106" s="291"/>
      <c r="J106" s="292">
        <v>6000</v>
      </c>
      <c r="K106" s="292">
        <v>1</v>
      </c>
      <c r="L106" s="331">
        <v>39673</v>
      </c>
      <c r="M106" s="330" t="s">
        <v>1172</v>
      </c>
      <c r="N106" s="291"/>
      <c r="O106" s="291"/>
      <c r="P106" s="291"/>
      <c r="Q106" s="291"/>
    </row>
    <row r="107" spans="1:17" s="293" customFormat="1" ht="75" x14ac:dyDescent="0.3">
      <c r="A107" s="289">
        <f t="shared" si="1"/>
        <v>100</v>
      </c>
      <c r="B107" s="326" t="s">
        <v>1254</v>
      </c>
      <c r="C107" s="290" t="s">
        <v>1019</v>
      </c>
      <c r="D107" s="290" t="s">
        <v>1113</v>
      </c>
      <c r="E107" s="290" t="s">
        <v>955</v>
      </c>
      <c r="F107" s="321" t="s">
        <v>1282</v>
      </c>
      <c r="G107" s="291"/>
      <c r="H107" s="291"/>
      <c r="I107" s="291"/>
      <c r="J107" s="292">
        <v>3500</v>
      </c>
      <c r="K107" s="292">
        <v>1</v>
      </c>
      <c r="L107" s="331">
        <v>39673</v>
      </c>
      <c r="M107" s="330" t="s">
        <v>1172</v>
      </c>
      <c r="N107" s="291"/>
      <c r="O107" s="291"/>
      <c r="P107" s="291"/>
      <c r="Q107" s="291"/>
    </row>
    <row r="108" spans="1:17" s="293" customFormat="1" ht="75" x14ac:dyDescent="0.3">
      <c r="A108" s="289">
        <f t="shared" si="1"/>
        <v>101</v>
      </c>
      <c r="B108" s="326" t="s">
        <v>1255</v>
      </c>
      <c r="C108" s="290" t="s">
        <v>1027</v>
      </c>
      <c r="D108" s="290" t="s">
        <v>777</v>
      </c>
      <c r="E108" s="290" t="s">
        <v>955</v>
      </c>
      <c r="F108" s="321" t="s">
        <v>1282</v>
      </c>
      <c r="G108" s="291"/>
      <c r="H108" s="291"/>
      <c r="I108" s="291"/>
      <c r="J108" s="292">
        <v>9000</v>
      </c>
      <c r="K108" s="292">
        <v>1</v>
      </c>
      <c r="L108" s="331">
        <v>39673</v>
      </c>
      <c r="M108" s="330" t="s">
        <v>1172</v>
      </c>
      <c r="N108" s="291"/>
      <c r="O108" s="291"/>
      <c r="P108" s="291"/>
      <c r="Q108" s="291"/>
    </row>
    <row r="109" spans="1:17" s="293" customFormat="1" ht="75" x14ac:dyDescent="0.3">
      <c r="A109" s="289">
        <f t="shared" si="1"/>
        <v>102</v>
      </c>
      <c r="B109" s="326" t="s">
        <v>1256</v>
      </c>
      <c r="C109" s="290" t="s">
        <v>1064</v>
      </c>
      <c r="D109" s="290" t="s">
        <v>1114</v>
      </c>
      <c r="E109" s="290" t="s">
        <v>955</v>
      </c>
      <c r="F109" s="321" t="s">
        <v>1282</v>
      </c>
      <c r="G109" s="291"/>
      <c r="H109" s="291"/>
      <c r="I109" s="291"/>
      <c r="J109" s="292">
        <v>1000</v>
      </c>
      <c r="K109" s="292">
        <v>1</v>
      </c>
      <c r="L109" s="331">
        <v>39673</v>
      </c>
      <c r="M109" s="330" t="s">
        <v>1172</v>
      </c>
      <c r="N109" s="291"/>
      <c r="O109" s="291"/>
      <c r="P109" s="291"/>
      <c r="Q109" s="291"/>
    </row>
    <row r="110" spans="1:17" s="293" customFormat="1" ht="75" x14ac:dyDescent="0.3">
      <c r="A110" s="289">
        <f t="shared" si="1"/>
        <v>103</v>
      </c>
      <c r="B110" s="326" t="s">
        <v>1257</v>
      </c>
      <c r="C110" s="290" t="s">
        <v>1102</v>
      </c>
      <c r="D110" s="290" t="s">
        <v>781</v>
      </c>
      <c r="E110" s="290" t="s">
        <v>955</v>
      </c>
      <c r="F110" s="321" t="s">
        <v>1282</v>
      </c>
      <c r="G110" s="291"/>
      <c r="H110" s="291"/>
      <c r="I110" s="291"/>
      <c r="J110" s="292">
        <v>2500</v>
      </c>
      <c r="K110" s="292">
        <v>1</v>
      </c>
      <c r="L110" s="331">
        <v>39673</v>
      </c>
      <c r="M110" s="330" t="s">
        <v>1172</v>
      </c>
      <c r="N110" s="291"/>
      <c r="O110" s="291"/>
      <c r="P110" s="291"/>
      <c r="Q110" s="291"/>
    </row>
    <row r="111" spans="1:17" s="293" customFormat="1" ht="75" x14ac:dyDescent="0.3">
      <c r="A111" s="289">
        <f t="shared" si="1"/>
        <v>104</v>
      </c>
      <c r="B111" s="326" t="s">
        <v>1258</v>
      </c>
      <c r="C111" s="290" t="s">
        <v>1104</v>
      </c>
      <c r="D111" s="290" t="s">
        <v>1115</v>
      </c>
      <c r="E111" s="290" t="s">
        <v>955</v>
      </c>
      <c r="F111" s="321" t="s">
        <v>1282</v>
      </c>
      <c r="G111" s="291"/>
      <c r="H111" s="291"/>
      <c r="I111" s="291"/>
      <c r="J111" s="292">
        <v>500</v>
      </c>
      <c r="K111" s="292">
        <v>1</v>
      </c>
      <c r="L111" s="331">
        <v>39673</v>
      </c>
      <c r="M111" s="330" t="s">
        <v>1172</v>
      </c>
      <c r="N111" s="291"/>
      <c r="O111" s="291"/>
      <c r="P111" s="291"/>
      <c r="Q111" s="291"/>
    </row>
    <row r="112" spans="1:17" s="293" customFormat="1" ht="75" x14ac:dyDescent="0.3">
      <c r="A112" s="289">
        <f t="shared" si="1"/>
        <v>105</v>
      </c>
      <c r="B112" s="326" t="s">
        <v>1259</v>
      </c>
      <c r="C112" s="290" t="s">
        <v>1062</v>
      </c>
      <c r="D112" s="290" t="s">
        <v>1116</v>
      </c>
      <c r="E112" s="290" t="s">
        <v>955</v>
      </c>
      <c r="F112" s="321" t="s">
        <v>1282</v>
      </c>
      <c r="G112" s="291"/>
      <c r="H112" s="291"/>
      <c r="I112" s="291"/>
      <c r="J112" s="292">
        <v>750</v>
      </c>
      <c r="K112" s="292">
        <v>1</v>
      </c>
      <c r="L112" s="331">
        <v>39673</v>
      </c>
      <c r="M112" s="330" t="s">
        <v>1172</v>
      </c>
      <c r="N112" s="291"/>
      <c r="O112" s="291"/>
      <c r="P112" s="291"/>
      <c r="Q112" s="291"/>
    </row>
    <row r="113" spans="1:17" s="293" customFormat="1" ht="75" x14ac:dyDescent="0.3">
      <c r="A113" s="289">
        <f t="shared" si="1"/>
        <v>106</v>
      </c>
      <c r="B113" s="326" t="s">
        <v>1260</v>
      </c>
      <c r="C113" s="290" t="s">
        <v>1017</v>
      </c>
      <c r="D113" s="290" t="s">
        <v>1117</v>
      </c>
      <c r="E113" s="290" t="s">
        <v>955</v>
      </c>
      <c r="F113" s="321" t="s">
        <v>1282</v>
      </c>
      <c r="G113" s="291"/>
      <c r="H113" s="291"/>
      <c r="I113" s="291"/>
      <c r="J113" s="292">
        <v>1750</v>
      </c>
      <c r="K113" s="292">
        <v>1</v>
      </c>
      <c r="L113" s="331">
        <v>39673</v>
      </c>
      <c r="M113" s="330" t="s">
        <v>1172</v>
      </c>
      <c r="N113" s="291"/>
      <c r="O113" s="291"/>
      <c r="P113" s="291"/>
      <c r="Q113" s="291"/>
    </row>
    <row r="114" spans="1:17" s="293" customFormat="1" ht="75" x14ac:dyDescent="0.3">
      <c r="A114" s="289">
        <f t="shared" si="1"/>
        <v>107</v>
      </c>
      <c r="B114" s="326" t="s">
        <v>1261</v>
      </c>
      <c r="C114" s="290" t="s">
        <v>1118</v>
      </c>
      <c r="D114" s="290" t="s">
        <v>1119</v>
      </c>
      <c r="E114" s="290" t="s">
        <v>955</v>
      </c>
      <c r="F114" s="321" t="s">
        <v>1282</v>
      </c>
      <c r="G114" s="291"/>
      <c r="H114" s="291"/>
      <c r="I114" s="291"/>
      <c r="J114" s="292">
        <v>2000</v>
      </c>
      <c r="K114" s="292">
        <v>1</v>
      </c>
      <c r="L114" s="331">
        <v>39673</v>
      </c>
      <c r="M114" s="330" t="s">
        <v>1172</v>
      </c>
      <c r="N114" s="291"/>
      <c r="O114" s="291"/>
      <c r="P114" s="291"/>
      <c r="Q114" s="291"/>
    </row>
    <row r="115" spans="1:17" s="293" customFormat="1" ht="75" x14ac:dyDescent="0.3">
      <c r="A115" s="289">
        <f t="shared" si="1"/>
        <v>108</v>
      </c>
      <c r="B115" s="326" t="s">
        <v>1262</v>
      </c>
      <c r="C115" s="290" t="s">
        <v>1120</v>
      </c>
      <c r="D115" s="290" t="s">
        <v>1121</v>
      </c>
      <c r="E115" s="290" t="s">
        <v>955</v>
      </c>
      <c r="F115" s="321" t="s">
        <v>1282</v>
      </c>
      <c r="G115" s="291"/>
      <c r="H115" s="291"/>
      <c r="I115" s="291"/>
      <c r="J115" s="292">
        <v>4500</v>
      </c>
      <c r="K115" s="292">
        <v>1</v>
      </c>
      <c r="L115" s="331">
        <v>39673</v>
      </c>
      <c r="M115" s="330" t="s">
        <v>1172</v>
      </c>
      <c r="N115" s="291"/>
      <c r="O115" s="291"/>
      <c r="P115" s="291"/>
      <c r="Q115" s="291"/>
    </row>
    <row r="116" spans="1:17" s="293" customFormat="1" ht="75" x14ac:dyDescent="0.3">
      <c r="A116" s="289">
        <f t="shared" si="1"/>
        <v>109</v>
      </c>
      <c r="B116" s="326" t="s">
        <v>1263</v>
      </c>
      <c r="C116" s="290" t="s">
        <v>1099</v>
      </c>
      <c r="D116" s="290" t="s">
        <v>1122</v>
      </c>
      <c r="E116" s="290" t="s">
        <v>955</v>
      </c>
      <c r="F116" s="321" t="s">
        <v>1282</v>
      </c>
      <c r="G116" s="291"/>
      <c r="H116" s="291"/>
      <c r="I116" s="291"/>
      <c r="J116" s="292">
        <v>1500</v>
      </c>
      <c r="K116" s="292">
        <v>1</v>
      </c>
      <c r="L116" s="331">
        <v>39673</v>
      </c>
      <c r="M116" s="330" t="s">
        <v>1172</v>
      </c>
      <c r="N116" s="291"/>
      <c r="O116" s="291"/>
      <c r="P116" s="291"/>
      <c r="Q116" s="291"/>
    </row>
    <row r="117" spans="1:17" s="293" customFormat="1" ht="75" x14ac:dyDescent="0.3">
      <c r="A117" s="289">
        <f t="shared" si="1"/>
        <v>110</v>
      </c>
      <c r="B117" s="326" t="s">
        <v>1264</v>
      </c>
      <c r="C117" s="290" t="s">
        <v>1064</v>
      </c>
      <c r="D117" s="290" t="s">
        <v>1123</v>
      </c>
      <c r="E117" s="290" t="s">
        <v>955</v>
      </c>
      <c r="F117" s="321" t="s">
        <v>1282</v>
      </c>
      <c r="G117" s="291"/>
      <c r="H117" s="291"/>
      <c r="I117" s="291"/>
      <c r="J117" s="292">
        <v>1000</v>
      </c>
      <c r="K117" s="292">
        <v>1</v>
      </c>
      <c r="L117" s="331">
        <v>39673</v>
      </c>
      <c r="M117" s="330" t="s">
        <v>1172</v>
      </c>
      <c r="N117" s="291"/>
      <c r="O117" s="291"/>
      <c r="P117" s="291"/>
      <c r="Q117" s="291"/>
    </row>
    <row r="118" spans="1:17" s="293" customFormat="1" ht="75" x14ac:dyDescent="0.3">
      <c r="A118" s="289">
        <f t="shared" si="1"/>
        <v>111</v>
      </c>
      <c r="B118" s="326" t="s">
        <v>1265</v>
      </c>
      <c r="C118" s="290" t="s">
        <v>1102</v>
      </c>
      <c r="D118" s="290" t="s">
        <v>1124</v>
      </c>
      <c r="E118" s="290" t="s">
        <v>955</v>
      </c>
      <c r="F118" s="321" t="s">
        <v>1282</v>
      </c>
      <c r="G118" s="291"/>
      <c r="H118" s="291"/>
      <c r="I118" s="291"/>
      <c r="J118" s="292">
        <v>2500</v>
      </c>
      <c r="K118" s="292">
        <v>1</v>
      </c>
      <c r="L118" s="331">
        <v>39673</v>
      </c>
      <c r="M118" s="330" t="s">
        <v>1172</v>
      </c>
      <c r="N118" s="291"/>
      <c r="O118" s="291"/>
      <c r="P118" s="291"/>
      <c r="Q118" s="291"/>
    </row>
    <row r="119" spans="1:17" s="293" customFormat="1" ht="75" x14ac:dyDescent="0.3">
      <c r="A119" s="289">
        <f t="shared" si="1"/>
        <v>112</v>
      </c>
      <c r="B119" s="326" t="s">
        <v>1266</v>
      </c>
      <c r="C119" s="290" t="s">
        <v>1064</v>
      </c>
      <c r="D119" s="290" t="s">
        <v>1125</v>
      </c>
      <c r="E119" s="290" t="s">
        <v>955</v>
      </c>
      <c r="F119" s="321" t="s">
        <v>1282</v>
      </c>
      <c r="G119" s="291"/>
      <c r="H119" s="291"/>
      <c r="I119" s="291"/>
      <c r="J119" s="292">
        <v>1000</v>
      </c>
      <c r="K119" s="292">
        <v>1</v>
      </c>
      <c r="L119" s="331">
        <v>39673</v>
      </c>
      <c r="M119" s="330" t="s">
        <v>1172</v>
      </c>
      <c r="N119" s="291"/>
      <c r="O119" s="291"/>
      <c r="P119" s="291"/>
      <c r="Q119" s="291"/>
    </row>
    <row r="120" spans="1:17" s="293" customFormat="1" ht="75" x14ac:dyDescent="0.3">
      <c r="A120" s="289">
        <f t="shared" si="1"/>
        <v>113</v>
      </c>
      <c r="B120" s="326" t="s">
        <v>1267</v>
      </c>
      <c r="C120" s="290" t="s">
        <v>1104</v>
      </c>
      <c r="D120" s="290" t="s">
        <v>1126</v>
      </c>
      <c r="E120" s="290" t="s">
        <v>955</v>
      </c>
      <c r="F120" s="321" t="s">
        <v>1282</v>
      </c>
      <c r="G120" s="291"/>
      <c r="H120" s="291"/>
      <c r="I120" s="291"/>
      <c r="J120" s="292">
        <v>500</v>
      </c>
      <c r="K120" s="292">
        <v>1</v>
      </c>
      <c r="L120" s="331">
        <v>39673</v>
      </c>
      <c r="M120" s="330" t="s">
        <v>1172</v>
      </c>
      <c r="N120" s="291"/>
      <c r="O120" s="291"/>
      <c r="P120" s="291"/>
      <c r="Q120" s="291"/>
    </row>
    <row r="121" spans="1:17" s="293" customFormat="1" ht="75" x14ac:dyDescent="0.3">
      <c r="A121" s="289">
        <f t="shared" si="1"/>
        <v>114</v>
      </c>
      <c r="B121" s="326" t="s">
        <v>1268</v>
      </c>
      <c r="C121" s="290" t="s">
        <v>1099</v>
      </c>
      <c r="D121" s="290" t="s">
        <v>1127</v>
      </c>
      <c r="E121" s="290" t="s">
        <v>955</v>
      </c>
      <c r="F121" s="321" t="s">
        <v>1282</v>
      </c>
      <c r="G121" s="291"/>
      <c r="H121" s="291"/>
      <c r="I121" s="291"/>
      <c r="J121" s="292">
        <v>1500</v>
      </c>
      <c r="K121" s="292">
        <v>1</v>
      </c>
      <c r="L121" s="331">
        <v>39673</v>
      </c>
      <c r="M121" s="330" t="s">
        <v>1172</v>
      </c>
      <c r="N121" s="291"/>
      <c r="O121" s="291"/>
      <c r="P121" s="291"/>
      <c r="Q121" s="291"/>
    </row>
    <row r="122" spans="1:17" s="293" customFormat="1" ht="75" x14ac:dyDescent="0.3">
      <c r="A122" s="289">
        <f t="shared" si="1"/>
        <v>115</v>
      </c>
      <c r="B122" s="326" t="s">
        <v>1269</v>
      </c>
      <c r="C122" s="290" t="s">
        <v>1099</v>
      </c>
      <c r="D122" s="290" t="s">
        <v>814</v>
      </c>
      <c r="E122" s="290" t="s">
        <v>955</v>
      </c>
      <c r="F122" s="321" t="s">
        <v>1282</v>
      </c>
      <c r="G122" s="291"/>
      <c r="H122" s="291"/>
      <c r="I122" s="291"/>
      <c r="J122" s="292">
        <v>1500</v>
      </c>
      <c r="K122" s="291">
        <v>1</v>
      </c>
      <c r="L122" s="331">
        <v>39673</v>
      </c>
      <c r="M122" s="330" t="s">
        <v>1172</v>
      </c>
      <c r="N122" s="291"/>
      <c r="O122" s="291"/>
      <c r="P122" s="291"/>
      <c r="Q122" s="291"/>
    </row>
    <row r="123" spans="1:17" s="293" customFormat="1" ht="75" x14ac:dyDescent="0.3">
      <c r="A123" s="289">
        <f t="shared" si="1"/>
        <v>116</v>
      </c>
      <c r="B123" s="326" t="s">
        <v>1270</v>
      </c>
      <c r="C123" s="290" t="s">
        <v>1120</v>
      </c>
      <c r="D123" s="290" t="s">
        <v>1128</v>
      </c>
      <c r="E123" s="290" t="s">
        <v>955</v>
      </c>
      <c r="F123" s="321" t="s">
        <v>1282</v>
      </c>
      <c r="G123" s="291"/>
      <c r="H123" s="291"/>
      <c r="I123" s="291"/>
      <c r="J123" s="292">
        <v>4500</v>
      </c>
      <c r="K123" s="292">
        <v>1</v>
      </c>
      <c r="L123" s="331">
        <v>39673</v>
      </c>
      <c r="M123" s="330" t="s">
        <v>1172</v>
      </c>
      <c r="N123" s="291"/>
      <c r="O123" s="291"/>
      <c r="P123" s="291"/>
      <c r="Q123" s="291"/>
    </row>
    <row r="124" spans="1:17" s="293" customFormat="1" ht="75" x14ac:dyDescent="0.3">
      <c r="A124" s="289">
        <f t="shared" si="1"/>
        <v>117</v>
      </c>
      <c r="B124" s="326" t="s">
        <v>1271</v>
      </c>
      <c r="C124" s="290" t="s">
        <v>1104</v>
      </c>
      <c r="D124" s="290" t="s">
        <v>819</v>
      </c>
      <c r="E124" s="290" t="s">
        <v>955</v>
      </c>
      <c r="F124" s="321" t="s">
        <v>1282</v>
      </c>
      <c r="G124" s="291"/>
      <c r="H124" s="291"/>
      <c r="I124" s="291"/>
      <c r="J124" s="292">
        <v>500</v>
      </c>
      <c r="K124" s="292">
        <v>1</v>
      </c>
      <c r="L124" s="331">
        <v>39673</v>
      </c>
      <c r="M124" s="330" t="s">
        <v>1172</v>
      </c>
      <c r="N124" s="291"/>
      <c r="O124" s="291"/>
      <c r="P124" s="291"/>
      <c r="Q124" s="291"/>
    </row>
    <row r="125" spans="1:17" s="293" customFormat="1" ht="75" x14ac:dyDescent="0.3">
      <c r="A125" s="289">
        <f t="shared" si="1"/>
        <v>118</v>
      </c>
      <c r="B125" s="326" t="s">
        <v>1272</v>
      </c>
      <c r="C125" s="290" t="s">
        <v>1129</v>
      </c>
      <c r="D125" s="290" t="s">
        <v>1130</v>
      </c>
      <c r="E125" s="290" t="s">
        <v>955</v>
      </c>
      <c r="F125" s="321" t="s">
        <v>1282</v>
      </c>
      <c r="G125" s="291"/>
      <c r="H125" s="291"/>
      <c r="I125" s="291"/>
      <c r="J125" s="292">
        <v>250</v>
      </c>
      <c r="K125" s="292">
        <v>1</v>
      </c>
      <c r="L125" s="331">
        <v>39673</v>
      </c>
      <c r="M125" s="330" t="s">
        <v>1172</v>
      </c>
      <c r="N125" s="291"/>
      <c r="O125" s="291"/>
      <c r="P125" s="291"/>
      <c r="Q125" s="291"/>
    </row>
    <row r="126" spans="1:17" s="221" customFormat="1" ht="56.25" x14ac:dyDescent="0.3">
      <c r="A126" s="289">
        <f>A125+1</f>
        <v>119</v>
      </c>
      <c r="B126" s="326" t="s">
        <v>1182</v>
      </c>
      <c r="C126" s="290" t="s">
        <v>1132</v>
      </c>
      <c r="D126" s="290" t="s">
        <v>1133</v>
      </c>
      <c r="E126" s="321" t="s">
        <v>1134</v>
      </c>
      <c r="F126" s="321" t="s">
        <v>1282</v>
      </c>
      <c r="G126" s="326" t="s">
        <v>1131</v>
      </c>
      <c r="H126" s="326"/>
      <c r="I126" s="326"/>
      <c r="J126" s="327">
        <v>2500</v>
      </c>
      <c r="K126" s="328">
        <v>891050</v>
      </c>
      <c r="L126" s="331">
        <v>39003</v>
      </c>
      <c r="M126" s="330" t="s">
        <v>85</v>
      </c>
      <c r="N126" s="291"/>
      <c r="O126" s="291"/>
      <c r="P126" s="291"/>
      <c r="Q126" s="291"/>
    </row>
    <row r="127" spans="1:17" s="221" customFormat="1" ht="56.25" x14ac:dyDescent="0.3">
      <c r="A127" s="289">
        <f t="shared" ref="A127:A137" si="2">A126+1</f>
        <v>120</v>
      </c>
      <c r="B127" s="326" t="s">
        <v>1183</v>
      </c>
      <c r="C127" s="290" t="s">
        <v>1136</v>
      </c>
      <c r="D127" s="290" t="s">
        <v>1137</v>
      </c>
      <c r="E127" s="321" t="s">
        <v>1134</v>
      </c>
      <c r="F127" s="321" t="s">
        <v>1282</v>
      </c>
      <c r="G127" s="326" t="s">
        <v>1135</v>
      </c>
      <c r="H127" s="326"/>
      <c r="I127" s="326"/>
      <c r="J127" s="327">
        <v>1078</v>
      </c>
      <c r="K127" s="328">
        <v>172824.95999999999</v>
      </c>
      <c r="L127" s="331">
        <v>39003</v>
      </c>
      <c r="M127" s="330" t="s">
        <v>85</v>
      </c>
      <c r="N127" s="291"/>
      <c r="O127" s="291"/>
      <c r="P127" s="291"/>
      <c r="Q127" s="291"/>
    </row>
    <row r="128" spans="1:17" s="221" customFormat="1" ht="56.25" x14ac:dyDescent="0.3">
      <c r="A128" s="289">
        <f t="shared" si="2"/>
        <v>121</v>
      </c>
      <c r="B128" s="326" t="s">
        <v>1184</v>
      </c>
      <c r="C128" s="290" t="s">
        <v>1138</v>
      </c>
      <c r="D128" s="290" t="s">
        <v>1139</v>
      </c>
      <c r="E128" s="321" t="s">
        <v>1134</v>
      </c>
      <c r="F128" s="321" t="s">
        <v>1282</v>
      </c>
      <c r="G128" s="326"/>
      <c r="H128" s="328">
        <v>1</v>
      </c>
      <c r="I128" s="326"/>
      <c r="J128" s="327">
        <v>36</v>
      </c>
      <c r="K128" s="328"/>
      <c r="L128" s="331">
        <v>39003</v>
      </c>
      <c r="M128" s="330" t="s">
        <v>85</v>
      </c>
      <c r="N128" s="291"/>
      <c r="O128" s="291"/>
      <c r="P128" s="291"/>
      <c r="Q128" s="291"/>
    </row>
    <row r="129" spans="1:17" s="221" customFormat="1" ht="56.25" x14ac:dyDescent="0.3">
      <c r="A129" s="289">
        <f t="shared" si="2"/>
        <v>122</v>
      </c>
      <c r="B129" s="326" t="s">
        <v>1185</v>
      </c>
      <c r="C129" s="321" t="s">
        <v>1140</v>
      </c>
      <c r="D129" s="290" t="s">
        <v>1141</v>
      </c>
      <c r="E129" s="321" t="s">
        <v>1134</v>
      </c>
      <c r="F129" s="321" t="s">
        <v>1282</v>
      </c>
      <c r="G129" s="326"/>
      <c r="H129" s="328">
        <v>1</v>
      </c>
      <c r="I129" s="326"/>
      <c r="J129" s="327">
        <v>36</v>
      </c>
      <c r="K129" s="328"/>
      <c r="L129" s="331">
        <v>39003</v>
      </c>
      <c r="M129" s="330" t="s">
        <v>85</v>
      </c>
      <c r="N129" s="291"/>
      <c r="O129" s="291"/>
      <c r="P129" s="291"/>
      <c r="Q129" s="291"/>
    </row>
    <row r="130" spans="1:17" s="221" customFormat="1" ht="75" x14ac:dyDescent="0.3">
      <c r="A130" s="289">
        <f t="shared" si="2"/>
        <v>123</v>
      </c>
      <c r="B130" s="326" t="s">
        <v>1186</v>
      </c>
      <c r="C130" s="321" t="s">
        <v>1136</v>
      </c>
      <c r="D130" s="290" t="s">
        <v>1143</v>
      </c>
      <c r="E130" s="321" t="s">
        <v>1134</v>
      </c>
      <c r="F130" s="321" t="s">
        <v>1282</v>
      </c>
      <c r="G130" s="326" t="s">
        <v>1142</v>
      </c>
      <c r="H130" s="326"/>
      <c r="I130" s="326"/>
      <c r="J130" s="327">
        <v>3441</v>
      </c>
      <c r="K130" s="328">
        <v>550800.87</v>
      </c>
      <c r="L130" s="331">
        <v>39003</v>
      </c>
      <c r="M130" s="330" t="s">
        <v>85</v>
      </c>
      <c r="N130" s="291"/>
      <c r="O130" s="291"/>
      <c r="P130" s="291"/>
      <c r="Q130" s="291"/>
    </row>
    <row r="131" spans="1:17" s="221" customFormat="1" ht="147.75" customHeight="1" x14ac:dyDescent="0.3">
      <c r="A131" s="289">
        <f t="shared" si="2"/>
        <v>124</v>
      </c>
      <c r="B131" s="326" t="s">
        <v>1276</v>
      </c>
      <c r="C131" s="321" t="s">
        <v>1145</v>
      </c>
      <c r="D131" s="321" t="s">
        <v>1146</v>
      </c>
      <c r="E131" s="321" t="s">
        <v>1134</v>
      </c>
      <c r="F131" s="321" t="s">
        <v>1282</v>
      </c>
      <c r="G131" s="326" t="s">
        <v>1144</v>
      </c>
      <c r="H131" s="326"/>
      <c r="I131" s="326"/>
      <c r="J131" s="333">
        <v>3702</v>
      </c>
      <c r="K131" s="328">
        <v>786786.06</v>
      </c>
      <c r="L131" s="323">
        <v>41794</v>
      </c>
      <c r="M131" s="332" t="s">
        <v>1173</v>
      </c>
      <c r="N131" s="291"/>
      <c r="O131" s="291"/>
      <c r="P131" s="291"/>
      <c r="Q131" s="291"/>
    </row>
    <row r="132" spans="1:17" s="221" customFormat="1" ht="112.5" x14ac:dyDescent="0.3">
      <c r="A132" s="289">
        <f>A131+1</f>
        <v>125</v>
      </c>
      <c r="B132" s="326" t="s">
        <v>1277</v>
      </c>
      <c r="C132" s="321" t="s">
        <v>1148</v>
      </c>
      <c r="D132" s="321" t="s">
        <v>1149</v>
      </c>
      <c r="E132" s="321" t="s">
        <v>1134</v>
      </c>
      <c r="F132" s="321" t="s">
        <v>1282</v>
      </c>
      <c r="G132" s="326" t="s">
        <v>1147</v>
      </c>
      <c r="H132" s="326"/>
      <c r="I132" s="326"/>
      <c r="J132" s="327">
        <v>2776</v>
      </c>
      <c r="K132" s="328">
        <v>1588871.36</v>
      </c>
      <c r="L132" s="323">
        <v>41913</v>
      </c>
      <c r="M132" s="332" t="s">
        <v>1174</v>
      </c>
      <c r="N132" s="291"/>
      <c r="O132" s="291"/>
      <c r="P132" s="291"/>
      <c r="Q132" s="291"/>
    </row>
    <row r="133" spans="1:17" s="221" customFormat="1" ht="150" customHeight="1" x14ac:dyDescent="0.3">
      <c r="A133" s="289">
        <f t="shared" si="2"/>
        <v>126</v>
      </c>
      <c r="B133" s="326" t="s">
        <v>1278</v>
      </c>
      <c r="C133" s="321" t="s">
        <v>1151</v>
      </c>
      <c r="D133" s="321" t="s">
        <v>1152</v>
      </c>
      <c r="E133" s="321" t="s">
        <v>1134</v>
      </c>
      <c r="F133" s="321" t="s">
        <v>1282</v>
      </c>
      <c r="G133" s="326" t="s">
        <v>1150</v>
      </c>
      <c r="H133" s="326"/>
      <c r="I133" s="326"/>
      <c r="J133" s="327">
        <v>492</v>
      </c>
      <c r="K133" s="328">
        <v>90282</v>
      </c>
      <c r="L133" s="323">
        <v>41913</v>
      </c>
      <c r="M133" s="332" t="s">
        <v>1175</v>
      </c>
      <c r="N133" s="291"/>
      <c r="O133" s="291"/>
      <c r="P133" s="291"/>
      <c r="Q133" s="291"/>
    </row>
    <row r="134" spans="1:17" s="221" customFormat="1" ht="75" x14ac:dyDescent="0.3">
      <c r="A134" s="289">
        <f t="shared" si="2"/>
        <v>127</v>
      </c>
      <c r="B134" s="326" t="s">
        <v>1279</v>
      </c>
      <c r="C134" s="321" t="s">
        <v>1154</v>
      </c>
      <c r="D134" s="321" t="s">
        <v>1155</v>
      </c>
      <c r="E134" s="321" t="s">
        <v>1134</v>
      </c>
      <c r="F134" s="321" t="s">
        <v>1288</v>
      </c>
      <c r="G134" s="326" t="s">
        <v>1153</v>
      </c>
      <c r="H134" s="334"/>
      <c r="I134" s="326"/>
      <c r="J134" s="327">
        <v>11427</v>
      </c>
      <c r="K134" s="328">
        <v>2982675.54</v>
      </c>
      <c r="L134" s="323">
        <v>42115</v>
      </c>
      <c r="M134" s="330" t="s">
        <v>1156</v>
      </c>
      <c r="N134" s="291"/>
      <c r="O134" s="330" t="s">
        <v>1287</v>
      </c>
      <c r="P134" s="322">
        <v>42115</v>
      </c>
      <c r="Q134" s="291"/>
    </row>
    <row r="135" spans="1:17" s="221" customFormat="1" ht="75" x14ac:dyDescent="0.3">
      <c r="A135" s="289">
        <f t="shared" si="2"/>
        <v>128</v>
      </c>
      <c r="B135" s="326" t="s">
        <v>1280</v>
      </c>
      <c r="C135" s="321" t="s">
        <v>1158</v>
      </c>
      <c r="D135" s="321" t="s">
        <v>1159</v>
      </c>
      <c r="E135" s="321" t="s">
        <v>1134</v>
      </c>
      <c r="F135" s="321" t="s">
        <v>1288</v>
      </c>
      <c r="G135" s="326" t="s">
        <v>1157</v>
      </c>
      <c r="H135" s="334"/>
      <c r="I135" s="326"/>
      <c r="J135" s="327">
        <v>23510</v>
      </c>
      <c r="K135" s="328">
        <v>25255382.399999999</v>
      </c>
      <c r="L135" s="339">
        <v>42464</v>
      </c>
      <c r="M135" s="330" t="s">
        <v>1289</v>
      </c>
      <c r="N135" s="291"/>
      <c r="O135" s="330" t="s">
        <v>1290</v>
      </c>
      <c r="P135" s="322">
        <v>42464</v>
      </c>
      <c r="Q135" s="291"/>
    </row>
    <row r="136" spans="1:17" s="294" customFormat="1" ht="75" x14ac:dyDescent="0.3">
      <c r="A136" s="289">
        <f t="shared" si="2"/>
        <v>129</v>
      </c>
      <c r="B136" s="329" t="s">
        <v>1273</v>
      </c>
      <c r="C136" s="321" t="s">
        <v>1160</v>
      </c>
      <c r="D136" s="321" t="s">
        <v>1161</v>
      </c>
      <c r="E136" s="321" t="s">
        <v>1134</v>
      </c>
      <c r="F136" s="321" t="s">
        <v>1288</v>
      </c>
      <c r="G136" s="326" t="s">
        <v>1176</v>
      </c>
      <c r="H136" s="334">
        <v>1</v>
      </c>
      <c r="I136" s="338"/>
      <c r="J136" s="327">
        <v>278</v>
      </c>
      <c r="K136" s="328"/>
      <c r="L136" s="339">
        <v>40919</v>
      </c>
      <c r="M136" s="330" t="s">
        <v>1162</v>
      </c>
      <c r="N136" s="318"/>
      <c r="O136" s="330" t="s">
        <v>1162</v>
      </c>
      <c r="P136" s="322">
        <v>40919</v>
      </c>
      <c r="Q136" s="318"/>
    </row>
    <row r="137" spans="1:17" s="295" customFormat="1" ht="112.5" x14ac:dyDescent="0.3">
      <c r="A137" s="289">
        <f t="shared" si="2"/>
        <v>130</v>
      </c>
      <c r="B137" s="329" t="s">
        <v>1275</v>
      </c>
      <c r="C137" s="321" t="s">
        <v>1163</v>
      </c>
      <c r="D137" s="321" t="s">
        <v>1164</v>
      </c>
      <c r="E137" s="321" t="s">
        <v>1165</v>
      </c>
      <c r="F137" s="321" t="s">
        <v>1282</v>
      </c>
      <c r="G137" s="326" t="s">
        <v>65</v>
      </c>
      <c r="H137" s="334"/>
      <c r="I137" s="338"/>
      <c r="J137" s="327">
        <v>142</v>
      </c>
      <c r="K137" s="328">
        <v>14945.5</v>
      </c>
      <c r="L137" s="339">
        <v>41562</v>
      </c>
      <c r="M137" s="332" t="s">
        <v>1177</v>
      </c>
      <c r="N137" s="338"/>
      <c r="O137" s="338"/>
      <c r="P137" s="318"/>
      <c r="Q137" s="318"/>
    </row>
    <row r="138" spans="1:17" s="295" customFormat="1" ht="112.5" x14ac:dyDescent="0.3">
      <c r="A138" s="289">
        <v>131</v>
      </c>
      <c r="B138" s="329" t="s">
        <v>1281</v>
      </c>
      <c r="C138" s="321" t="s">
        <v>1166</v>
      </c>
      <c r="D138" s="321" t="s">
        <v>1167</v>
      </c>
      <c r="E138" s="321" t="s">
        <v>1165</v>
      </c>
      <c r="F138" s="321" t="s">
        <v>1282</v>
      </c>
      <c r="G138" s="336" t="s">
        <v>66</v>
      </c>
      <c r="H138" s="337"/>
      <c r="I138" s="335"/>
      <c r="J138" s="327">
        <v>407</v>
      </c>
      <c r="K138" s="328">
        <v>232950.52</v>
      </c>
      <c r="L138" s="339">
        <v>42996</v>
      </c>
      <c r="M138" s="341" t="s">
        <v>1169</v>
      </c>
      <c r="N138" s="318"/>
      <c r="O138" s="318"/>
      <c r="P138" s="318"/>
      <c r="Q138" s="318"/>
    </row>
    <row r="139" spans="1:17" s="221" customFormat="1" ht="18.75" x14ac:dyDescent="0.3">
      <c r="A139" s="296"/>
      <c r="B139" s="297"/>
      <c r="C139" s="298"/>
      <c r="D139" s="298"/>
      <c r="E139" s="299"/>
      <c r="F139" s="300"/>
      <c r="G139" s="300"/>
      <c r="H139" s="301"/>
      <c r="I139" s="302"/>
      <c r="J139" s="303"/>
      <c r="K139" s="304"/>
      <c r="L139" s="305"/>
      <c r="M139" s="305"/>
    </row>
    <row r="140" spans="1:17" x14ac:dyDescent="0.25">
      <c r="A140" s="306"/>
      <c r="B140" s="306"/>
      <c r="C140" s="307"/>
      <c r="D140" s="307"/>
      <c r="E140" s="306"/>
      <c r="F140" s="308"/>
      <c r="H140" s="306"/>
    </row>
    <row r="141" spans="1:17" ht="20.25" x14ac:dyDescent="0.3">
      <c r="A141" s="306"/>
      <c r="B141" s="306"/>
      <c r="C141" s="309"/>
      <c r="D141" s="309"/>
      <c r="E141" s="309"/>
      <c r="F141" s="310"/>
      <c r="G141" s="309"/>
      <c r="H141" s="309"/>
      <c r="I141" s="311"/>
      <c r="J141" s="312"/>
    </row>
    <row r="142" spans="1:17" ht="20.25" x14ac:dyDescent="0.3">
      <c r="A142" s="306"/>
      <c r="B142" s="313"/>
      <c r="C142" s="309"/>
      <c r="D142" s="309"/>
      <c r="E142" s="314"/>
      <c r="F142" s="314"/>
      <c r="G142" s="314"/>
      <c r="H142" s="314"/>
      <c r="I142" s="310"/>
    </row>
    <row r="143" spans="1:17" ht="20.25" x14ac:dyDescent="0.25">
      <c r="A143" s="306"/>
      <c r="B143" s="306"/>
      <c r="C143" s="315"/>
      <c r="D143" s="315"/>
      <c r="E143" s="306"/>
      <c r="F143" s="306"/>
      <c r="G143" s="306"/>
      <c r="H143" s="306"/>
    </row>
    <row r="144" spans="1:17" x14ac:dyDescent="0.25">
      <c r="A144" s="306"/>
      <c r="B144" s="306"/>
      <c r="C144" s="306"/>
      <c r="D144" s="306"/>
      <c r="E144" s="306"/>
      <c r="F144" s="306"/>
      <c r="G144" s="306"/>
      <c r="H144" s="306"/>
    </row>
    <row r="145" spans="1:8" x14ac:dyDescent="0.25">
      <c r="A145" s="306"/>
      <c r="B145" s="306"/>
      <c r="C145" s="306"/>
      <c r="D145" s="306"/>
      <c r="E145" s="306"/>
      <c r="F145" s="306"/>
      <c r="G145" s="306"/>
      <c r="H145" s="306"/>
    </row>
    <row r="146" spans="1:8" x14ac:dyDescent="0.25">
      <c r="A146" s="306"/>
      <c r="B146" s="306"/>
      <c r="C146" s="306"/>
      <c r="D146" s="306"/>
      <c r="E146" s="306"/>
      <c r="F146" s="306"/>
      <c r="G146" s="306"/>
      <c r="H146" s="306"/>
    </row>
    <row r="147" spans="1:8" x14ac:dyDescent="0.25">
      <c r="A147" s="306"/>
      <c r="B147" s="306"/>
      <c r="C147" s="306"/>
      <c r="D147" s="306"/>
      <c r="E147" s="306"/>
      <c r="F147" s="306"/>
      <c r="G147" s="306"/>
      <c r="H147" s="306"/>
    </row>
    <row r="148" spans="1:8" x14ac:dyDescent="0.25">
      <c r="A148" s="306"/>
      <c r="B148" s="306"/>
      <c r="C148" s="306"/>
      <c r="D148" s="306"/>
      <c r="E148" s="306"/>
      <c r="F148" s="306"/>
      <c r="G148" s="306"/>
      <c r="H148" s="306"/>
    </row>
    <row r="149" spans="1:8" x14ac:dyDescent="0.25">
      <c r="A149" s="306"/>
      <c r="B149" s="306"/>
      <c r="C149" s="306"/>
      <c r="D149" s="306"/>
      <c r="E149" s="306"/>
      <c r="F149" s="306"/>
      <c r="G149" s="306"/>
      <c r="H149" s="306"/>
    </row>
    <row r="150" spans="1:8" x14ac:dyDescent="0.25">
      <c r="A150" s="306"/>
      <c r="B150" s="306"/>
      <c r="C150" s="306"/>
      <c r="D150" s="306"/>
      <c r="E150" s="306"/>
      <c r="F150" s="306"/>
      <c r="G150" s="306"/>
      <c r="H150" s="306"/>
    </row>
    <row r="151" spans="1:8" x14ac:dyDescent="0.25">
      <c r="A151" s="306"/>
      <c r="B151" s="306"/>
      <c r="C151" s="306"/>
      <c r="D151" s="306"/>
      <c r="E151" s="306"/>
      <c r="F151" s="306"/>
      <c r="G151" s="306"/>
      <c r="H151" s="306"/>
    </row>
    <row r="152" spans="1:8" x14ac:dyDescent="0.25">
      <c r="A152" s="306"/>
      <c r="B152" s="306"/>
      <c r="C152" s="306"/>
      <c r="D152" s="306"/>
      <c r="E152" s="306"/>
      <c r="F152" s="306"/>
      <c r="G152" s="306"/>
      <c r="H152" s="306"/>
    </row>
    <row r="153" spans="1:8" x14ac:dyDescent="0.25">
      <c r="A153" s="306"/>
      <c r="B153" s="306"/>
      <c r="C153" s="306"/>
      <c r="D153" s="306"/>
      <c r="E153" s="306"/>
      <c r="F153" s="306"/>
      <c r="G153" s="306"/>
      <c r="H153" s="306"/>
    </row>
    <row r="154" spans="1:8" x14ac:dyDescent="0.25">
      <c r="A154" s="306"/>
      <c r="B154" s="306"/>
      <c r="C154" s="306"/>
      <c r="D154" s="306"/>
      <c r="E154" s="306"/>
      <c r="F154" s="306"/>
      <c r="G154" s="306"/>
      <c r="H154" s="306"/>
    </row>
    <row r="155" spans="1:8" x14ac:dyDescent="0.25">
      <c r="A155" s="306"/>
      <c r="B155" s="306"/>
      <c r="C155" s="306"/>
      <c r="D155" s="306"/>
      <c r="E155" s="306"/>
      <c r="F155" s="306"/>
      <c r="G155" s="306"/>
      <c r="H155" s="306"/>
    </row>
    <row r="156" spans="1:8" x14ac:dyDescent="0.25">
      <c r="A156" s="306"/>
      <c r="B156" s="306"/>
      <c r="C156" s="306"/>
      <c r="D156" s="306"/>
      <c r="E156" s="306"/>
      <c r="F156" s="306"/>
      <c r="G156" s="306"/>
      <c r="H156" s="306"/>
    </row>
    <row r="157" spans="1:8" x14ac:dyDescent="0.25">
      <c r="A157" s="306"/>
      <c r="B157" s="306"/>
      <c r="C157" s="306"/>
      <c r="D157" s="306"/>
      <c r="E157" s="306"/>
      <c r="F157" s="306"/>
      <c r="G157" s="306"/>
      <c r="H157" s="306"/>
    </row>
    <row r="158" spans="1:8" x14ac:dyDescent="0.25">
      <c r="A158" s="306"/>
      <c r="B158" s="306"/>
      <c r="C158" s="306"/>
      <c r="D158" s="306"/>
      <c r="E158" s="306"/>
      <c r="F158" s="306"/>
      <c r="G158" s="306"/>
      <c r="H158" s="306"/>
    </row>
    <row r="159" spans="1:8" x14ac:dyDescent="0.25">
      <c r="A159" s="306"/>
      <c r="B159" s="306"/>
      <c r="C159" s="306"/>
      <c r="D159" s="306"/>
      <c r="E159" s="306"/>
      <c r="F159" s="306"/>
      <c r="G159" s="306"/>
      <c r="H159" s="306"/>
    </row>
    <row r="160" spans="1:8" x14ac:dyDescent="0.25">
      <c r="A160" s="306"/>
      <c r="B160" s="306"/>
      <c r="C160" s="306"/>
      <c r="D160" s="306"/>
      <c r="E160" s="306"/>
      <c r="F160" s="306"/>
      <c r="G160" s="306"/>
      <c r="H160" s="306"/>
    </row>
    <row r="161" spans="1:8" x14ac:dyDescent="0.25">
      <c r="A161" s="306"/>
      <c r="B161" s="306"/>
      <c r="C161" s="306"/>
      <c r="D161" s="306"/>
      <c r="E161" s="306"/>
      <c r="F161" s="306"/>
      <c r="G161" s="306"/>
      <c r="H161" s="306"/>
    </row>
    <row r="162" spans="1:8" x14ac:dyDescent="0.25">
      <c r="A162" s="306"/>
      <c r="B162" s="306"/>
      <c r="C162" s="306"/>
      <c r="D162" s="306"/>
      <c r="E162" s="306"/>
      <c r="F162" s="306"/>
      <c r="G162" s="306"/>
      <c r="H162" s="306"/>
    </row>
    <row r="163" spans="1:8" x14ac:dyDescent="0.25">
      <c r="A163" s="306"/>
      <c r="B163" s="306"/>
      <c r="C163" s="306"/>
      <c r="D163" s="306"/>
      <c r="E163" s="306"/>
      <c r="F163" s="306"/>
      <c r="G163" s="306"/>
      <c r="H163" s="306"/>
    </row>
    <row r="164" spans="1:8" x14ac:dyDescent="0.25">
      <c r="A164" s="306"/>
      <c r="B164" s="306"/>
      <c r="C164" s="306"/>
      <c r="D164" s="306"/>
      <c r="E164" s="306"/>
      <c r="F164" s="306"/>
      <c r="G164" s="306"/>
      <c r="H164" s="306"/>
    </row>
    <row r="165" spans="1:8" x14ac:dyDescent="0.25">
      <c r="A165" s="306"/>
      <c r="B165" s="306"/>
      <c r="C165" s="306"/>
      <c r="D165" s="306"/>
      <c r="E165" s="306"/>
      <c r="F165" s="306"/>
      <c r="G165" s="306"/>
      <c r="H165" s="306"/>
    </row>
    <row r="166" spans="1:8" x14ac:dyDescent="0.25">
      <c r="A166" s="306"/>
      <c r="B166" s="306"/>
      <c r="C166" s="306"/>
      <c r="D166" s="306"/>
      <c r="E166" s="306"/>
      <c r="F166" s="306"/>
      <c r="G166" s="306"/>
      <c r="H166" s="306"/>
    </row>
    <row r="167" spans="1:8" x14ac:dyDescent="0.25">
      <c r="A167" s="306"/>
      <c r="B167" s="306"/>
      <c r="C167" s="306"/>
      <c r="D167" s="306"/>
      <c r="E167" s="306"/>
      <c r="F167" s="306"/>
      <c r="G167" s="306"/>
      <c r="H167" s="306"/>
    </row>
    <row r="168" spans="1:8" x14ac:dyDescent="0.25">
      <c r="A168" s="306"/>
      <c r="B168" s="306"/>
      <c r="C168" s="306"/>
      <c r="D168" s="306"/>
      <c r="E168" s="306"/>
      <c r="F168" s="306"/>
      <c r="G168" s="306"/>
      <c r="H168" s="306"/>
    </row>
    <row r="169" spans="1:8" x14ac:dyDescent="0.25">
      <c r="A169" s="306"/>
      <c r="B169" s="306"/>
      <c r="C169" s="306"/>
      <c r="D169" s="306"/>
      <c r="E169" s="306"/>
      <c r="F169" s="306"/>
      <c r="G169" s="306"/>
      <c r="H169" s="306"/>
    </row>
    <row r="170" spans="1:8" x14ac:dyDescent="0.25">
      <c r="A170" s="306"/>
      <c r="B170" s="306"/>
      <c r="C170" s="306"/>
      <c r="D170" s="306"/>
      <c r="E170" s="306"/>
      <c r="F170" s="306"/>
      <c r="G170" s="306"/>
      <c r="H170" s="306"/>
    </row>
    <row r="171" spans="1:8" x14ac:dyDescent="0.25">
      <c r="A171" s="306"/>
      <c r="B171" s="306"/>
      <c r="C171" s="306"/>
      <c r="D171" s="306"/>
      <c r="E171" s="306"/>
      <c r="F171" s="306"/>
      <c r="G171" s="306"/>
      <c r="H171" s="306"/>
    </row>
    <row r="172" spans="1:8" x14ac:dyDescent="0.25">
      <c r="A172" s="306"/>
      <c r="B172" s="306"/>
      <c r="C172" s="306"/>
      <c r="D172" s="306"/>
      <c r="E172" s="306"/>
      <c r="F172" s="306"/>
      <c r="G172" s="306"/>
      <c r="H172" s="306"/>
    </row>
    <row r="173" spans="1:8" x14ac:dyDescent="0.25">
      <c r="A173" s="306"/>
      <c r="B173" s="306"/>
      <c r="C173" s="306"/>
      <c r="D173" s="306"/>
      <c r="E173" s="306"/>
      <c r="F173" s="306"/>
      <c r="G173" s="306"/>
      <c r="H173" s="306"/>
    </row>
    <row r="174" spans="1:8" x14ac:dyDescent="0.25">
      <c r="A174" s="306"/>
      <c r="B174" s="306"/>
      <c r="C174" s="306"/>
      <c r="D174" s="306"/>
      <c r="E174" s="306"/>
      <c r="F174" s="306"/>
      <c r="G174" s="306"/>
      <c r="H174" s="306"/>
    </row>
    <row r="175" spans="1:8" x14ac:dyDescent="0.25">
      <c r="A175" s="306"/>
      <c r="B175" s="306"/>
      <c r="C175" s="306"/>
      <c r="D175" s="306"/>
      <c r="E175" s="306"/>
      <c r="F175" s="306"/>
      <c r="G175" s="306"/>
      <c r="H175" s="306"/>
    </row>
    <row r="176" spans="1:8" x14ac:dyDescent="0.25">
      <c r="A176" s="306"/>
      <c r="B176" s="306"/>
      <c r="C176" s="306"/>
      <c r="D176" s="306"/>
      <c r="E176" s="306"/>
      <c r="F176" s="306"/>
      <c r="G176" s="306"/>
      <c r="H176" s="306"/>
    </row>
    <row r="177" spans="1:8" x14ac:dyDescent="0.25">
      <c r="A177" s="306"/>
      <c r="B177" s="306"/>
      <c r="C177" s="306"/>
      <c r="D177" s="306"/>
      <c r="E177" s="306"/>
      <c r="F177" s="306"/>
      <c r="G177" s="306"/>
      <c r="H177" s="306"/>
    </row>
    <row r="178" spans="1:8" x14ac:dyDescent="0.25">
      <c r="A178" s="306"/>
      <c r="B178" s="306"/>
      <c r="C178" s="306"/>
      <c r="D178" s="306"/>
      <c r="E178" s="306"/>
      <c r="F178" s="306"/>
      <c r="G178" s="306"/>
      <c r="H178" s="306"/>
    </row>
    <row r="179" spans="1:8" x14ac:dyDescent="0.25">
      <c r="A179" s="306"/>
      <c r="B179" s="306"/>
      <c r="C179" s="306"/>
      <c r="D179" s="306"/>
      <c r="E179" s="306"/>
      <c r="F179" s="306"/>
      <c r="G179" s="306"/>
      <c r="H179" s="306"/>
    </row>
    <row r="180" spans="1:8" x14ac:dyDescent="0.25">
      <c r="A180" s="306"/>
      <c r="B180" s="306"/>
      <c r="C180" s="306"/>
      <c r="D180" s="306"/>
      <c r="E180" s="306"/>
      <c r="F180" s="306"/>
      <c r="G180" s="306"/>
      <c r="H180" s="306"/>
    </row>
    <row r="181" spans="1:8" x14ac:dyDescent="0.25">
      <c r="C181" s="306"/>
      <c r="D181" s="306"/>
    </row>
  </sheetData>
  <mergeCells count="2">
    <mergeCell ref="A2:I2"/>
    <mergeCell ref="A3:I3"/>
  </mergeCells>
  <pageMargins left="0.70866141732283472" right="0.70866141732283472" top="0.55118110236220474" bottom="0.55118110236220474" header="0.31496062992125984" footer="0.31496062992125984"/>
  <pageSetup paperSize="9" scale="3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44"/>
  <sheetViews>
    <sheetView view="pageBreakPreview" zoomScale="86" zoomScaleNormal="68" zoomScaleSheetLayoutView="86" workbookViewId="0">
      <selection activeCell="B4" sqref="B4"/>
    </sheetView>
  </sheetViews>
  <sheetFormatPr defaultRowHeight="18" x14ac:dyDescent="0.25"/>
  <cols>
    <col min="1" max="1" width="6.5703125" style="267" customWidth="1"/>
    <col min="2" max="2" width="12.5703125" style="267" customWidth="1"/>
    <col min="3" max="3" width="23.7109375" style="267" customWidth="1"/>
    <col min="4" max="4" width="35" style="267" customWidth="1"/>
    <col min="5" max="5" width="28.85546875" style="267" customWidth="1"/>
    <col min="6" max="6" width="29.42578125" style="283" customWidth="1"/>
    <col min="7" max="7" width="27.28515625" style="267" customWidth="1"/>
    <col min="8" max="8" width="15.140625" style="267" customWidth="1"/>
    <col min="9" max="9" width="12.42578125" style="267" customWidth="1"/>
    <col min="10" max="11" width="19.28515625" style="268" customWidth="1"/>
    <col min="12" max="12" width="15.7109375" style="267" customWidth="1"/>
    <col min="13" max="13" width="14.85546875" style="267" customWidth="1"/>
    <col min="14" max="14" width="34.140625" style="267" customWidth="1"/>
    <col min="15" max="15" width="46.28515625" style="267" customWidth="1"/>
    <col min="16" max="16" width="20.28515625" style="267" customWidth="1"/>
    <col min="17" max="17" width="15.5703125" style="268" customWidth="1"/>
    <col min="18" max="18" width="18.85546875" style="273" customWidth="1"/>
    <col min="19" max="19" width="12" style="273" customWidth="1"/>
    <col min="20" max="20" width="10.5703125" style="273" customWidth="1"/>
    <col min="21" max="21" width="10" style="267" bestFit="1" customWidth="1"/>
    <col min="22" max="22" width="9.140625" style="267"/>
    <col min="23" max="23" width="12.140625" style="267" customWidth="1"/>
    <col min="24" max="24" width="9.85546875" style="267" bestFit="1" customWidth="1"/>
    <col min="25" max="259" width="9.140625" style="267"/>
    <col min="260" max="260" width="6.5703125" style="267" customWidth="1"/>
    <col min="261" max="261" width="28.85546875" style="267" customWidth="1"/>
    <col min="262" max="262" width="13" style="267" customWidth="1"/>
    <col min="263" max="263" width="28.140625" style="267" customWidth="1"/>
    <col min="264" max="264" width="35.28515625" style="267" bestFit="1" customWidth="1"/>
    <col min="265" max="265" width="15.140625" style="267" customWidth="1"/>
    <col min="266" max="266" width="12.42578125" style="267" customWidth="1"/>
    <col min="267" max="267" width="19.28515625" style="267" customWidth="1"/>
    <col min="268" max="268" width="15.7109375" style="267" customWidth="1"/>
    <col min="269" max="269" width="12.5703125" style="267" bestFit="1" customWidth="1"/>
    <col min="270" max="270" width="17.85546875" style="267" customWidth="1"/>
    <col min="271" max="271" width="12.28515625" style="267" customWidth="1"/>
    <col min="272" max="272" width="45" style="267" customWidth="1"/>
    <col min="273" max="273" width="15.5703125" style="267" customWidth="1"/>
    <col min="274" max="274" width="18.85546875" style="267" customWidth="1"/>
    <col min="275" max="275" width="12" style="267" customWidth="1"/>
    <col min="276" max="276" width="10.5703125" style="267" customWidth="1"/>
    <col min="277" max="277" width="10" style="267" bestFit="1" customWidth="1"/>
    <col min="278" max="515" width="9.140625" style="267"/>
    <col min="516" max="516" width="6.5703125" style="267" customWidth="1"/>
    <col min="517" max="517" width="28.85546875" style="267" customWidth="1"/>
    <col min="518" max="518" width="13" style="267" customWidth="1"/>
    <col min="519" max="519" width="28.140625" style="267" customWidth="1"/>
    <col min="520" max="520" width="35.28515625" style="267" bestFit="1" customWidth="1"/>
    <col min="521" max="521" width="15.140625" style="267" customWidth="1"/>
    <col min="522" max="522" width="12.42578125" style="267" customWidth="1"/>
    <col min="523" max="523" width="19.28515625" style="267" customWidth="1"/>
    <col min="524" max="524" width="15.7109375" style="267" customWidth="1"/>
    <col min="525" max="525" width="12.5703125" style="267" bestFit="1" customWidth="1"/>
    <col min="526" max="526" width="17.85546875" style="267" customWidth="1"/>
    <col min="527" max="527" width="12.28515625" style="267" customWidth="1"/>
    <col min="528" max="528" width="45" style="267" customWidth="1"/>
    <col min="529" max="529" width="15.5703125" style="267" customWidth="1"/>
    <col min="530" max="530" width="18.85546875" style="267" customWidth="1"/>
    <col min="531" max="531" width="12" style="267" customWidth="1"/>
    <col min="532" max="532" width="10.5703125" style="267" customWidth="1"/>
    <col min="533" max="533" width="10" style="267" bestFit="1" customWidth="1"/>
    <col min="534" max="771" width="9.140625" style="267"/>
    <col min="772" max="772" width="6.5703125" style="267" customWidth="1"/>
    <col min="773" max="773" width="28.85546875" style="267" customWidth="1"/>
    <col min="774" max="774" width="13" style="267" customWidth="1"/>
    <col min="775" max="775" width="28.140625" style="267" customWidth="1"/>
    <col min="776" max="776" width="35.28515625" style="267" bestFit="1" customWidth="1"/>
    <col min="777" max="777" width="15.140625" style="267" customWidth="1"/>
    <col min="778" max="778" width="12.42578125" style="267" customWidth="1"/>
    <col min="779" max="779" width="19.28515625" style="267" customWidth="1"/>
    <col min="780" max="780" width="15.7109375" style="267" customWidth="1"/>
    <col min="781" max="781" width="12.5703125" style="267" bestFit="1" customWidth="1"/>
    <col min="782" max="782" width="17.85546875" style="267" customWidth="1"/>
    <col min="783" max="783" width="12.28515625" style="267" customWidth="1"/>
    <col min="784" max="784" width="45" style="267" customWidth="1"/>
    <col min="785" max="785" width="15.5703125" style="267" customWidth="1"/>
    <col min="786" max="786" width="18.85546875" style="267" customWidth="1"/>
    <col min="787" max="787" width="12" style="267" customWidth="1"/>
    <col min="788" max="788" width="10.5703125" style="267" customWidth="1"/>
    <col min="789" max="789" width="10" style="267" bestFit="1" customWidth="1"/>
    <col min="790" max="1027" width="9.140625" style="267"/>
    <col min="1028" max="1028" width="6.5703125" style="267" customWidth="1"/>
    <col min="1029" max="1029" width="28.85546875" style="267" customWidth="1"/>
    <col min="1030" max="1030" width="13" style="267" customWidth="1"/>
    <col min="1031" max="1031" width="28.140625" style="267" customWidth="1"/>
    <col min="1032" max="1032" width="35.28515625" style="267" bestFit="1" customWidth="1"/>
    <col min="1033" max="1033" width="15.140625" style="267" customWidth="1"/>
    <col min="1034" max="1034" width="12.42578125" style="267" customWidth="1"/>
    <col min="1035" max="1035" width="19.28515625" style="267" customWidth="1"/>
    <col min="1036" max="1036" width="15.7109375" style="267" customWidth="1"/>
    <col min="1037" max="1037" width="12.5703125" style="267" bestFit="1" customWidth="1"/>
    <col min="1038" max="1038" width="17.85546875" style="267" customWidth="1"/>
    <col min="1039" max="1039" width="12.28515625" style="267" customWidth="1"/>
    <col min="1040" max="1040" width="45" style="267" customWidth="1"/>
    <col min="1041" max="1041" width="15.5703125" style="267" customWidth="1"/>
    <col min="1042" max="1042" width="18.85546875" style="267" customWidth="1"/>
    <col min="1043" max="1043" width="12" style="267" customWidth="1"/>
    <col min="1044" max="1044" width="10.5703125" style="267" customWidth="1"/>
    <col min="1045" max="1045" width="10" style="267" bestFit="1" customWidth="1"/>
    <col min="1046" max="1283" width="9.140625" style="267"/>
    <col min="1284" max="1284" width="6.5703125" style="267" customWidth="1"/>
    <col min="1285" max="1285" width="28.85546875" style="267" customWidth="1"/>
    <col min="1286" max="1286" width="13" style="267" customWidth="1"/>
    <col min="1287" max="1287" width="28.140625" style="267" customWidth="1"/>
    <col min="1288" max="1288" width="35.28515625" style="267" bestFit="1" customWidth="1"/>
    <col min="1289" max="1289" width="15.140625" style="267" customWidth="1"/>
    <col min="1290" max="1290" width="12.42578125" style="267" customWidth="1"/>
    <col min="1291" max="1291" width="19.28515625" style="267" customWidth="1"/>
    <col min="1292" max="1292" width="15.7109375" style="267" customWidth="1"/>
    <col min="1293" max="1293" width="12.5703125" style="267" bestFit="1" customWidth="1"/>
    <col min="1294" max="1294" width="17.85546875" style="267" customWidth="1"/>
    <col min="1295" max="1295" width="12.28515625" style="267" customWidth="1"/>
    <col min="1296" max="1296" width="45" style="267" customWidth="1"/>
    <col min="1297" max="1297" width="15.5703125" style="267" customWidth="1"/>
    <col min="1298" max="1298" width="18.85546875" style="267" customWidth="1"/>
    <col min="1299" max="1299" width="12" style="267" customWidth="1"/>
    <col min="1300" max="1300" width="10.5703125" style="267" customWidth="1"/>
    <col min="1301" max="1301" width="10" style="267" bestFit="1" customWidth="1"/>
    <col min="1302" max="1539" width="9.140625" style="267"/>
    <col min="1540" max="1540" width="6.5703125" style="267" customWidth="1"/>
    <col min="1541" max="1541" width="28.85546875" style="267" customWidth="1"/>
    <col min="1542" max="1542" width="13" style="267" customWidth="1"/>
    <col min="1543" max="1543" width="28.140625" style="267" customWidth="1"/>
    <col min="1544" max="1544" width="35.28515625" style="267" bestFit="1" customWidth="1"/>
    <col min="1545" max="1545" width="15.140625" style="267" customWidth="1"/>
    <col min="1546" max="1546" width="12.42578125" style="267" customWidth="1"/>
    <col min="1547" max="1547" width="19.28515625" style="267" customWidth="1"/>
    <col min="1548" max="1548" width="15.7109375" style="267" customWidth="1"/>
    <col min="1549" max="1549" width="12.5703125" style="267" bestFit="1" customWidth="1"/>
    <col min="1550" max="1550" width="17.85546875" style="267" customWidth="1"/>
    <col min="1551" max="1551" width="12.28515625" style="267" customWidth="1"/>
    <col min="1552" max="1552" width="45" style="267" customWidth="1"/>
    <col min="1553" max="1553" width="15.5703125" style="267" customWidth="1"/>
    <col min="1554" max="1554" width="18.85546875" style="267" customWidth="1"/>
    <col min="1555" max="1555" width="12" style="267" customWidth="1"/>
    <col min="1556" max="1556" width="10.5703125" style="267" customWidth="1"/>
    <col min="1557" max="1557" width="10" style="267" bestFit="1" customWidth="1"/>
    <col min="1558" max="1795" width="9.140625" style="267"/>
    <col min="1796" max="1796" width="6.5703125" style="267" customWidth="1"/>
    <col min="1797" max="1797" width="28.85546875" style="267" customWidth="1"/>
    <col min="1798" max="1798" width="13" style="267" customWidth="1"/>
    <col min="1799" max="1799" width="28.140625" style="267" customWidth="1"/>
    <col min="1800" max="1800" width="35.28515625" style="267" bestFit="1" customWidth="1"/>
    <col min="1801" max="1801" width="15.140625" style="267" customWidth="1"/>
    <col min="1802" max="1802" width="12.42578125" style="267" customWidth="1"/>
    <col min="1803" max="1803" width="19.28515625" style="267" customWidth="1"/>
    <col min="1804" max="1804" width="15.7109375" style="267" customWidth="1"/>
    <col min="1805" max="1805" width="12.5703125" style="267" bestFit="1" customWidth="1"/>
    <col min="1806" max="1806" width="17.85546875" style="267" customWidth="1"/>
    <col min="1807" max="1807" width="12.28515625" style="267" customWidth="1"/>
    <col min="1808" max="1808" width="45" style="267" customWidth="1"/>
    <col min="1809" max="1809" width="15.5703125" style="267" customWidth="1"/>
    <col min="1810" max="1810" width="18.85546875" style="267" customWidth="1"/>
    <col min="1811" max="1811" width="12" style="267" customWidth="1"/>
    <col min="1812" max="1812" width="10.5703125" style="267" customWidth="1"/>
    <col min="1813" max="1813" width="10" style="267" bestFit="1" customWidth="1"/>
    <col min="1814" max="2051" width="9.140625" style="267"/>
    <col min="2052" max="2052" width="6.5703125" style="267" customWidth="1"/>
    <col min="2053" max="2053" width="28.85546875" style="267" customWidth="1"/>
    <col min="2054" max="2054" width="13" style="267" customWidth="1"/>
    <col min="2055" max="2055" width="28.140625" style="267" customWidth="1"/>
    <col min="2056" max="2056" width="35.28515625" style="267" bestFit="1" customWidth="1"/>
    <col min="2057" max="2057" width="15.140625" style="267" customWidth="1"/>
    <col min="2058" max="2058" width="12.42578125" style="267" customWidth="1"/>
    <col min="2059" max="2059" width="19.28515625" style="267" customWidth="1"/>
    <col min="2060" max="2060" width="15.7109375" style="267" customWidth="1"/>
    <col min="2061" max="2061" width="12.5703125" style="267" bestFit="1" customWidth="1"/>
    <col min="2062" max="2062" width="17.85546875" style="267" customWidth="1"/>
    <col min="2063" max="2063" width="12.28515625" style="267" customWidth="1"/>
    <col min="2064" max="2064" width="45" style="267" customWidth="1"/>
    <col min="2065" max="2065" width="15.5703125" style="267" customWidth="1"/>
    <col min="2066" max="2066" width="18.85546875" style="267" customWidth="1"/>
    <col min="2067" max="2067" width="12" style="267" customWidth="1"/>
    <col min="2068" max="2068" width="10.5703125" style="267" customWidth="1"/>
    <col min="2069" max="2069" width="10" style="267" bestFit="1" customWidth="1"/>
    <col min="2070" max="2307" width="9.140625" style="267"/>
    <col min="2308" max="2308" width="6.5703125" style="267" customWidth="1"/>
    <col min="2309" max="2309" width="28.85546875" style="267" customWidth="1"/>
    <col min="2310" max="2310" width="13" style="267" customWidth="1"/>
    <col min="2311" max="2311" width="28.140625" style="267" customWidth="1"/>
    <col min="2312" max="2312" width="35.28515625" style="267" bestFit="1" customWidth="1"/>
    <col min="2313" max="2313" width="15.140625" style="267" customWidth="1"/>
    <col min="2314" max="2314" width="12.42578125" style="267" customWidth="1"/>
    <col min="2315" max="2315" width="19.28515625" style="267" customWidth="1"/>
    <col min="2316" max="2316" width="15.7109375" style="267" customWidth="1"/>
    <col min="2317" max="2317" width="12.5703125" style="267" bestFit="1" customWidth="1"/>
    <col min="2318" max="2318" width="17.85546875" style="267" customWidth="1"/>
    <col min="2319" max="2319" width="12.28515625" style="267" customWidth="1"/>
    <col min="2320" max="2320" width="45" style="267" customWidth="1"/>
    <col min="2321" max="2321" width="15.5703125" style="267" customWidth="1"/>
    <col min="2322" max="2322" width="18.85546875" style="267" customWidth="1"/>
    <col min="2323" max="2323" width="12" style="267" customWidth="1"/>
    <col min="2324" max="2324" width="10.5703125" style="267" customWidth="1"/>
    <col min="2325" max="2325" width="10" style="267" bestFit="1" customWidth="1"/>
    <col min="2326" max="2563" width="9.140625" style="267"/>
    <col min="2564" max="2564" width="6.5703125" style="267" customWidth="1"/>
    <col min="2565" max="2565" width="28.85546875" style="267" customWidth="1"/>
    <col min="2566" max="2566" width="13" style="267" customWidth="1"/>
    <col min="2567" max="2567" width="28.140625" style="267" customWidth="1"/>
    <col min="2568" max="2568" width="35.28515625" style="267" bestFit="1" customWidth="1"/>
    <col min="2569" max="2569" width="15.140625" style="267" customWidth="1"/>
    <col min="2570" max="2570" width="12.42578125" style="267" customWidth="1"/>
    <col min="2571" max="2571" width="19.28515625" style="267" customWidth="1"/>
    <col min="2572" max="2572" width="15.7109375" style="267" customWidth="1"/>
    <col min="2573" max="2573" width="12.5703125" style="267" bestFit="1" customWidth="1"/>
    <col min="2574" max="2574" width="17.85546875" style="267" customWidth="1"/>
    <col min="2575" max="2575" width="12.28515625" style="267" customWidth="1"/>
    <col min="2576" max="2576" width="45" style="267" customWidth="1"/>
    <col min="2577" max="2577" width="15.5703125" style="267" customWidth="1"/>
    <col min="2578" max="2578" width="18.85546875" style="267" customWidth="1"/>
    <col min="2579" max="2579" width="12" style="267" customWidth="1"/>
    <col min="2580" max="2580" width="10.5703125" style="267" customWidth="1"/>
    <col min="2581" max="2581" width="10" style="267" bestFit="1" customWidth="1"/>
    <col min="2582" max="2819" width="9.140625" style="267"/>
    <col min="2820" max="2820" width="6.5703125" style="267" customWidth="1"/>
    <col min="2821" max="2821" width="28.85546875" style="267" customWidth="1"/>
    <col min="2822" max="2822" width="13" style="267" customWidth="1"/>
    <col min="2823" max="2823" width="28.140625" style="267" customWidth="1"/>
    <col min="2824" max="2824" width="35.28515625" style="267" bestFit="1" customWidth="1"/>
    <col min="2825" max="2825" width="15.140625" style="267" customWidth="1"/>
    <col min="2826" max="2826" width="12.42578125" style="267" customWidth="1"/>
    <col min="2827" max="2827" width="19.28515625" style="267" customWidth="1"/>
    <col min="2828" max="2828" width="15.7109375" style="267" customWidth="1"/>
    <col min="2829" max="2829" width="12.5703125" style="267" bestFit="1" customWidth="1"/>
    <col min="2830" max="2830" width="17.85546875" style="267" customWidth="1"/>
    <col min="2831" max="2831" width="12.28515625" style="267" customWidth="1"/>
    <col min="2832" max="2832" width="45" style="267" customWidth="1"/>
    <col min="2833" max="2833" width="15.5703125" style="267" customWidth="1"/>
    <col min="2834" max="2834" width="18.85546875" style="267" customWidth="1"/>
    <col min="2835" max="2835" width="12" style="267" customWidth="1"/>
    <col min="2836" max="2836" width="10.5703125" style="267" customWidth="1"/>
    <col min="2837" max="2837" width="10" style="267" bestFit="1" customWidth="1"/>
    <col min="2838" max="3075" width="9.140625" style="267"/>
    <col min="3076" max="3076" width="6.5703125" style="267" customWidth="1"/>
    <col min="3077" max="3077" width="28.85546875" style="267" customWidth="1"/>
    <col min="3078" max="3078" width="13" style="267" customWidth="1"/>
    <col min="3079" max="3079" width="28.140625" style="267" customWidth="1"/>
    <col min="3080" max="3080" width="35.28515625" style="267" bestFit="1" customWidth="1"/>
    <col min="3081" max="3081" width="15.140625" style="267" customWidth="1"/>
    <col min="3082" max="3082" width="12.42578125" style="267" customWidth="1"/>
    <col min="3083" max="3083" width="19.28515625" style="267" customWidth="1"/>
    <col min="3084" max="3084" width="15.7109375" style="267" customWidth="1"/>
    <col min="3085" max="3085" width="12.5703125" style="267" bestFit="1" customWidth="1"/>
    <col min="3086" max="3086" width="17.85546875" style="267" customWidth="1"/>
    <col min="3087" max="3087" width="12.28515625" style="267" customWidth="1"/>
    <col min="3088" max="3088" width="45" style="267" customWidth="1"/>
    <col min="3089" max="3089" width="15.5703125" style="267" customWidth="1"/>
    <col min="3090" max="3090" width="18.85546875" style="267" customWidth="1"/>
    <col min="3091" max="3091" width="12" style="267" customWidth="1"/>
    <col min="3092" max="3092" width="10.5703125" style="267" customWidth="1"/>
    <col min="3093" max="3093" width="10" style="267" bestFit="1" customWidth="1"/>
    <col min="3094" max="3331" width="9.140625" style="267"/>
    <col min="3332" max="3332" width="6.5703125" style="267" customWidth="1"/>
    <col min="3333" max="3333" width="28.85546875" style="267" customWidth="1"/>
    <col min="3334" max="3334" width="13" style="267" customWidth="1"/>
    <col min="3335" max="3335" width="28.140625" style="267" customWidth="1"/>
    <col min="3336" max="3336" width="35.28515625" style="267" bestFit="1" customWidth="1"/>
    <col min="3337" max="3337" width="15.140625" style="267" customWidth="1"/>
    <col min="3338" max="3338" width="12.42578125" style="267" customWidth="1"/>
    <col min="3339" max="3339" width="19.28515625" style="267" customWidth="1"/>
    <col min="3340" max="3340" width="15.7109375" style="267" customWidth="1"/>
    <col min="3341" max="3341" width="12.5703125" style="267" bestFit="1" customWidth="1"/>
    <col min="3342" max="3342" width="17.85546875" style="267" customWidth="1"/>
    <col min="3343" max="3343" width="12.28515625" style="267" customWidth="1"/>
    <col min="3344" max="3344" width="45" style="267" customWidth="1"/>
    <col min="3345" max="3345" width="15.5703125" style="267" customWidth="1"/>
    <col min="3346" max="3346" width="18.85546875" style="267" customWidth="1"/>
    <col min="3347" max="3347" width="12" style="267" customWidth="1"/>
    <col min="3348" max="3348" width="10.5703125" style="267" customWidth="1"/>
    <col min="3349" max="3349" width="10" style="267" bestFit="1" customWidth="1"/>
    <col min="3350" max="3587" width="9.140625" style="267"/>
    <col min="3588" max="3588" width="6.5703125" style="267" customWidth="1"/>
    <col min="3589" max="3589" width="28.85546875" style="267" customWidth="1"/>
    <col min="3590" max="3590" width="13" style="267" customWidth="1"/>
    <col min="3591" max="3591" width="28.140625" style="267" customWidth="1"/>
    <col min="3592" max="3592" width="35.28515625" style="267" bestFit="1" customWidth="1"/>
    <col min="3593" max="3593" width="15.140625" style="267" customWidth="1"/>
    <col min="3594" max="3594" width="12.42578125" style="267" customWidth="1"/>
    <col min="3595" max="3595" width="19.28515625" style="267" customWidth="1"/>
    <col min="3596" max="3596" width="15.7109375" style="267" customWidth="1"/>
    <col min="3597" max="3597" width="12.5703125" style="267" bestFit="1" customWidth="1"/>
    <col min="3598" max="3598" width="17.85546875" style="267" customWidth="1"/>
    <col min="3599" max="3599" width="12.28515625" style="267" customWidth="1"/>
    <col min="3600" max="3600" width="45" style="267" customWidth="1"/>
    <col min="3601" max="3601" width="15.5703125" style="267" customWidth="1"/>
    <col min="3602" max="3602" width="18.85546875" style="267" customWidth="1"/>
    <col min="3603" max="3603" width="12" style="267" customWidth="1"/>
    <col min="3604" max="3604" width="10.5703125" style="267" customWidth="1"/>
    <col min="3605" max="3605" width="10" style="267" bestFit="1" customWidth="1"/>
    <col min="3606" max="3843" width="9.140625" style="267"/>
    <col min="3844" max="3844" width="6.5703125" style="267" customWidth="1"/>
    <col min="3845" max="3845" width="28.85546875" style="267" customWidth="1"/>
    <col min="3846" max="3846" width="13" style="267" customWidth="1"/>
    <col min="3847" max="3847" width="28.140625" style="267" customWidth="1"/>
    <col min="3848" max="3848" width="35.28515625" style="267" bestFit="1" customWidth="1"/>
    <col min="3849" max="3849" width="15.140625" style="267" customWidth="1"/>
    <col min="3850" max="3850" width="12.42578125" style="267" customWidth="1"/>
    <col min="3851" max="3851" width="19.28515625" style="267" customWidth="1"/>
    <col min="3852" max="3852" width="15.7109375" style="267" customWidth="1"/>
    <col min="3853" max="3853" width="12.5703125" style="267" bestFit="1" customWidth="1"/>
    <col min="3854" max="3854" width="17.85546875" style="267" customWidth="1"/>
    <col min="3855" max="3855" width="12.28515625" style="267" customWidth="1"/>
    <col min="3856" max="3856" width="45" style="267" customWidth="1"/>
    <col min="3857" max="3857" width="15.5703125" style="267" customWidth="1"/>
    <col min="3858" max="3858" width="18.85546875" style="267" customWidth="1"/>
    <col min="3859" max="3859" width="12" style="267" customWidth="1"/>
    <col min="3860" max="3860" width="10.5703125" style="267" customWidth="1"/>
    <col min="3861" max="3861" width="10" style="267" bestFit="1" customWidth="1"/>
    <col min="3862" max="4099" width="9.140625" style="267"/>
    <col min="4100" max="4100" width="6.5703125" style="267" customWidth="1"/>
    <col min="4101" max="4101" width="28.85546875" style="267" customWidth="1"/>
    <col min="4102" max="4102" width="13" style="267" customWidth="1"/>
    <col min="4103" max="4103" width="28.140625" style="267" customWidth="1"/>
    <col min="4104" max="4104" width="35.28515625" style="267" bestFit="1" customWidth="1"/>
    <col min="4105" max="4105" width="15.140625" style="267" customWidth="1"/>
    <col min="4106" max="4106" width="12.42578125" style="267" customWidth="1"/>
    <col min="4107" max="4107" width="19.28515625" style="267" customWidth="1"/>
    <col min="4108" max="4108" width="15.7109375" style="267" customWidth="1"/>
    <col min="4109" max="4109" width="12.5703125" style="267" bestFit="1" customWidth="1"/>
    <col min="4110" max="4110" width="17.85546875" style="267" customWidth="1"/>
    <col min="4111" max="4111" width="12.28515625" style="267" customWidth="1"/>
    <col min="4112" max="4112" width="45" style="267" customWidth="1"/>
    <col min="4113" max="4113" width="15.5703125" style="267" customWidth="1"/>
    <col min="4114" max="4114" width="18.85546875" style="267" customWidth="1"/>
    <col min="4115" max="4115" width="12" style="267" customWidth="1"/>
    <col min="4116" max="4116" width="10.5703125" style="267" customWidth="1"/>
    <col min="4117" max="4117" width="10" style="267" bestFit="1" customWidth="1"/>
    <col min="4118" max="4355" width="9.140625" style="267"/>
    <col min="4356" max="4356" width="6.5703125" style="267" customWidth="1"/>
    <col min="4357" max="4357" width="28.85546875" style="267" customWidth="1"/>
    <col min="4358" max="4358" width="13" style="267" customWidth="1"/>
    <col min="4359" max="4359" width="28.140625" style="267" customWidth="1"/>
    <col min="4360" max="4360" width="35.28515625" style="267" bestFit="1" customWidth="1"/>
    <col min="4361" max="4361" width="15.140625" style="267" customWidth="1"/>
    <col min="4362" max="4362" width="12.42578125" style="267" customWidth="1"/>
    <col min="4363" max="4363" width="19.28515625" style="267" customWidth="1"/>
    <col min="4364" max="4364" width="15.7109375" style="267" customWidth="1"/>
    <col min="4365" max="4365" width="12.5703125" style="267" bestFit="1" customWidth="1"/>
    <col min="4366" max="4366" width="17.85546875" style="267" customWidth="1"/>
    <col min="4367" max="4367" width="12.28515625" style="267" customWidth="1"/>
    <col min="4368" max="4368" width="45" style="267" customWidth="1"/>
    <col min="4369" max="4369" width="15.5703125" style="267" customWidth="1"/>
    <col min="4370" max="4370" width="18.85546875" style="267" customWidth="1"/>
    <col min="4371" max="4371" width="12" style="267" customWidth="1"/>
    <col min="4372" max="4372" width="10.5703125" style="267" customWidth="1"/>
    <col min="4373" max="4373" width="10" style="267" bestFit="1" customWidth="1"/>
    <col min="4374" max="4611" width="9.140625" style="267"/>
    <col min="4612" max="4612" width="6.5703125" style="267" customWidth="1"/>
    <col min="4613" max="4613" width="28.85546875" style="267" customWidth="1"/>
    <col min="4614" max="4614" width="13" style="267" customWidth="1"/>
    <col min="4615" max="4615" width="28.140625" style="267" customWidth="1"/>
    <col min="4616" max="4616" width="35.28515625" style="267" bestFit="1" customWidth="1"/>
    <col min="4617" max="4617" width="15.140625" style="267" customWidth="1"/>
    <col min="4618" max="4618" width="12.42578125" style="267" customWidth="1"/>
    <col min="4619" max="4619" width="19.28515625" style="267" customWidth="1"/>
    <col min="4620" max="4620" width="15.7109375" style="267" customWidth="1"/>
    <col min="4621" max="4621" width="12.5703125" style="267" bestFit="1" customWidth="1"/>
    <col min="4622" max="4622" width="17.85546875" style="267" customWidth="1"/>
    <col min="4623" max="4623" width="12.28515625" style="267" customWidth="1"/>
    <col min="4624" max="4624" width="45" style="267" customWidth="1"/>
    <col min="4625" max="4625" width="15.5703125" style="267" customWidth="1"/>
    <col min="4626" max="4626" width="18.85546875" style="267" customWidth="1"/>
    <col min="4627" max="4627" width="12" style="267" customWidth="1"/>
    <col min="4628" max="4628" width="10.5703125" style="267" customWidth="1"/>
    <col min="4629" max="4629" width="10" style="267" bestFit="1" customWidth="1"/>
    <col min="4630" max="4867" width="9.140625" style="267"/>
    <col min="4868" max="4868" width="6.5703125" style="267" customWidth="1"/>
    <col min="4869" max="4869" width="28.85546875" style="267" customWidth="1"/>
    <col min="4870" max="4870" width="13" style="267" customWidth="1"/>
    <col min="4871" max="4871" width="28.140625" style="267" customWidth="1"/>
    <col min="4872" max="4872" width="35.28515625" style="267" bestFit="1" customWidth="1"/>
    <col min="4873" max="4873" width="15.140625" style="267" customWidth="1"/>
    <col min="4874" max="4874" width="12.42578125" style="267" customWidth="1"/>
    <col min="4875" max="4875" width="19.28515625" style="267" customWidth="1"/>
    <col min="4876" max="4876" width="15.7109375" style="267" customWidth="1"/>
    <col min="4877" max="4877" width="12.5703125" style="267" bestFit="1" customWidth="1"/>
    <col min="4878" max="4878" width="17.85546875" style="267" customWidth="1"/>
    <col min="4879" max="4879" width="12.28515625" style="267" customWidth="1"/>
    <col min="4880" max="4880" width="45" style="267" customWidth="1"/>
    <col min="4881" max="4881" width="15.5703125" style="267" customWidth="1"/>
    <col min="4882" max="4882" width="18.85546875" style="267" customWidth="1"/>
    <col min="4883" max="4883" width="12" style="267" customWidth="1"/>
    <col min="4884" max="4884" width="10.5703125" style="267" customWidth="1"/>
    <col min="4885" max="4885" width="10" style="267" bestFit="1" customWidth="1"/>
    <col min="4886" max="5123" width="9.140625" style="267"/>
    <col min="5124" max="5124" width="6.5703125" style="267" customWidth="1"/>
    <col min="5125" max="5125" width="28.85546875" style="267" customWidth="1"/>
    <col min="5126" max="5126" width="13" style="267" customWidth="1"/>
    <col min="5127" max="5127" width="28.140625" style="267" customWidth="1"/>
    <col min="5128" max="5128" width="35.28515625" style="267" bestFit="1" customWidth="1"/>
    <col min="5129" max="5129" width="15.140625" style="267" customWidth="1"/>
    <col min="5130" max="5130" width="12.42578125" style="267" customWidth="1"/>
    <col min="5131" max="5131" width="19.28515625" style="267" customWidth="1"/>
    <col min="5132" max="5132" width="15.7109375" style="267" customWidth="1"/>
    <col min="5133" max="5133" width="12.5703125" style="267" bestFit="1" customWidth="1"/>
    <col min="5134" max="5134" width="17.85546875" style="267" customWidth="1"/>
    <col min="5135" max="5135" width="12.28515625" style="267" customWidth="1"/>
    <col min="5136" max="5136" width="45" style="267" customWidth="1"/>
    <col min="5137" max="5137" width="15.5703125" style="267" customWidth="1"/>
    <col min="5138" max="5138" width="18.85546875" style="267" customWidth="1"/>
    <col min="5139" max="5139" width="12" style="267" customWidth="1"/>
    <col min="5140" max="5140" width="10.5703125" style="267" customWidth="1"/>
    <col min="5141" max="5141" width="10" style="267" bestFit="1" customWidth="1"/>
    <col min="5142" max="5379" width="9.140625" style="267"/>
    <col min="5380" max="5380" width="6.5703125" style="267" customWidth="1"/>
    <col min="5381" max="5381" width="28.85546875" style="267" customWidth="1"/>
    <col min="5382" max="5382" width="13" style="267" customWidth="1"/>
    <col min="5383" max="5383" width="28.140625" style="267" customWidth="1"/>
    <col min="5384" max="5384" width="35.28515625" style="267" bestFit="1" customWidth="1"/>
    <col min="5385" max="5385" width="15.140625" style="267" customWidth="1"/>
    <col min="5386" max="5386" width="12.42578125" style="267" customWidth="1"/>
    <col min="5387" max="5387" width="19.28515625" style="267" customWidth="1"/>
    <col min="5388" max="5388" width="15.7109375" style="267" customWidth="1"/>
    <col min="5389" max="5389" width="12.5703125" style="267" bestFit="1" customWidth="1"/>
    <col min="5390" max="5390" width="17.85546875" style="267" customWidth="1"/>
    <col min="5391" max="5391" width="12.28515625" style="267" customWidth="1"/>
    <col min="5392" max="5392" width="45" style="267" customWidth="1"/>
    <col min="5393" max="5393" width="15.5703125" style="267" customWidth="1"/>
    <col min="5394" max="5394" width="18.85546875" style="267" customWidth="1"/>
    <col min="5395" max="5395" width="12" style="267" customWidth="1"/>
    <col min="5396" max="5396" width="10.5703125" style="267" customWidth="1"/>
    <col min="5397" max="5397" width="10" style="267" bestFit="1" customWidth="1"/>
    <col min="5398" max="5635" width="9.140625" style="267"/>
    <col min="5636" max="5636" width="6.5703125" style="267" customWidth="1"/>
    <col min="5637" max="5637" width="28.85546875" style="267" customWidth="1"/>
    <col min="5638" max="5638" width="13" style="267" customWidth="1"/>
    <col min="5639" max="5639" width="28.140625" style="267" customWidth="1"/>
    <col min="5640" max="5640" width="35.28515625" style="267" bestFit="1" customWidth="1"/>
    <col min="5641" max="5641" width="15.140625" style="267" customWidth="1"/>
    <col min="5642" max="5642" width="12.42578125" style="267" customWidth="1"/>
    <col min="5643" max="5643" width="19.28515625" style="267" customWidth="1"/>
    <col min="5644" max="5644" width="15.7109375" style="267" customWidth="1"/>
    <col min="5645" max="5645" width="12.5703125" style="267" bestFit="1" customWidth="1"/>
    <col min="5646" max="5646" width="17.85546875" style="267" customWidth="1"/>
    <col min="5647" max="5647" width="12.28515625" style="267" customWidth="1"/>
    <col min="5648" max="5648" width="45" style="267" customWidth="1"/>
    <col min="5649" max="5649" width="15.5703125" style="267" customWidth="1"/>
    <col min="5650" max="5650" width="18.85546875" style="267" customWidth="1"/>
    <col min="5651" max="5651" width="12" style="267" customWidth="1"/>
    <col min="5652" max="5652" width="10.5703125" style="267" customWidth="1"/>
    <col min="5653" max="5653" width="10" style="267" bestFit="1" customWidth="1"/>
    <col min="5654" max="5891" width="9.140625" style="267"/>
    <col min="5892" max="5892" width="6.5703125" style="267" customWidth="1"/>
    <col min="5893" max="5893" width="28.85546875" style="267" customWidth="1"/>
    <col min="5894" max="5894" width="13" style="267" customWidth="1"/>
    <col min="5895" max="5895" width="28.140625" style="267" customWidth="1"/>
    <col min="5896" max="5896" width="35.28515625" style="267" bestFit="1" customWidth="1"/>
    <col min="5897" max="5897" width="15.140625" style="267" customWidth="1"/>
    <col min="5898" max="5898" width="12.42578125" style="267" customWidth="1"/>
    <col min="5899" max="5899" width="19.28515625" style="267" customWidth="1"/>
    <col min="5900" max="5900" width="15.7109375" style="267" customWidth="1"/>
    <col min="5901" max="5901" width="12.5703125" style="267" bestFit="1" customWidth="1"/>
    <col min="5902" max="5902" width="17.85546875" style="267" customWidth="1"/>
    <col min="5903" max="5903" width="12.28515625" style="267" customWidth="1"/>
    <col min="5904" max="5904" width="45" style="267" customWidth="1"/>
    <col min="5905" max="5905" width="15.5703125" style="267" customWidth="1"/>
    <col min="5906" max="5906" width="18.85546875" style="267" customWidth="1"/>
    <col min="5907" max="5907" width="12" style="267" customWidth="1"/>
    <col min="5908" max="5908" width="10.5703125" style="267" customWidth="1"/>
    <col min="5909" max="5909" width="10" style="267" bestFit="1" customWidth="1"/>
    <col min="5910" max="6147" width="9.140625" style="267"/>
    <col min="6148" max="6148" width="6.5703125" style="267" customWidth="1"/>
    <col min="6149" max="6149" width="28.85546875" style="267" customWidth="1"/>
    <col min="6150" max="6150" width="13" style="267" customWidth="1"/>
    <col min="6151" max="6151" width="28.140625" style="267" customWidth="1"/>
    <col min="6152" max="6152" width="35.28515625" style="267" bestFit="1" customWidth="1"/>
    <col min="6153" max="6153" width="15.140625" style="267" customWidth="1"/>
    <col min="6154" max="6154" width="12.42578125" style="267" customWidth="1"/>
    <col min="6155" max="6155" width="19.28515625" style="267" customWidth="1"/>
    <col min="6156" max="6156" width="15.7109375" style="267" customWidth="1"/>
    <col min="6157" max="6157" width="12.5703125" style="267" bestFit="1" customWidth="1"/>
    <col min="6158" max="6158" width="17.85546875" style="267" customWidth="1"/>
    <col min="6159" max="6159" width="12.28515625" style="267" customWidth="1"/>
    <col min="6160" max="6160" width="45" style="267" customWidth="1"/>
    <col min="6161" max="6161" width="15.5703125" style="267" customWidth="1"/>
    <col min="6162" max="6162" width="18.85546875" style="267" customWidth="1"/>
    <col min="6163" max="6163" width="12" style="267" customWidth="1"/>
    <col min="6164" max="6164" width="10.5703125" style="267" customWidth="1"/>
    <col min="6165" max="6165" width="10" style="267" bestFit="1" customWidth="1"/>
    <col min="6166" max="6403" width="9.140625" style="267"/>
    <col min="6404" max="6404" width="6.5703125" style="267" customWidth="1"/>
    <col min="6405" max="6405" width="28.85546875" style="267" customWidth="1"/>
    <col min="6406" max="6406" width="13" style="267" customWidth="1"/>
    <col min="6407" max="6407" width="28.140625" style="267" customWidth="1"/>
    <col min="6408" max="6408" width="35.28515625" style="267" bestFit="1" customWidth="1"/>
    <col min="6409" max="6409" width="15.140625" style="267" customWidth="1"/>
    <col min="6410" max="6410" width="12.42578125" style="267" customWidth="1"/>
    <col min="6411" max="6411" width="19.28515625" style="267" customWidth="1"/>
    <col min="6412" max="6412" width="15.7109375" style="267" customWidth="1"/>
    <col min="6413" max="6413" width="12.5703125" style="267" bestFit="1" customWidth="1"/>
    <col min="6414" max="6414" width="17.85546875" style="267" customWidth="1"/>
    <col min="6415" max="6415" width="12.28515625" style="267" customWidth="1"/>
    <col min="6416" max="6416" width="45" style="267" customWidth="1"/>
    <col min="6417" max="6417" width="15.5703125" style="267" customWidth="1"/>
    <col min="6418" max="6418" width="18.85546875" style="267" customWidth="1"/>
    <col min="6419" max="6419" width="12" style="267" customWidth="1"/>
    <col min="6420" max="6420" width="10.5703125" style="267" customWidth="1"/>
    <col min="6421" max="6421" width="10" style="267" bestFit="1" customWidth="1"/>
    <col min="6422" max="6659" width="9.140625" style="267"/>
    <col min="6660" max="6660" width="6.5703125" style="267" customWidth="1"/>
    <col min="6661" max="6661" width="28.85546875" style="267" customWidth="1"/>
    <col min="6662" max="6662" width="13" style="267" customWidth="1"/>
    <col min="6663" max="6663" width="28.140625" style="267" customWidth="1"/>
    <col min="6664" max="6664" width="35.28515625" style="267" bestFit="1" customWidth="1"/>
    <col min="6665" max="6665" width="15.140625" style="267" customWidth="1"/>
    <col min="6666" max="6666" width="12.42578125" style="267" customWidth="1"/>
    <col min="6667" max="6667" width="19.28515625" style="267" customWidth="1"/>
    <col min="6668" max="6668" width="15.7109375" style="267" customWidth="1"/>
    <col min="6669" max="6669" width="12.5703125" style="267" bestFit="1" customWidth="1"/>
    <col min="6670" max="6670" width="17.85546875" style="267" customWidth="1"/>
    <col min="6671" max="6671" width="12.28515625" style="267" customWidth="1"/>
    <col min="6672" max="6672" width="45" style="267" customWidth="1"/>
    <col min="6673" max="6673" width="15.5703125" style="267" customWidth="1"/>
    <col min="6674" max="6674" width="18.85546875" style="267" customWidth="1"/>
    <col min="6675" max="6675" width="12" style="267" customWidth="1"/>
    <col min="6676" max="6676" width="10.5703125" style="267" customWidth="1"/>
    <col min="6677" max="6677" width="10" style="267" bestFit="1" customWidth="1"/>
    <col min="6678" max="6915" width="9.140625" style="267"/>
    <col min="6916" max="6916" width="6.5703125" style="267" customWidth="1"/>
    <col min="6917" max="6917" width="28.85546875" style="267" customWidth="1"/>
    <col min="6918" max="6918" width="13" style="267" customWidth="1"/>
    <col min="6919" max="6919" width="28.140625" style="267" customWidth="1"/>
    <col min="6920" max="6920" width="35.28515625" style="267" bestFit="1" customWidth="1"/>
    <col min="6921" max="6921" width="15.140625" style="267" customWidth="1"/>
    <col min="6922" max="6922" width="12.42578125" style="267" customWidth="1"/>
    <col min="6923" max="6923" width="19.28515625" style="267" customWidth="1"/>
    <col min="6924" max="6924" width="15.7109375" style="267" customWidth="1"/>
    <col min="6925" max="6925" width="12.5703125" style="267" bestFit="1" customWidth="1"/>
    <col min="6926" max="6926" width="17.85546875" style="267" customWidth="1"/>
    <col min="6927" max="6927" width="12.28515625" style="267" customWidth="1"/>
    <col min="6928" max="6928" width="45" style="267" customWidth="1"/>
    <col min="6929" max="6929" width="15.5703125" style="267" customWidth="1"/>
    <col min="6930" max="6930" width="18.85546875" style="267" customWidth="1"/>
    <col min="6931" max="6931" width="12" style="267" customWidth="1"/>
    <col min="6932" max="6932" width="10.5703125" style="267" customWidth="1"/>
    <col min="6933" max="6933" width="10" style="267" bestFit="1" customWidth="1"/>
    <col min="6934" max="7171" width="9.140625" style="267"/>
    <col min="7172" max="7172" width="6.5703125" style="267" customWidth="1"/>
    <col min="7173" max="7173" width="28.85546875" style="267" customWidth="1"/>
    <col min="7174" max="7174" width="13" style="267" customWidth="1"/>
    <col min="7175" max="7175" width="28.140625" style="267" customWidth="1"/>
    <col min="7176" max="7176" width="35.28515625" style="267" bestFit="1" customWidth="1"/>
    <col min="7177" max="7177" width="15.140625" style="267" customWidth="1"/>
    <col min="7178" max="7178" width="12.42578125" style="267" customWidth="1"/>
    <col min="7179" max="7179" width="19.28515625" style="267" customWidth="1"/>
    <col min="7180" max="7180" width="15.7109375" style="267" customWidth="1"/>
    <col min="7181" max="7181" width="12.5703125" style="267" bestFit="1" customWidth="1"/>
    <col min="7182" max="7182" width="17.85546875" style="267" customWidth="1"/>
    <col min="7183" max="7183" width="12.28515625" style="267" customWidth="1"/>
    <col min="7184" max="7184" width="45" style="267" customWidth="1"/>
    <col min="7185" max="7185" width="15.5703125" style="267" customWidth="1"/>
    <col min="7186" max="7186" width="18.85546875" style="267" customWidth="1"/>
    <col min="7187" max="7187" width="12" style="267" customWidth="1"/>
    <col min="7188" max="7188" width="10.5703125" style="267" customWidth="1"/>
    <col min="7189" max="7189" width="10" style="267" bestFit="1" customWidth="1"/>
    <col min="7190" max="7427" width="9.140625" style="267"/>
    <col min="7428" max="7428" width="6.5703125" style="267" customWidth="1"/>
    <col min="7429" max="7429" width="28.85546875" style="267" customWidth="1"/>
    <col min="7430" max="7430" width="13" style="267" customWidth="1"/>
    <col min="7431" max="7431" width="28.140625" style="267" customWidth="1"/>
    <col min="7432" max="7432" width="35.28515625" style="267" bestFit="1" customWidth="1"/>
    <col min="7433" max="7433" width="15.140625" style="267" customWidth="1"/>
    <col min="7434" max="7434" width="12.42578125" style="267" customWidth="1"/>
    <col min="7435" max="7435" width="19.28515625" style="267" customWidth="1"/>
    <col min="7436" max="7436" width="15.7109375" style="267" customWidth="1"/>
    <col min="7437" max="7437" width="12.5703125" style="267" bestFit="1" customWidth="1"/>
    <col min="7438" max="7438" width="17.85546875" style="267" customWidth="1"/>
    <col min="7439" max="7439" width="12.28515625" style="267" customWidth="1"/>
    <col min="7440" max="7440" width="45" style="267" customWidth="1"/>
    <col min="7441" max="7441" width="15.5703125" style="267" customWidth="1"/>
    <col min="7442" max="7442" width="18.85546875" style="267" customWidth="1"/>
    <col min="7443" max="7443" width="12" style="267" customWidth="1"/>
    <col min="7444" max="7444" width="10.5703125" style="267" customWidth="1"/>
    <col min="7445" max="7445" width="10" style="267" bestFit="1" customWidth="1"/>
    <col min="7446" max="7683" width="9.140625" style="267"/>
    <col min="7684" max="7684" width="6.5703125" style="267" customWidth="1"/>
    <col min="7685" max="7685" width="28.85546875" style="267" customWidth="1"/>
    <col min="7686" max="7686" width="13" style="267" customWidth="1"/>
    <col min="7687" max="7687" width="28.140625" style="267" customWidth="1"/>
    <col min="7688" max="7688" width="35.28515625" style="267" bestFit="1" customWidth="1"/>
    <col min="7689" max="7689" width="15.140625" style="267" customWidth="1"/>
    <col min="7690" max="7690" width="12.42578125" style="267" customWidth="1"/>
    <col min="7691" max="7691" width="19.28515625" style="267" customWidth="1"/>
    <col min="7692" max="7692" width="15.7109375" style="267" customWidth="1"/>
    <col min="7693" max="7693" width="12.5703125" style="267" bestFit="1" customWidth="1"/>
    <col min="7694" max="7694" width="17.85546875" style="267" customWidth="1"/>
    <col min="7695" max="7695" width="12.28515625" style="267" customWidth="1"/>
    <col min="7696" max="7696" width="45" style="267" customWidth="1"/>
    <col min="7697" max="7697" width="15.5703125" style="267" customWidth="1"/>
    <col min="7698" max="7698" width="18.85546875" style="267" customWidth="1"/>
    <col min="7699" max="7699" width="12" style="267" customWidth="1"/>
    <col min="7700" max="7700" width="10.5703125" style="267" customWidth="1"/>
    <col min="7701" max="7701" width="10" style="267" bestFit="1" customWidth="1"/>
    <col min="7702" max="7939" width="9.140625" style="267"/>
    <col min="7940" max="7940" width="6.5703125" style="267" customWidth="1"/>
    <col min="7941" max="7941" width="28.85546875" style="267" customWidth="1"/>
    <col min="7942" max="7942" width="13" style="267" customWidth="1"/>
    <col min="7943" max="7943" width="28.140625" style="267" customWidth="1"/>
    <col min="7944" max="7944" width="35.28515625" style="267" bestFit="1" customWidth="1"/>
    <col min="7945" max="7945" width="15.140625" style="267" customWidth="1"/>
    <col min="7946" max="7946" width="12.42578125" style="267" customWidth="1"/>
    <col min="7947" max="7947" width="19.28515625" style="267" customWidth="1"/>
    <col min="7948" max="7948" width="15.7109375" style="267" customWidth="1"/>
    <col min="7949" max="7949" width="12.5703125" style="267" bestFit="1" customWidth="1"/>
    <col min="7950" max="7950" width="17.85546875" style="267" customWidth="1"/>
    <col min="7951" max="7951" width="12.28515625" style="267" customWidth="1"/>
    <col min="7952" max="7952" width="45" style="267" customWidth="1"/>
    <col min="7953" max="7953" width="15.5703125" style="267" customWidth="1"/>
    <col min="7954" max="7954" width="18.85546875" style="267" customWidth="1"/>
    <col min="7955" max="7955" width="12" style="267" customWidth="1"/>
    <col min="7956" max="7956" width="10.5703125" style="267" customWidth="1"/>
    <col min="7957" max="7957" width="10" style="267" bestFit="1" customWidth="1"/>
    <col min="7958" max="8195" width="9.140625" style="267"/>
    <col min="8196" max="8196" width="6.5703125" style="267" customWidth="1"/>
    <col min="8197" max="8197" width="28.85546875" style="267" customWidth="1"/>
    <col min="8198" max="8198" width="13" style="267" customWidth="1"/>
    <col min="8199" max="8199" width="28.140625" style="267" customWidth="1"/>
    <col min="8200" max="8200" width="35.28515625" style="267" bestFit="1" customWidth="1"/>
    <col min="8201" max="8201" width="15.140625" style="267" customWidth="1"/>
    <col min="8202" max="8202" width="12.42578125" style="267" customWidth="1"/>
    <col min="8203" max="8203" width="19.28515625" style="267" customWidth="1"/>
    <col min="8204" max="8204" width="15.7109375" style="267" customWidth="1"/>
    <col min="8205" max="8205" width="12.5703125" style="267" bestFit="1" customWidth="1"/>
    <col min="8206" max="8206" width="17.85546875" style="267" customWidth="1"/>
    <col min="8207" max="8207" width="12.28515625" style="267" customWidth="1"/>
    <col min="8208" max="8208" width="45" style="267" customWidth="1"/>
    <col min="8209" max="8209" width="15.5703125" style="267" customWidth="1"/>
    <col min="8210" max="8210" width="18.85546875" style="267" customWidth="1"/>
    <col min="8211" max="8211" width="12" style="267" customWidth="1"/>
    <col min="8212" max="8212" width="10.5703125" style="267" customWidth="1"/>
    <col min="8213" max="8213" width="10" style="267" bestFit="1" customWidth="1"/>
    <col min="8214" max="8451" width="9.140625" style="267"/>
    <col min="8452" max="8452" width="6.5703125" style="267" customWidth="1"/>
    <col min="8453" max="8453" width="28.85546875" style="267" customWidth="1"/>
    <col min="8454" max="8454" width="13" style="267" customWidth="1"/>
    <col min="8455" max="8455" width="28.140625" style="267" customWidth="1"/>
    <col min="8456" max="8456" width="35.28515625" style="267" bestFit="1" customWidth="1"/>
    <col min="8457" max="8457" width="15.140625" style="267" customWidth="1"/>
    <col min="8458" max="8458" width="12.42578125" style="267" customWidth="1"/>
    <col min="8459" max="8459" width="19.28515625" style="267" customWidth="1"/>
    <col min="8460" max="8460" width="15.7109375" style="267" customWidth="1"/>
    <col min="8461" max="8461" width="12.5703125" style="267" bestFit="1" customWidth="1"/>
    <col min="8462" max="8462" width="17.85546875" style="267" customWidth="1"/>
    <col min="8463" max="8463" width="12.28515625" style="267" customWidth="1"/>
    <col min="8464" max="8464" width="45" style="267" customWidth="1"/>
    <col min="8465" max="8465" width="15.5703125" style="267" customWidth="1"/>
    <col min="8466" max="8466" width="18.85546875" style="267" customWidth="1"/>
    <col min="8467" max="8467" width="12" style="267" customWidth="1"/>
    <col min="8468" max="8468" width="10.5703125" style="267" customWidth="1"/>
    <col min="8469" max="8469" width="10" style="267" bestFit="1" customWidth="1"/>
    <col min="8470" max="8707" width="9.140625" style="267"/>
    <col min="8708" max="8708" width="6.5703125" style="267" customWidth="1"/>
    <col min="8709" max="8709" width="28.85546875" style="267" customWidth="1"/>
    <col min="8710" max="8710" width="13" style="267" customWidth="1"/>
    <col min="8711" max="8711" width="28.140625" style="267" customWidth="1"/>
    <col min="8712" max="8712" width="35.28515625" style="267" bestFit="1" customWidth="1"/>
    <col min="8713" max="8713" width="15.140625" style="267" customWidth="1"/>
    <col min="8714" max="8714" width="12.42578125" style="267" customWidth="1"/>
    <col min="8715" max="8715" width="19.28515625" style="267" customWidth="1"/>
    <col min="8716" max="8716" width="15.7109375" style="267" customWidth="1"/>
    <col min="8717" max="8717" width="12.5703125" style="267" bestFit="1" customWidth="1"/>
    <col min="8718" max="8718" width="17.85546875" style="267" customWidth="1"/>
    <col min="8719" max="8719" width="12.28515625" style="267" customWidth="1"/>
    <col min="8720" max="8720" width="45" style="267" customWidth="1"/>
    <col min="8721" max="8721" width="15.5703125" style="267" customWidth="1"/>
    <col min="8722" max="8722" width="18.85546875" style="267" customWidth="1"/>
    <col min="8723" max="8723" width="12" style="267" customWidth="1"/>
    <col min="8724" max="8724" width="10.5703125" style="267" customWidth="1"/>
    <col min="8725" max="8725" width="10" style="267" bestFit="1" customWidth="1"/>
    <col min="8726" max="8963" width="9.140625" style="267"/>
    <col min="8964" max="8964" width="6.5703125" style="267" customWidth="1"/>
    <col min="8965" max="8965" width="28.85546875" style="267" customWidth="1"/>
    <col min="8966" max="8966" width="13" style="267" customWidth="1"/>
    <col min="8967" max="8967" width="28.140625" style="267" customWidth="1"/>
    <col min="8968" max="8968" width="35.28515625" style="267" bestFit="1" customWidth="1"/>
    <col min="8969" max="8969" width="15.140625" style="267" customWidth="1"/>
    <col min="8970" max="8970" width="12.42578125" style="267" customWidth="1"/>
    <col min="8971" max="8971" width="19.28515625" style="267" customWidth="1"/>
    <col min="8972" max="8972" width="15.7109375" style="267" customWidth="1"/>
    <col min="8973" max="8973" width="12.5703125" style="267" bestFit="1" customWidth="1"/>
    <col min="8974" max="8974" width="17.85546875" style="267" customWidth="1"/>
    <col min="8975" max="8975" width="12.28515625" style="267" customWidth="1"/>
    <col min="8976" max="8976" width="45" style="267" customWidth="1"/>
    <col min="8977" max="8977" width="15.5703125" style="267" customWidth="1"/>
    <col min="8978" max="8978" width="18.85546875" style="267" customWidth="1"/>
    <col min="8979" max="8979" width="12" style="267" customWidth="1"/>
    <col min="8980" max="8980" width="10.5703125" style="267" customWidth="1"/>
    <col min="8981" max="8981" width="10" style="267" bestFit="1" customWidth="1"/>
    <col min="8982" max="9219" width="9.140625" style="267"/>
    <col min="9220" max="9220" width="6.5703125" style="267" customWidth="1"/>
    <col min="9221" max="9221" width="28.85546875" style="267" customWidth="1"/>
    <col min="9222" max="9222" width="13" style="267" customWidth="1"/>
    <col min="9223" max="9223" width="28.140625" style="267" customWidth="1"/>
    <col min="9224" max="9224" width="35.28515625" style="267" bestFit="1" customWidth="1"/>
    <col min="9225" max="9225" width="15.140625" style="267" customWidth="1"/>
    <col min="9226" max="9226" width="12.42578125" style="267" customWidth="1"/>
    <col min="9227" max="9227" width="19.28515625" style="267" customWidth="1"/>
    <col min="9228" max="9228" width="15.7109375" style="267" customWidth="1"/>
    <col min="9229" max="9229" width="12.5703125" style="267" bestFit="1" customWidth="1"/>
    <col min="9230" max="9230" width="17.85546875" style="267" customWidth="1"/>
    <col min="9231" max="9231" width="12.28515625" style="267" customWidth="1"/>
    <col min="9232" max="9232" width="45" style="267" customWidth="1"/>
    <col min="9233" max="9233" width="15.5703125" style="267" customWidth="1"/>
    <col min="9234" max="9234" width="18.85546875" style="267" customWidth="1"/>
    <col min="9235" max="9235" width="12" style="267" customWidth="1"/>
    <col min="9236" max="9236" width="10.5703125" style="267" customWidth="1"/>
    <col min="9237" max="9237" width="10" style="267" bestFit="1" customWidth="1"/>
    <col min="9238" max="9475" width="9.140625" style="267"/>
    <col min="9476" max="9476" width="6.5703125" style="267" customWidth="1"/>
    <col min="9477" max="9477" width="28.85546875" style="267" customWidth="1"/>
    <col min="9478" max="9478" width="13" style="267" customWidth="1"/>
    <col min="9479" max="9479" width="28.140625" style="267" customWidth="1"/>
    <col min="9480" max="9480" width="35.28515625" style="267" bestFit="1" customWidth="1"/>
    <col min="9481" max="9481" width="15.140625" style="267" customWidth="1"/>
    <col min="9482" max="9482" width="12.42578125" style="267" customWidth="1"/>
    <col min="9483" max="9483" width="19.28515625" style="267" customWidth="1"/>
    <col min="9484" max="9484" width="15.7109375" style="267" customWidth="1"/>
    <col min="9485" max="9485" width="12.5703125" style="267" bestFit="1" customWidth="1"/>
    <col min="9486" max="9486" width="17.85546875" style="267" customWidth="1"/>
    <col min="9487" max="9487" width="12.28515625" style="267" customWidth="1"/>
    <col min="9488" max="9488" width="45" style="267" customWidth="1"/>
    <col min="9489" max="9489" width="15.5703125" style="267" customWidth="1"/>
    <col min="9490" max="9490" width="18.85546875" style="267" customWidth="1"/>
    <col min="9491" max="9491" width="12" style="267" customWidth="1"/>
    <col min="9492" max="9492" width="10.5703125" style="267" customWidth="1"/>
    <col min="9493" max="9493" width="10" style="267" bestFit="1" customWidth="1"/>
    <col min="9494" max="9731" width="9.140625" style="267"/>
    <col min="9732" max="9732" width="6.5703125" style="267" customWidth="1"/>
    <col min="9733" max="9733" width="28.85546875" style="267" customWidth="1"/>
    <col min="9734" max="9734" width="13" style="267" customWidth="1"/>
    <col min="9735" max="9735" width="28.140625" style="267" customWidth="1"/>
    <col min="9736" max="9736" width="35.28515625" style="267" bestFit="1" customWidth="1"/>
    <col min="9737" max="9737" width="15.140625" style="267" customWidth="1"/>
    <col min="9738" max="9738" width="12.42578125" style="267" customWidth="1"/>
    <col min="9739" max="9739" width="19.28515625" style="267" customWidth="1"/>
    <col min="9740" max="9740" width="15.7109375" style="267" customWidth="1"/>
    <col min="9741" max="9741" width="12.5703125" style="267" bestFit="1" customWidth="1"/>
    <col min="9742" max="9742" width="17.85546875" style="267" customWidth="1"/>
    <col min="9743" max="9743" width="12.28515625" style="267" customWidth="1"/>
    <col min="9744" max="9744" width="45" style="267" customWidth="1"/>
    <col min="9745" max="9745" width="15.5703125" style="267" customWidth="1"/>
    <col min="9746" max="9746" width="18.85546875" style="267" customWidth="1"/>
    <col min="9747" max="9747" width="12" style="267" customWidth="1"/>
    <col min="9748" max="9748" width="10.5703125" style="267" customWidth="1"/>
    <col min="9749" max="9749" width="10" style="267" bestFit="1" customWidth="1"/>
    <col min="9750" max="9987" width="9.140625" style="267"/>
    <col min="9988" max="9988" width="6.5703125" style="267" customWidth="1"/>
    <col min="9989" max="9989" width="28.85546875" style="267" customWidth="1"/>
    <col min="9990" max="9990" width="13" style="267" customWidth="1"/>
    <col min="9991" max="9991" width="28.140625" style="267" customWidth="1"/>
    <col min="9992" max="9992" width="35.28515625" style="267" bestFit="1" customWidth="1"/>
    <col min="9993" max="9993" width="15.140625" style="267" customWidth="1"/>
    <col min="9994" max="9994" width="12.42578125" style="267" customWidth="1"/>
    <col min="9995" max="9995" width="19.28515625" style="267" customWidth="1"/>
    <col min="9996" max="9996" width="15.7109375" style="267" customWidth="1"/>
    <col min="9997" max="9997" width="12.5703125" style="267" bestFit="1" customWidth="1"/>
    <col min="9998" max="9998" width="17.85546875" style="267" customWidth="1"/>
    <col min="9999" max="9999" width="12.28515625" style="267" customWidth="1"/>
    <col min="10000" max="10000" width="45" style="267" customWidth="1"/>
    <col min="10001" max="10001" width="15.5703125" style="267" customWidth="1"/>
    <col min="10002" max="10002" width="18.85546875" style="267" customWidth="1"/>
    <col min="10003" max="10003" width="12" style="267" customWidth="1"/>
    <col min="10004" max="10004" width="10.5703125" style="267" customWidth="1"/>
    <col min="10005" max="10005" width="10" style="267" bestFit="1" customWidth="1"/>
    <col min="10006" max="10243" width="9.140625" style="267"/>
    <col min="10244" max="10244" width="6.5703125" style="267" customWidth="1"/>
    <col min="10245" max="10245" width="28.85546875" style="267" customWidth="1"/>
    <col min="10246" max="10246" width="13" style="267" customWidth="1"/>
    <col min="10247" max="10247" width="28.140625" style="267" customWidth="1"/>
    <col min="10248" max="10248" width="35.28515625" style="267" bestFit="1" customWidth="1"/>
    <col min="10249" max="10249" width="15.140625" style="267" customWidth="1"/>
    <col min="10250" max="10250" width="12.42578125" style="267" customWidth="1"/>
    <col min="10251" max="10251" width="19.28515625" style="267" customWidth="1"/>
    <col min="10252" max="10252" width="15.7109375" style="267" customWidth="1"/>
    <col min="10253" max="10253" width="12.5703125" style="267" bestFit="1" customWidth="1"/>
    <col min="10254" max="10254" width="17.85546875" style="267" customWidth="1"/>
    <col min="10255" max="10255" width="12.28515625" style="267" customWidth="1"/>
    <col min="10256" max="10256" width="45" style="267" customWidth="1"/>
    <col min="10257" max="10257" width="15.5703125" style="267" customWidth="1"/>
    <col min="10258" max="10258" width="18.85546875" style="267" customWidth="1"/>
    <col min="10259" max="10259" width="12" style="267" customWidth="1"/>
    <col min="10260" max="10260" width="10.5703125" style="267" customWidth="1"/>
    <col min="10261" max="10261" width="10" style="267" bestFit="1" customWidth="1"/>
    <col min="10262" max="10499" width="9.140625" style="267"/>
    <col min="10500" max="10500" width="6.5703125" style="267" customWidth="1"/>
    <col min="10501" max="10501" width="28.85546875" style="267" customWidth="1"/>
    <col min="10502" max="10502" width="13" style="267" customWidth="1"/>
    <col min="10503" max="10503" width="28.140625" style="267" customWidth="1"/>
    <col min="10504" max="10504" width="35.28515625" style="267" bestFit="1" customWidth="1"/>
    <col min="10505" max="10505" width="15.140625" style="267" customWidth="1"/>
    <col min="10506" max="10506" width="12.42578125" style="267" customWidth="1"/>
    <col min="10507" max="10507" width="19.28515625" style="267" customWidth="1"/>
    <col min="10508" max="10508" width="15.7109375" style="267" customWidth="1"/>
    <col min="10509" max="10509" width="12.5703125" style="267" bestFit="1" customWidth="1"/>
    <col min="10510" max="10510" width="17.85546875" style="267" customWidth="1"/>
    <col min="10511" max="10511" width="12.28515625" style="267" customWidth="1"/>
    <col min="10512" max="10512" width="45" style="267" customWidth="1"/>
    <col min="10513" max="10513" width="15.5703125" style="267" customWidth="1"/>
    <col min="10514" max="10514" width="18.85546875" style="267" customWidth="1"/>
    <col min="10515" max="10515" width="12" style="267" customWidth="1"/>
    <col min="10516" max="10516" width="10.5703125" style="267" customWidth="1"/>
    <col min="10517" max="10517" width="10" style="267" bestFit="1" customWidth="1"/>
    <col min="10518" max="10755" width="9.140625" style="267"/>
    <col min="10756" max="10756" width="6.5703125" style="267" customWidth="1"/>
    <col min="10757" max="10757" width="28.85546875" style="267" customWidth="1"/>
    <col min="10758" max="10758" width="13" style="267" customWidth="1"/>
    <col min="10759" max="10759" width="28.140625" style="267" customWidth="1"/>
    <col min="10760" max="10760" width="35.28515625" style="267" bestFit="1" customWidth="1"/>
    <col min="10761" max="10761" width="15.140625" style="267" customWidth="1"/>
    <col min="10762" max="10762" width="12.42578125" style="267" customWidth="1"/>
    <col min="10763" max="10763" width="19.28515625" style="267" customWidth="1"/>
    <col min="10764" max="10764" width="15.7109375" style="267" customWidth="1"/>
    <col min="10765" max="10765" width="12.5703125" style="267" bestFit="1" customWidth="1"/>
    <col min="10766" max="10766" width="17.85546875" style="267" customWidth="1"/>
    <col min="10767" max="10767" width="12.28515625" style="267" customWidth="1"/>
    <col min="10768" max="10768" width="45" style="267" customWidth="1"/>
    <col min="10769" max="10769" width="15.5703125" style="267" customWidth="1"/>
    <col min="10770" max="10770" width="18.85546875" style="267" customWidth="1"/>
    <col min="10771" max="10771" width="12" style="267" customWidth="1"/>
    <col min="10772" max="10772" width="10.5703125" style="267" customWidth="1"/>
    <col min="10773" max="10773" width="10" style="267" bestFit="1" customWidth="1"/>
    <col min="10774" max="11011" width="9.140625" style="267"/>
    <col min="11012" max="11012" width="6.5703125" style="267" customWidth="1"/>
    <col min="11013" max="11013" width="28.85546875" style="267" customWidth="1"/>
    <col min="11014" max="11014" width="13" style="267" customWidth="1"/>
    <col min="11015" max="11015" width="28.140625" style="267" customWidth="1"/>
    <col min="11016" max="11016" width="35.28515625" style="267" bestFit="1" customWidth="1"/>
    <col min="11017" max="11017" width="15.140625" style="267" customWidth="1"/>
    <col min="11018" max="11018" width="12.42578125" style="267" customWidth="1"/>
    <col min="11019" max="11019" width="19.28515625" style="267" customWidth="1"/>
    <col min="11020" max="11020" width="15.7109375" style="267" customWidth="1"/>
    <col min="11021" max="11021" width="12.5703125" style="267" bestFit="1" customWidth="1"/>
    <col min="11022" max="11022" width="17.85546875" style="267" customWidth="1"/>
    <col min="11023" max="11023" width="12.28515625" style="267" customWidth="1"/>
    <col min="11024" max="11024" width="45" style="267" customWidth="1"/>
    <col min="11025" max="11025" width="15.5703125" style="267" customWidth="1"/>
    <col min="11026" max="11026" width="18.85546875" style="267" customWidth="1"/>
    <col min="11027" max="11027" width="12" style="267" customWidth="1"/>
    <col min="11028" max="11028" width="10.5703125" style="267" customWidth="1"/>
    <col min="11029" max="11029" width="10" style="267" bestFit="1" customWidth="1"/>
    <col min="11030" max="11267" width="9.140625" style="267"/>
    <col min="11268" max="11268" width="6.5703125" style="267" customWidth="1"/>
    <col min="11269" max="11269" width="28.85546875" style="267" customWidth="1"/>
    <col min="11270" max="11270" width="13" style="267" customWidth="1"/>
    <col min="11271" max="11271" width="28.140625" style="267" customWidth="1"/>
    <col min="11272" max="11272" width="35.28515625" style="267" bestFit="1" customWidth="1"/>
    <col min="11273" max="11273" width="15.140625" style="267" customWidth="1"/>
    <col min="11274" max="11274" width="12.42578125" style="267" customWidth="1"/>
    <col min="11275" max="11275" width="19.28515625" style="267" customWidth="1"/>
    <col min="11276" max="11276" width="15.7109375" style="267" customWidth="1"/>
    <col min="11277" max="11277" width="12.5703125" style="267" bestFit="1" customWidth="1"/>
    <col min="11278" max="11278" width="17.85546875" style="267" customWidth="1"/>
    <col min="11279" max="11279" width="12.28515625" style="267" customWidth="1"/>
    <col min="11280" max="11280" width="45" style="267" customWidth="1"/>
    <col min="11281" max="11281" width="15.5703125" style="267" customWidth="1"/>
    <col min="11282" max="11282" width="18.85546875" style="267" customWidth="1"/>
    <col min="11283" max="11283" width="12" style="267" customWidth="1"/>
    <col min="11284" max="11284" width="10.5703125" style="267" customWidth="1"/>
    <col min="11285" max="11285" width="10" style="267" bestFit="1" customWidth="1"/>
    <col min="11286" max="11523" width="9.140625" style="267"/>
    <col min="11524" max="11524" width="6.5703125" style="267" customWidth="1"/>
    <col min="11525" max="11525" width="28.85546875" style="267" customWidth="1"/>
    <col min="11526" max="11526" width="13" style="267" customWidth="1"/>
    <col min="11527" max="11527" width="28.140625" style="267" customWidth="1"/>
    <col min="11528" max="11528" width="35.28515625" style="267" bestFit="1" customWidth="1"/>
    <col min="11529" max="11529" width="15.140625" style="267" customWidth="1"/>
    <col min="11530" max="11530" width="12.42578125" style="267" customWidth="1"/>
    <col min="11531" max="11531" width="19.28515625" style="267" customWidth="1"/>
    <col min="11532" max="11532" width="15.7109375" style="267" customWidth="1"/>
    <col min="11533" max="11533" width="12.5703125" style="267" bestFit="1" customWidth="1"/>
    <col min="11534" max="11534" width="17.85546875" style="267" customWidth="1"/>
    <col min="11535" max="11535" width="12.28515625" style="267" customWidth="1"/>
    <col min="11536" max="11536" width="45" style="267" customWidth="1"/>
    <col min="11537" max="11537" width="15.5703125" style="267" customWidth="1"/>
    <col min="11538" max="11538" width="18.85546875" style="267" customWidth="1"/>
    <col min="11539" max="11539" width="12" style="267" customWidth="1"/>
    <col min="11540" max="11540" width="10.5703125" style="267" customWidth="1"/>
    <col min="11541" max="11541" width="10" style="267" bestFit="1" customWidth="1"/>
    <col min="11542" max="11779" width="9.140625" style="267"/>
    <col min="11780" max="11780" width="6.5703125" style="267" customWidth="1"/>
    <col min="11781" max="11781" width="28.85546875" style="267" customWidth="1"/>
    <col min="11782" max="11782" width="13" style="267" customWidth="1"/>
    <col min="11783" max="11783" width="28.140625" style="267" customWidth="1"/>
    <col min="11784" max="11784" width="35.28515625" style="267" bestFit="1" customWidth="1"/>
    <col min="11785" max="11785" width="15.140625" style="267" customWidth="1"/>
    <col min="11786" max="11786" width="12.42578125" style="267" customWidth="1"/>
    <col min="11787" max="11787" width="19.28515625" style="267" customWidth="1"/>
    <col min="11788" max="11788" width="15.7109375" style="267" customWidth="1"/>
    <col min="11789" max="11789" width="12.5703125" style="267" bestFit="1" customWidth="1"/>
    <col min="11790" max="11790" width="17.85546875" style="267" customWidth="1"/>
    <col min="11791" max="11791" width="12.28515625" style="267" customWidth="1"/>
    <col min="11792" max="11792" width="45" style="267" customWidth="1"/>
    <col min="11793" max="11793" width="15.5703125" style="267" customWidth="1"/>
    <col min="11794" max="11794" width="18.85546875" style="267" customWidth="1"/>
    <col min="11795" max="11795" width="12" style="267" customWidth="1"/>
    <col min="11796" max="11796" width="10.5703125" style="267" customWidth="1"/>
    <col min="11797" max="11797" width="10" style="267" bestFit="1" customWidth="1"/>
    <col min="11798" max="12035" width="9.140625" style="267"/>
    <col min="12036" max="12036" width="6.5703125" style="267" customWidth="1"/>
    <col min="12037" max="12037" width="28.85546875" style="267" customWidth="1"/>
    <col min="12038" max="12038" width="13" style="267" customWidth="1"/>
    <col min="12039" max="12039" width="28.140625" style="267" customWidth="1"/>
    <col min="12040" max="12040" width="35.28515625" style="267" bestFit="1" customWidth="1"/>
    <col min="12041" max="12041" width="15.140625" style="267" customWidth="1"/>
    <col min="12042" max="12042" width="12.42578125" style="267" customWidth="1"/>
    <col min="12043" max="12043" width="19.28515625" style="267" customWidth="1"/>
    <col min="12044" max="12044" width="15.7109375" style="267" customWidth="1"/>
    <col min="12045" max="12045" width="12.5703125" style="267" bestFit="1" customWidth="1"/>
    <col min="12046" max="12046" width="17.85546875" style="267" customWidth="1"/>
    <col min="12047" max="12047" width="12.28515625" style="267" customWidth="1"/>
    <col min="12048" max="12048" width="45" style="267" customWidth="1"/>
    <col min="12049" max="12049" width="15.5703125" style="267" customWidth="1"/>
    <col min="12050" max="12050" width="18.85546875" style="267" customWidth="1"/>
    <col min="12051" max="12051" width="12" style="267" customWidth="1"/>
    <col min="12052" max="12052" width="10.5703125" style="267" customWidth="1"/>
    <col min="12053" max="12053" width="10" style="267" bestFit="1" customWidth="1"/>
    <col min="12054" max="12291" width="9.140625" style="267"/>
    <col min="12292" max="12292" width="6.5703125" style="267" customWidth="1"/>
    <col min="12293" max="12293" width="28.85546875" style="267" customWidth="1"/>
    <col min="12294" max="12294" width="13" style="267" customWidth="1"/>
    <col min="12295" max="12295" width="28.140625" style="267" customWidth="1"/>
    <col min="12296" max="12296" width="35.28515625" style="267" bestFit="1" customWidth="1"/>
    <col min="12297" max="12297" width="15.140625" style="267" customWidth="1"/>
    <col min="12298" max="12298" width="12.42578125" style="267" customWidth="1"/>
    <col min="12299" max="12299" width="19.28515625" style="267" customWidth="1"/>
    <col min="12300" max="12300" width="15.7109375" style="267" customWidth="1"/>
    <col min="12301" max="12301" width="12.5703125" style="267" bestFit="1" customWidth="1"/>
    <col min="12302" max="12302" width="17.85546875" style="267" customWidth="1"/>
    <col min="12303" max="12303" width="12.28515625" style="267" customWidth="1"/>
    <col min="12304" max="12304" width="45" style="267" customWidth="1"/>
    <col min="12305" max="12305" width="15.5703125" style="267" customWidth="1"/>
    <col min="12306" max="12306" width="18.85546875" style="267" customWidth="1"/>
    <col min="12307" max="12307" width="12" style="267" customWidth="1"/>
    <col min="12308" max="12308" width="10.5703125" style="267" customWidth="1"/>
    <col min="12309" max="12309" width="10" style="267" bestFit="1" customWidth="1"/>
    <col min="12310" max="12547" width="9.140625" style="267"/>
    <col min="12548" max="12548" width="6.5703125" style="267" customWidth="1"/>
    <col min="12549" max="12549" width="28.85546875" style="267" customWidth="1"/>
    <col min="12550" max="12550" width="13" style="267" customWidth="1"/>
    <col min="12551" max="12551" width="28.140625" style="267" customWidth="1"/>
    <col min="12552" max="12552" width="35.28515625" style="267" bestFit="1" customWidth="1"/>
    <col min="12553" max="12553" width="15.140625" style="267" customWidth="1"/>
    <col min="12554" max="12554" width="12.42578125" style="267" customWidth="1"/>
    <col min="12555" max="12555" width="19.28515625" style="267" customWidth="1"/>
    <col min="12556" max="12556" width="15.7109375" style="267" customWidth="1"/>
    <col min="12557" max="12557" width="12.5703125" style="267" bestFit="1" customWidth="1"/>
    <col min="12558" max="12558" width="17.85546875" style="267" customWidth="1"/>
    <col min="12559" max="12559" width="12.28515625" style="267" customWidth="1"/>
    <col min="12560" max="12560" width="45" style="267" customWidth="1"/>
    <col min="12561" max="12561" width="15.5703125" style="267" customWidth="1"/>
    <col min="12562" max="12562" width="18.85546875" style="267" customWidth="1"/>
    <col min="12563" max="12563" width="12" style="267" customWidth="1"/>
    <col min="12564" max="12564" width="10.5703125" style="267" customWidth="1"/>
    <col min="12565" max="12565" width="10" style="267" bestFit="1" customWidth="1"/>
    <col min="12566" max="12803" width="9.140625" style="267"/>
    <col min="12804" max="12804" width="6.5703125" style="267" customWidth="1"/>
    <col min="12805" max="12805" width="28.85546875" style="267" customWidth="1"/>
    <col min="12806" max="12806" width="13" style="267" customWidth="1"/>
    <col min="12807" max="12807" width="28.140625" style="267" customWidth="1"/>
    <col min="12808" max="12808" width="35.28515625" style="267" bestFit="1" customWidth="1"/>
    <col min="12809" max="12809" width="15.140625" style="267" customWidth="1"/>
    <col min="12810" max="12810" width="12.42578125" style="267" customWidth="1"/>
    <col min="12811" max="12811" width="19.28515625" style="267" customWidth="1"/>
    <col min="12812" max="12812" width="15.7109375" style="267" customWidth="1"/>
    <col min="12813" max="12813" width="12.5703125" style="267" bestFit="1" customWidth="1"/>
    <col min="12814" max="12814" width="17.85546875" style="267" customWidth="1"/>
    <col min="12815" max="12815" width="12.28515625" style="267" customWidth="1"/>
    <col min="12816" max="12816" width="45" style="267" customWidth="1"/>
    <col min="12817" max="12817" width="15.5703125" style="267" customWidth="1"/>
    <col min="12818" max="12818" width="18.85546875" style="267" customWidth="1"/>
    <col min="12819" max="12819" width="12" style="267" customWidth="1"/>
    <col min="12820" max="12820" width="10.5703125" style="267" customWidth="1"/>
    <col min="12821" max="12821" width="10" style="267" bestFit="1" customWidth="1"/>
    <col min="12822" max="13059" width="9.140625" style="267"/>
    <col min="13060" max="13060" width="6.5703125" style="267" customWidth="1"/>
    <col min="13061" max="13061" width="28.85546875" style="267" customWidth="1"/>
    <col min="13062" max="13062" width="13" style="267" customWidth="1"/>
    <col min="13063" max="13063" width="28.140625" style="267" customWidth="1"/>
    <col min="13064" max="13064" width="35.28515625" style="267" bestFit="1" customWidth="1"/>
    <col min="13065" max="13065" width="15.140625" style="267" customWidth="1"/>
    <col min="13066" max="13066" width="12.42578125" style="267" customWidth="1"/>
    <col min="13067" max="13067" width="19.28515625" style="267" customWidth="1"/>
    <col min="13068" max="13068" width="15.7109375" style="267" customWidth="1"/>
    <col min="13069" max="13069" width="12.5703125" style="267" bestFit="1" customWidth="1"/>
    <col min="13070" max="13070" width="17.85546875" style="267" customWidth="1"/>
    <col min="13071" max="13071" width="12.28515625" style="267" customWidth="1"/>
    <col min="13072" max="13072" width="45" style="267" customWidth="1"/>
    <col min="13073" max="13073" width="15.5703125" style="267" customWidth="1"/>
    <col min="13074" max="13074" width="18.85546875" style="267" customWidth="1"/>
    <col min="13075" max="13075" width="12" style="267" customWidth="1"/>
    <col min="13076" max="13076" width="10.5703125" style="267" customWidth="1"/>
    <col min="13077" max="13077" width="10" style="267" bestFit="1" customWidth="1"/>
    <col min="13078" max="13315" width="9.140625" style="267"/>
    <col min="13316" max="13316" width="6.5703125" style="267" customWidth="1"/>
    <col min="13317" max="13317" width="28.85546875" style="267" customWidth="1"/>
    <col min="13318" max="13318" width="13" style="267" customWidth="1"/>
    <col min="13319" max="13319" width="28.140625" style="267" customWidth="1"/>
    <col min="13320" max="13320" width="35.28515625" style="267" bestFit="1" customWidth="1"/>
    <col min="13321" max="13321" width="15.140625" style="267" customWidth="1"/>
    <col min="13322" max="13322" width="12.42578125" style="267" customWidth="1"/>
    <col min="13323" max="13323" width="19.28515625" style="267" customWidth="1"/>
    <col min="13324" max="13324" width="15.7109375" style="267" customWidth="1"/>
    <col min="13325" max="13325" width="12.5703125" style="267" bestFit="1" customWidth="1"/>
    <col min="13326" max="13326" width="17.85546875" style="267" customWidth="1"/>
    <col min="13327" max="13327" width="12.28515625" style="267" customWidth="1"/>
    <col min="13328" max="13328" width="45" style="267" customWidth="1"/>
    <col min="13329" max="13329" width="15.5703125" style="267" customWidth="1"/>
    <col min="13330" max="13330" width="18.85546875" style="267" customWidth="1"/>
    <col min="13331" max="13331" width="12" style="267" customWidth="1"/>
    <col min="13332" max="13332" width="10.5703125" style="267" customWidth="1"/>
    <col min="13333" max="13333" width="10" style="267" bestFit="1" customWidth="1"/>
    <col min="13334" max="13571" width="9.140625" style="267"/>
    <col min="13572" max="13572" width="6.5703125" style="267" customWidth="1"/>
    <col min="13573" max="13573" width="28.85546875" style="267" customWidth="1"/>
    <col min="13574" max="13574" width="13" style="267" customWidth="1"/>
    <col min="13575" max="13575" width="28.140625" style="267" customWidth="1"/>
    <col min="13576" max="13576" width="35.28515625" style="267" bestFit="1" customWidth="1"/>
    <col min="13577" max="13577" width="15.140625" style="267" customWidth="1"/>
    <col min="13578" max="13578" width="12.42578125" style="267" customWidth="1"/>
    <col min="13579" max="13579" width="19.28515625" style="267" customWidth="1"/>
    <col min="13580" max="13580" width="15.7109375" style="267" customWidth="1"/>
    <col min="13581" max="13581" width="12.5703125" style="267" bestFit="1" customWidth="1"/>
    <col min="13582" max="13582" width="17.85546875" style="267" customWidth="1"/>
    <col min="13583" max="13583" width="12.28515625" style="267" customWidth="1"/>
    <col min="13584" max="13584" width="45" style="267" customWidth="1"/>
    <col min="13585" max="13585" width="15.5703125" style="267" customWidth="1"/>
    <col min="13586" max="13586" width="18.85546875" style="267" customWidth="1"/>
    <col min="13587" max="13587" width="12" style="267" customWidth="1"/>
    <col min="13588" max="13588" width="10.5703125" style="267" customWidth="1"/>
    <col min="13589" max="13589" width="10" style="267" bestFit="1" customWidth="1"/>
    <col min="13590" max="13827" width="9.140625" style="267"/>
    <col min="13828" max="13828" width="6.5703125" style="267" customWidth="1"/>
    <col min="13829" max="13829" width="28.85546875" style="267" customWidth="1"/>
    <col min="13830" max="13830" width="13" style="267" customWidth="1"/>
    <col min="13831" max="13831" width="28.140625" style="267" customWidth="1"/>
    <col min="13832" max="13832" width="35.28515625" style="267" bestFit="1" customWidth="1"/>
    <col min="13833" max="13833" width="15.140625" style="267" customWidth="1"/>
    <col min="13834" max="13834" width="12.42578125" style="267" customWidth="1"/>
    <col min="13835" max="13835" width="19.28515625" style="267" customWidth="1"/>
    <col min="13836" max="13836" width="15.7109375" style="267" customWidth="1"/>
    <col min="13837" max="13837" width="12.5703125" style="267" bestFit="1" customWidth="1"/>
    <col min="13838" max="13838" width="17.85546875" style="267" customWidth="1"/>
    <col min="13839" max="13839" width="12.28515625" style="267" customWidth="1"/>
    <col min="13840" max="13840" width="45" style="267" customWidth="1"/>
    <col min="13841" max="13841" width="15.5703125" style="267" customWidth="1"/>
    <col min="13842" max="13842" width="18.85546875" style="267" customWidth="1"/>
    <col min="13843" max="13843" width="12" style="267" customWidth="1"/>
    <col min="13844" max="13844" width="10.5703125" style="267" customWidth="1"/>
    <col min="13845" max="13845" width="10" style="267" bestFit="1" customWidth="1"/>
    <col min="13846" max="14083" width="9.140625" style="267"/>
    <col min="14084" max="14084" width="6.5703125" style="267" customWidth="1"/>
    <col min="14085" max="14085" width="28.85546875" style="267" customWidth="1"/>
    <col min="14086" max="14086" width="13" style="267" customWidth="1"/>
    <col min="14087" max="14087" width="28.140625" style="267" customWidth="1"/>
    <col min="14088" max="14088" width="35.28515625" style="267" bestFit="1" customWidth="1"/>
    <col min="14089" max="14089" width="15.140625" style="267" customWidth="1"/>
    <col min="14090" max="14090" width="12.42578125" style="267" customWidth="1"/>
    <col min="14091" max="14091" width="19.28515625" style="267" customWidth="1"/>
    <col min="14092" max="14092" width="15.7109375" style="267" customWidth="1"/>
    <col min="14093" max="14093" width="12.5703125" style="267" bestFit="1" customWidth="1"/>
    <col min="14094" max="14094" width="17.85546875" style="267" customWidth="1"/>
    <col min="14095" max="14095" width="12.28515625" style="267" customWidth="1"/>
    <col min="14096" max="14096" width="45" style="267" customWidth="1"/>
    <col min="14097" max="14097" width="15.5703125" style="267" customWidth="1"/>
    <col min="14098" max="14098" width="18.85546875" style="267" customWidth="1"/>
    <col min="14099" max="14099" width="12" style="267" customWidth="1"/>
    <col min="14100" max="14100" width="10.5703125" style="267" customWidth="1"/>
    <col min="14101" max="14101" width="10" style="267" bestFit="1" customWidth="1"/>
    <col min="14102" max="14339" width="9.140625" style="267"/>
    <col min="14340" max="14340" width="6.5703125" style="267" customWidth="1"/>
    <col min="14341" max="14341" width="28.85546875" style="267" customWidth="1"/>
    <col min="14342" max="14342" width="13" style="267" customWidth="1"/>
    <col min="14343" max="14343" width="28.140625" style="267" customWidth="1"/>
    <col min="14344" max="14344" width="35.28515625" style="267" bestFit="1" customWidth="1"/>
    <col min="14345" max="14345" width="15.140625" style="267" customWidth="1"/>
    <col min="14346" max="14346" width="12.42578125" style="267" customWidth="1"/>
    <col min="14347" max="14347" width="19.28515625" style="267" customWidth="1"/>
    <col min="14348" max="14348" width="15.7109375" style="267" customWidth="1"/>
    <col min="14349" max="14349" width="12.5703125" style="267" bestFit="1" customWidth="1"/>
    <col min="14350" max="14350" width="17.85546875" style="267" customWidth="1"/>
    <col min="14351" max="14351" width="12.28515625" style="267" customWidth="1"/>
    <col min="14352" max="14352" width="45" style="267" customWidth="1"/>
    <col min="14353" max="14353" width="15.5703125" style="267" customWidth="1"/>
    <col min="14354" max="14354" width="18.85546875" style="267" customWidth="1"/>
    <col min="14355" max="14355" width="12" style="267" customWidth="1"/>
    <col min="14356" max="14356" width="10.5703125" style="267" customWidth="1"/>
    <col min="14357" max="14357" width="10" style="267" bestFit="1" customWidth="1"/>
    <col min="14358" max="14595" width="9.140625" style="267"/>
    <col min="14596" max="14596" width="6.5703125" style="267" customWidth="1"/>
    <col min="14597" max="14597" width="28.85546875" style="267" customWidth="1"/>
    <col min="14598" max="14598" width="13" style="267" customWidth="1"/>
    <col min="14599" max="14599" width="28.140625" style="267" customWidth="1"/>
    <col min="14600" max="14600" width="35.28515625" style="267" bestFit="1" customWidth="1"/>
    <col min="14601" max="14601" width="15.140625" style="267" customWidth="1"/>
    <col min="14602" max="14602" width="12.42578125" style="267" customWidth="1"/>
    <col min="14603" max="14603" width="19.28515625" style="267" customWidth="1"/>
    <col min="14604" max="14604" width="15.7109375" style="267" customWidth="1"/>
    <col min="14605" max="14605" width="12.5703125" style="267" bestFit="1" customWidth="1"/>
    <col min="14606" max="14606" width="17.85546875" style="267" customWidth="1"/>
    <col min="14607" max="14607" width="12.28515625" style="267" customWidth="1"/>
    <col min="14608" max="14608" width="45" style="267" customWidth="1"/>
    <col min="14609" max="14609" width="15.5703125" style="267" customWidth="1"/>
    <col min="14610" max="14610" width="18.85546875" style="267" customWidth="1"/>
    <col min="14611" max="14611" width="12" style="267" customWidth="1"/>
    <col min="14612" max="14612" width="10.5703125" style="267" customWidth="1"/>
    <col min="14613" max="14613" width="10" style="267" bestFit="1" customWidth="1"/>
    <col min="14614" max="14851" width="9.140625" style="267"/>
    <col min="14852" max="14852" width="6.5703125" style="267" customWidth="1"/>
    <col min="14853" max="14853" width="28.85546875" style="267" customWidth="1"/>
    <col min="14854" max="14854" width="13" style="267" customWidth="1"/>
    <col min="14855" max="14855" width="28.140625" style="267" customWidth="1"/>
    <col min="14856" max="14856" width="35.28515625" style="267" bestFit="1" customWidth="1"/>
    <col min="14857" max="14857" width="15.140625" style="267" customWidth="1"/>
    <col min="14858" max="14858" width="12.42578125" style="267" customWidth="1"/>
    <col min="14859" max="14859" width="19.28515625" style="267" customWidth="1"/>
    <col min="14860" max="14860" width="15.7109375" style="267" customWidth="1"/>
    <col min="14861" max="14861" width="12.5703125" style="267" bestFit="1" customWidth="1"/>
    <col min="14862" max="14862" width="17.85546875" style="267" customWidth="1"/>
    <col min="14863" max="14863" width="12.28515625" style="267" customWidth="1"/>
    <col min="14864" max="14864" width="45" style="267" customWidth="1"/>
    <col min="14865" max="14865" width="15.5703125" style="267" customWidth="1"/>
    <col min="14866" max="14866" width="18.85546875" style="267" customWidth="1"/>
    <col min="14867" max="14867" width="12" style="267" customWidth="1"/>
    <col min="14868" max="14868" width="10.5703125" style="267" customWidth="1"/>
    <col min="14869" max="14869" width="10" style="267" bestFit="1" customWidth="1"/>
    <col min="14870" max="15107" width="9.140625" style="267"/>
    <col min="15108" max="15108" width="6.5703125" style="267" customWidth="1"/>
    <col min="15109" max="15109" width="28.85546875" style="267" customWidth="1"/>
    <col min="15110" max="15110" width="13" style="267" customWidth="1"/>
    <col min="15111" max="15111" width="28.140625" style="267" customWidth="1"/>
    <col min="15112" max="15112" width="35.28515625" style="267" bestFit="1" customWidth="1"/>
    <col min="15113" max="15113" width="15.140625" style="267" customWidth="1"/>
    <col min="15114" max="15114" width="12.42578125" style="267" customWidth="1"/>
    <col min="15115" max="15115" width="19.28515625" style="267" customWidth="1"/>
    <col min="15116" max="15116" width="15.7109375" style="267" customWidth="1"/>
    <col min="15117" max="15117" width="12.5703125" style="267" bestFit="1" customWidth="1"/>
    <col min="15118" max="15118" width="17.85546875" style="267" customWidth="1"/>
    <col min="15119" max="15119" width="12.28515625" style="267" customWidth="1"/>
    <col min="15120" max="15120" width="45" style="267" customWidth="1"/>
    <col min="15121" max="15121" width="15.5703125" style="267" customWidth="1"/>
    <col min="15122" max="15122" width="18.85546875" style="267" customWidth="1"/>
    <col min="15123" max="15123" width="12" style="267" customWidth="1"/>
    <col min="15124" max="15124" width="10.5703125" style="267" customWidth="1"/>
    <col min="15125" max="15125" width="10" style="267" bestFit="1" customWidth="1"/>
    <col min="15126" max="15363" width="9.140625" style="267"/>
    <col min="15364" max="15364" width="6.5703125" style="267" customWidth="1"/>
    <col min="15365" max="15365" width="28.85546875" style="267" customWidth="1"/>
    <col min="15366" max="15366" width="13" style="267" customWidth="1"/>
    <col min="15367" max="15367" width="28.140625" style="267" customWidth="1"/>
    <col min="15368" max="15368" width="35.28515625" style="267" bestFit="1" customWidth="1"/>
    <col min="15369" max="15369" width="15.140625" style="267" customWidth="1"/>
    <col min="15370" max="15370" width="12.42578125" style="267" customWidth="1"/>
    <col min="15371" max="15371" width="19.28515625" style="267" customWidth="1"/>
    <col min="15372" max="15372" width="15.7109375" style="267" customWidth="1"/>
    <col min="15373" max="15373" width="12.5703125" style="267" bestFit="1" customWidth="1"/>
    <col min="15374" max="15374" width="17.85546875" style="267" customWidth="1"/>
    <col min="15375" max="15375" width="12.28515625" style="267" customWidth="1"/>
    <col min="15376" max="15376" width="45" style="267" customWidth="1"/>
    <col min="15377" max="15377" width="15.5703125" style="267" customWidth="1"/>
    <col min="15378" max="15378" width="18.85546875" style="267" customWidth="1"/>
    <col min="15379" max="15379" width="12" style="267" customWidth="1"/>
    <col min="15380" max="15380" width="10.5703125" style="267" customWidth="1"/>
    <col min="15381" max="15381" width="10" style="267" bestFit="1" customWidth="1"/>
    <col min="15382" max="15619" width="9.140625" style="267"/>
    <col min="15620" max="15620" width="6.5703125" style="267" customWidth="1"/>
    <col min="15621" max="15621" width="28.85546875" style="267" customWidth="1"/>
    <col min="15622" max="15622" width="13" style="267" customWidth="1"/>
    <col min="15623" max="15623" width="28.140625" style="267" customWidth="1"/>
    <col min="15624" max="15624" width="35.28515625" style="267" bestFit="1" customWidth="1"/>
    <col min="15625" max="15625" width="15.140625" style="267" customWidth="1"/>
    <col min="15626" max="15626" width="12.42578125" style="267" customWidth="1"/>
    <col min="15627" max="15627" width="19.28515625" style="267" customWidth="1"/>
    <col min="15628" max="15628" width="15.7109375" style="267" customWidth="1"/>
    <col min="15629" max="15629" width="12.5703125" style="267" bestFit="1" customWidth="1"/>
    <col min="15630" max="15630" width="17.85546875" style="267" customWidth="1"/>
    <col min="15631" max="15631" width="12.28515625" style="267" customWidth="1"/>
    <col min="15632" max="15632" width="45" style="267" customWidth="1"/>
    <col min="15633" max="15633" width="15.5703125" style="267" customWidth="1"/>
    <col min="15634" max="15634" width="18.85546875" style="267" customWidth="1"/>
    <col min="15635" max="15635" width="12" style="267" customWidth="1"/>
    <col min="15636" max="15636" width="10.5703125" style="267" customWidth="1"/>
    <col min="15637" max="15637" width="10" style="267" bestFit="1" customWidth="1"/>
    <col min="15638" max="15875" width="9.140625" style="267"/>
    <col min="15876" max="15876" width="6.5703125" style="267" customWidth="1"/>
    <col min="15877" max="15877" width="28.85546875" style="267" customWidth="1"/>
    <col min="15878" max="15878" width="13" style="267" customWidth="1"/>
    <col min="15879" max="15879" width="28.140625" style="267" customWidth="1"/>
    <col min="15880" max="15880" width="35.28515625" style="267" bestFit="1" customWidth="1"/>
    <col min="15881" max="15881" width="15.140625" style="267" customWidth="1"/>
    <col min="15882" max="15882" width="12.42578125" style="267" customWidth="1"/>
    <col min="15883" max="15883" width="19.28515625" style="267" customWidth="1"/>
    <col min="15884" max="15884" width="15.7109375" style="267" customWidth="1"/>
    <col min="15885" max="15885" width="12.5703125" style="267" bestFit="1" customWidth="1"/>
    <col min="15886" max="15886" width="17.85546875" style="267" customWidth="1"/>
    <col min="15887" max="15887" width="12.28515625" style="267" customWidth="1"/>
    <col min="15888" max="15888" width="45" style="267" customWidth="1"/>
    <col min="15889" max="15889" width="15.5703125" style="267" customWidth="1"/>
    <col min="15890" max="15890" width="18.85546875" style="267" customWidth="1"/>
    <col min="15891" max="15891" width="12" style="267" customWidth="1"/>
    <col min="15892" max="15892" width="10.5703125" style="267" customWidth="1"/>
    <col min="15893" max="15893" width="10" style="267" bestFit="1" customWidth="1"/>
    <col min="15894" max="16131" width="9.140625" style="267"/>
    <col min="16132" max="16132" width="6.5703125" style="267" customWidth="1"/>
    <col min="16133" max="16133" width="28.85546875" style="267" customWidth="1"/>
    <col min="16134" max="16134" width="13" style="267" customWidth="1"/>
    <col min="16135" max="16135" width="28.140625" style="267" customWidth="1"/>
    <col min="16136" max="16136" width="35.28515625" style="267" bestFit="1" customWidth="1"/>
    <col min="16137" max="16137" width="15.140625" style="267" customWidth="1"/>
    <col min="16138" max="16138" width="12.42578125" style="267" customWidth="1"/>
    <col min="16139" max="16139" width="19.28515625" style="267" customWidth="1"/>
    <col min="16140" max="16140" width="15.7109375" style="267" customWidth="1"/>
    <col min="16141" max="16141" width="12.5703125" style="267" bestFit="1" customWidth="1"/>
    <col min="16142" max="16142" width="17.85546875" style="267" customWidth="1"/>
    <col min="16143" max="16143" width="12.28515625" style="267" customWidth="1"/>
    <col min="16144" max="16144" width="45" style="267" customWidth="1"/>
    <col min="16145" max="16145" width="15.5703125" style="267" customWidth="1"/>
    <col min="16146" max="16146" width="18.85546875" style="267" customWidth="1"/>
    <col min="16147" max="16147" width="12" style="267" customWidth="1"/>
    <col min="16148" max="16148" width="10.5703125" style="267" customWidth="1"/>
    <col min="16149" max="16149" width="10" style="267" bestFit="1" customWidth="1"/>
    <col min="16150" max="16384" width="9.140625" style="267"/>
  </cols>
  <sheetData>
    <row r="1" spans="1:23" s="221" customFormat="1" ht="18.75" x14ac:dyDescent="0.3">
      <c r="A1" s="405" t="s">
        <v>78</v>
      </c>
      <c r="B1" s="405"/>
      <c r="C1" s="405"/>
      <c r="D1" s="405"/>
      <c r="E1" s="405"/>
      <c r="F1" s="405"/>
      <c r="G1" s="405"/>
      <c r="H1" s="405"/>
      <c r="I1" s="405"/>
      <c r="J1" s="405"/>
      <c r="K1" s="405"/>
      <c r="L1" s="405"/>
      <c r="M1" s="220"/>
      <c r="N1" s="220"/>
      <c r="O1" s="220"/>
      <c r="P1" s="220"/>
      <c r="Q1" s="220"/>
    </row>
    <row r="2" spans="1:23" s="221" customFormat="1" ht="18.75" customHeight="1" x14ac:dyDescent="0.3">
      <c r="A2" s="406" t="s">
        <v>510</v>
      </c>
      <c r="B2" s="406"/>
      <c r="C2" s="406"/>
      <c r="D2" s="406"/>
      <c r="E2" s="406"/>
      <c r="F2" s="406"/>
      <c r="G2" s="406"/>
      <c r="H2" s="406"/>
      <c r="I2" s="406"/>
      <c r="J2" s="406"/>
      <c r="K2" s="406"/>
      <c r="L2" s="406"/>
      <c r="M2" s="222"/>
      <c r="N2" s="222"/>
      <c r="O2" s="222"/>
      <c r="P2" s="222"/>
      <c r="Q2" s="222"/>
    </row>
    <row r="3" spans="1:23" s="228" customFormat="1" ht="23.25" x14ac:dyDescent="0.35">
      <c r="A3" s="223"/>
      <c r="B3" s="223"/>
      <c r="C3" s="223"/>
      <c r="D3" s="223"/>
      <c r="E3" s="224"/>
      <c r="F3" s="280"/>
      <c r="G3" s="225"/>
      <c r="H3" s="226"/>
      <c r="I3" s="226"/>
      <c r="J3" s="226"/>
      <c r="K3" s="226"/>
      <c r="L3" s="226"/>
      <c r="M3" s="226"/>
      <c r="N3" s="226"/>
      <c r="O3" s="226"/>
      <c r="P3" s="226"/>
      <c r="Q3" s="227"/>
      <c r="R3" s="221"/>
      <c r="S3" s="221"/>
      <c r="T3" s="221"/>
    </row>
    <row r="4" spans="1:23" s="119" customFormat="1" ht="94.5" x14ac:dyDescent="0.25">
      <c r="A4" s="16" t="s">
        <v>0</v>
      </c>
      <c r="B4" s="15" t="s">
        <v>1</v>
      </c>
      <c r="C4" s="15" t="s">
        <v>58</v>
      </c>
      <c r="D4" s="15" t="s">
        <v>3</v>
      </c>
      <c r="E4" s="15" t="s">
        <v>511</v>
      </c>
      <c r="F4" s="15" t="s">
        <v>836</v>
      </c>
      <c r="G4" s="15" t="s">
        <v>60</v>
      </c>
      <c r="H4" s="15" t="s">
        <v>69</v>
      </c>
      <c r="I4" s="15" t="s">
        <v>76</v>
      </c>
      <c r="J4" s="15" t="s">
        <v>61</v>
      </c>
      <c r="K4" s="15" t="s">
        <v>951</v>
      </c>
      <c r="L4" s="15" t="s">
        <v>62</v>
      </c>
      <c r="M4" s="15" t="s">
        <v>63</v>
      </c>
      <c r="N4" s="15" t="s">
        <v>64</v>
      </c>
      <c r="O4" s="15" t="s">
        <v>10</v>
      </c>
      <c r="P4" s="15" t="s">
        <v>72</v>
      </c>
      <c r="Q4" s="15" t="s">
        <v>12</v>
      </c>
      <c r="R4" s="44" t="s">
        <v>13</v>
      </c>
    </row>
    <row r="5" spans="1:23" s="119" customFormat="1" ht="18.75" x14ac:dyDescent="0.25">
      <c r="A5" s="2">
        <v>1</v>
      </c>
      <c r="B5" s="3" t="s">
        <v>77</v>
      </c>
      <c r="C5" s="3">
        <v>3</v>
      </c>
      <c r="D5" s="3">
        <v>4</v>
      </c>
      <c r="E5" s="3">
        <v>5</v>
      </c>
      <c r="F5" s="281">
        <v>6</v>
      </c>
      <c r="G5" s="3">
        <v>7</v>
      </c>
      <c r="H5" s="3">
        <v>8</v>
      </c>
      <c r="I5" s="3">
        <v>9</v>
      </c>
      <c r="J5" s="3">
        <v>10</v>
      </c>
      <c r="K5" s="3"/>
      <c r="L5" s="3">
        <v>11</v>
      </c>
      <c r="M5" s="3">
        <v>12</v>
      </c>
      <c r="N5" s="3">
        <v>13</v>
      </c>
      <c r="O5" s="3">
        <v>14</v>
      </c>
      <c r="P5" s="45">
        <v>15</v>
      </c>
      <c r="Q5" s="45">
        <v>16</v>
      </c>
      <c r="R5" s="45">
        <v>17</v>
      </c>
      <c r="T5" s="15" t="s">
        <v>512</v>
      </c>
      <c r="U5" s="44" t="s">
        <v>513</v>
      </c>
      <c r="V5" s="44" t="s">
        <v>514</v>
      </c>
    </row>
    <row r="6" spans="1:23" s="119" customFormat="1" ht="53.25" customHeight="1" x14ac:dyDescent="0.25">
      <c r="A6" s="229">
        <v>1</v>
      </c>
      <c r="B6" s="229" t="s">
        <v>837</v>
      </c>
      <c r="C6" s="230" t="s">
        <v>516</v>
      </c>
      <c r="D6" s="232" t="s">
        <v>517</v>
      </c>
      <c r="E6" s="230" t="s">
        <v>515</v>
      </c>
      <c r="F6" s="208" t="s">
        <v>48</v>
      </c>
      <c r="G6" s="32"/>
      <c r="H6" s="252">
        <v>13664.09</v>
      </c>
      <c r="I6" s="32"/>
      <c r="J6" s="15"/>
      <c r="K6" s="15">
        <v>0.35</v>
      </c>
      <c r="L6" s="15"/>
      <c r="M6" s="343">
        <v>39650</v>
      </c>
      <c r="N6" s="344" t="s">
        <v>518</v>
      </c>
      <c r="O6" s="32"/>
      <c r="P6" s="15"/>
      <c r="Q6" s="6"/>
      <c r="R6" s="6"/>
      <c r="T6" s="236">
        <v>0.35</v>
      </c>
      <c r="U6" s="236"/>
      <c r="V6" s="236"/>
      <c r="W6" s="237"/>
    </row>
    <row r="7" spans="1:23" s="237" customFormat="1" ht="53.25" customHeight="1" x14ac:dyDescent="0.25">
      <c r="A7" s="229">
        <v>2</v>
      </c>
      <c r="B7" s="229" t="s">
        <v>838</v>
      </c>
      <c r="C7" s="230" t="s">
        <v>520</v>
      </c>
      <c r="D7" s="232" t="s">
        <v>521</v>
      </c>
      <c r="E7" s="230" t="s">
        <v>519</v>
      </c>
      <c r="F7" s="208" t="s">
        <v>48</v>
      </c>
      <c r="G7" s="231"/>
      <c r="H7" s="252">
        <v>23424.17</v>
      </c>
      <c r="I7" s="231"/>
      <c r="J7" s="233"/>
      <c r="K7" s="233">
        <v>0.6</v>
      </c>
      <c r="L7" s="234"/>
      <c r="M7" s="343">
        <v>39650</v>
      </c>
      <c r="N7" s="344" t="s">
        <v>518</v>
      </c>
      <c r="O7" s="231"/>
      <c r="P7" s="284"/>
      <c r="Q7" s="229"/>
      <c r="R7" s="229"/>
      <c r="T7" s="236">
        <v>0.6</v>
      </c>
      <c r="U7" s="236"/>
      <c r="V7" s="236"/>
    </row>
    <row r="8" spans="1:23" s="237" customFormat="1" ht="53.25" customHeight="1" x14ac:dyDescent="0.25">
      <c r="A8" s="229">
        <v>3</v>
      </c>
      <c r="B8" s="229" t="s">
        <v>839</v>
      </c>
      <c r="C8" s="230" t="s">
        <v>523</v>
      </c>
      <c r="D8" s="230" t="s">
        <v>524</v>
      </c>
      <c r="E8" s="230" t="s">
        <v>522</v>
      </c>
      <c r="F8" s="208" t="s">
        <v>48</v>
      </c>
      <c r="G8" s="231"/>
      <c r="H8" s="233">
        <v>1</v>
      </c>
      <c r="I8" s="231"/>
      <c r="J8" s="233"/>
      <c r="K8" s="233">
        <v>0.35</v>
      </c>
      <c r="L8" s="234"/>
      <c r="M8" s="343">
        <v>39650</v>
      </c>
      <c r="N8" s="344" t="s">
        <v>518</v>
      </c>
      <c r="O8" s="231"/>
      <c r="P8" s="285"/>
      <c r="Q8" s="229"/>
      <c r="R8" s="229"/>
      <c r="T8" s="236"/>
      <c r="U8" s="236">
        <v>0.35</v>
      </c>
      <c r="V8" s="236"/>
    </row>
    <row r="9" spans="1:23" s="237" customFormat="1" ht="53.25" customHeight="1" x14ac:dyDescent="0.25">
      <c r="A9" s="229">
        <v>4</v>
      </c>
      <c r="B9" s="229" t="s">
        <v>840</v>
      </c>
      <c r="C9" s="230" t="s">
        <v>526</v>
      </c>
      <c r="D9" s="230" t="s">
        <v>527</v>
      </c>
      <c r="E9" s="230" t="s">
        <v>525</v>
      </c>
      <c r="F9" s="208" t="s">
        <v>48</v>
      </c>
      <c r="G9" s="231"/>
      <c r="H9" s="233">
        <v>1</v>
      </c>
      <c r="I9" s="231"/>
      <c r="J9" s="233"/>
      <c r="K9" s="233">
        <v>0.5</v>
      </c>
      <c r="L9" s="238"/>
      <c r="M9" s="343">
        <v>39650</v>
      </c>
      <c r="N9" s="344" t="s">
        <v>518</v>
      </c>
      <c r="O9" s="231"/>
      <c r="P9" s="285"/>
      <c r="Q9" s="229"/>
      <c r="R9" s="229"/>
      <c r="T9" s="236"/>
      <c r="U9" s="236">
        <v>0.5</v>
      </c>
      <c r="V9" s="236"/>
    </row>
    <row r="10" spans="1:23" s="237" customFormat="1" ht="53.25" customHeight="1" x14ac:dyDescent="0.25">
      <c r="A10" s="229">
        <v>5</v>
      </c>
      <c r="B10" s="229" t="s">
        <v>841</v>
      </c>
      <c r="C10" s="230" t="s">
        <v>529</v>
      </c>
      <c r="D10" s="230" t="s">
        <v>530</v>
      </c>
      <c r="E10" s="230" t="s">
        <v>528</v>
      </c>
      <c r="F10" s="208" t="s">
        <v>48</v>
      </c>
      <c r="G10" s="231"/>
      <c r="H10" s="233">
        <v>1</v>
      </c>
      <c r="I10" s="231"/>
      <c r="J10" s="233"/>
      <c r="K10" s="233">
        <v>1</v>
      </c>
      <c r="L10" s="234"/>
      <c r="M10" s="343">
        <v>39650</v>
      </c>
      <c r="N10" s="344" t="s">
        <v>518</v>
      </c>
      <c r="O10" s="231"/>
      <c r="P10" s="285"/>
      <c r="Q10" s="229"/>
      <c r="R10" s="229"/>
      <c r="T10" s="236"/>
      <c r="U10" s="236">
        <v>1</v>
      </c>
      <c r="V10" s="236"/>
    </row>
    <row r="11" spans="1:23" s="237" customFormat="1" ht="53.25" customHeight="1" x14ac:dyDescent="0.25">
      <c r="A11" s="229">
        <v>6</v>
      </c>
      <c r="B11" s="229" t="s">
        <v>842</v>
      </c>
      <c r="C11" s="230" t="s">
        <v>532</v>
      </c>
      <c r="D11" s="230" t="s">
        <v>533</v>
      </c>
      <c r="E11" s="230" t="s">
        <v>531</v>
      </c>
      <c r="F11" s="208" t="s">
        <v>48</v>
      </c>
      <c r="G11" s="231"/>
      <c r="H11" s="233">
        <v>1</v>
      </c>
      <c r="I11" s="231"/>
      <c r="J11" s="233"/>
      <c r="K11" s="233">
        <v>0.4</v>
      </c>
      <c r="L11" s="234"/>
      <c r="M11" s="343">
        <v>39650</v>
      </c>
      <c r="N11" s="344" t="s">
        <v>518</v>
      </c>
      <c r="O11" s="231"/>
      <c r="P11" s="285"/>
      <c r="Q11" s="229"/>
      <c r="R11" s="229"/>
      <c r="T11" s="236"/>
      <c r="U11" s="236">
        <v>0.4</v>
      </c>
      <c r="V11" s="236"/>
    </row>
    <row r="12" spans="1:23" s="237" customFormat="1" ht="53.25" customHeight="1" x14ac:dyDescent="0.25">
      <c r="A12" s="229">
        <v>7</v>
      </c>
      <c r="B12" s="229" t="s">
        <v>843</v>
      </c>
      <c r="C12" s="230" t="s">
        <v>535</v>
      </c>
      <c r="D12" s="232" t="s">
        <v>536</v>
      </c>
      <c r="E12" s="230" t="s">
        <v>534</v>
      </c>
      <c r="F12" s="208" t="s">
        <v>48</v>
      </c>
      <c r="G12" s="231"/>
      <c r="H12" s="252">
        <v>62464.44</v>
      </c>
      <c r="I12" s="231"/>
      <c r="J12" s="233"/>
      <c r="K12" s="233">
        <v>1.6</v>
      </c>
      <c r="L12" s="234"/>
      <c r="M12" s="343">
        <v>39650</v>
      </c>
      <c r="N12" s="344" t="s">
        <v>518</v>
      </c>
      <c r="O12" s="231"/>
      <c r="P12" s="285"/>
      <c r="Q12" s="229"/>
      <c r="R12" s="229"/>
      <c r="T12" s="236">
        <v>1.6</v>
      </c>
      <c r="U12" s="236"/>
      <c r="V12" s="236"/>
    </row>
    <row r="13" spans="1:23" s="237" customFormat="1" ht="53.25" customHeight="1" x14ac:dyDescent="0.25">
      <c r="A13" s="229">
        <v>8</v>
      </c>
      <c r="B13" s="229" t="s">
        <v>844</v>
      </c>
      <c r="C13" s="230" t="s">
        <v>538</v>
      </c>
      <c r="D13" s="232" t="s">
        <v>539</v>
      </c>
      <c r="E13" s="230" t="s">
        <v>537</v>
      </c>
      <c r="F13" s="208" t="s">
        <v>48</v>
      </c>
      <c r="G13" s="231"/>
      <c r="H13" s="252">
        <v>27328.19</v>
      </c>
      <c r="I13" s="231"/>
      <c r="J13" s="233"/>
      <c r="K13" s="233">
        <v>0.7</v>
      </c>
      <c r="L13" s="234"/>
      <c r="M13" s="343">
        <v>39650</v>
      </c>
      <c r="N13" s="344" t="s">
        <v>518</v>
      </c>
      <c r="O13" s="231"/>
      <c r="P13" s="285"/>
      <c r="Q13" s="229"/>
      <c r="R13" s="229"/>
      <c r="T13" s="236">
        <v>0.7</v>
      </c>
      <c r="U13" s="236"/>
      <c r="V13" s="236"/>
    </row>
    <row r="14" spans="1:23" s="237" customFormat="1" ht="53.25" customHeight="1" x14ac:dyDescent="0.25">
      <c r="A14" s="229">
        <v>9</v>
      </c>
      <c r="B14" s="229" t="s">
        <v>845</v>
      </c>
      <c r="C14" s="230" t="s">
        <v>541</v>
      </c>
      <c r="D14" s="232" t="s">
        <v>542</v>
      </c>
      <c r="E14" s="230" t="s">
        <v>540</v>
      </c>
      <c r="F14" s="208" t="s">
        <v>48</v>
      </c>
      <c r="G14" s="231"/>
      <c r="H14" s="252">
        <v>111323.87</v>
      </c>
      <c r="I14" s="231"/>
      <c r="J14" s="233"/>
      <c r="K14" s="233">
        <f>1.4+0.3</f>
        <v>1.7</v>
      </c>
      <c r="L14" s="234"/>
      <c r="M14" s="343">
        <v>39650</v>
      </c>
      <c r="N14" s="344" t="s">
        <v>518</v>
      </c>
      <c r="O14" s="231"/>
      <c r="P14" s="285"/>
      <c r="Q14" s="229"/>
      <c r="R14" s="229"/>
      <c r="T14" s="236">
        <v>0.3</v>
      </c>
      <c r="U14" s="236"/>
      <c r="V14" s="236">
        <v>1.4</v>
      </c>
    </row>
    <row r="15" spans="1:23" s="237" customFormat="1" ht="53.25" customHeight="1" x14ac:dyDescent="0.25">
      <c r="A15" s="229">
        <v>10</v>
      </c>
      <c r="B15" s="229" t="s">
        <v>846</v>
      </c>
      <c r="C15" s="230" t="s">
        <v>544</v>
      </c>
      <c r="D15" s="232" t="s">
        <v>545</v>
      </c>
      <c r="E15" s="230" t="s">
        <v>543</v>
      </c>
      <c r="F15" s="208" t="s">
        <v>48</v>
      </c>
      <c r="G15" s="231"/>
      <c r="H15" s="233">
        <v>46848.33</v>
      </c>
      <c r="I15" s="231"/>
      <c r="J15" s="233"/>
      <c r="K15" s="233">
        <v>1.65</v>
      </c>
      <c r="L15" s="234"/>
      <c r="M15" s="343">
        <v>39650</v>
      </c>
      <c r="N15" s="345" t="s">
        <v>518</v>
      </c>
      <c r="O15" s="231"/>
      <c r="P15" s="285"/>
      <c r="Q15" s="229"/>
      <c r="R15" s="229"/>
      <c r="T15" s="236">
        <v>1.2</v>
      </c>
      <c r="U15" s="236">
        <v>0.45</v>
      </c>
      <c r="V15" s="236"/>
    </row>
    <row r="16" spans="1:23" s="237" customFormat="1" ht="53.25" customHeight="1" x14ac:dyDescent="0.25">
      <c r="A16" s="229">
        <v>11</v>
      </c>
      <c r="B16" s="229" t="s">
        <v>847</v>
      </c>
      <c r="C16" s="230" t="s">
        <v>547</v>
      </c>
      <c r="D16" s="232" t="s">
        <v>548</v>
      </c>
      <c r="E16" s="230" t="s">
        <v>546</v>
      </c>
      <c r="F16" s="208" t="s">
        <v>48</v>
      </c>
      <c r="G16" s="231"/>
      <c r="H16" s="252">
        <v>39040.28</v>
      </c>
      <c r="I16" s="231"/>
      <c r="J16" s="233"/>
      <c r="K16" s="233">
        <v>1.5</v>
      </c>
      <c r="L16" s="238"/>
      <c r="M16" s="343">
        <v>39650</v>
      </c>
      <c r="N16" s="344" t="s">
        <v>518</v>
      </c>
      <c r="O16" s="231"/>
      <c r="P16" s="285"/>
      <c r="Q16" s="229"/>
      <c r="R16" s="229"/>
      <c r="T16" s="236">
        <v>1</v>
      </c>
      <c r="U16" s="236">
        <v>0.5</v>
      </c>
      <c r="V16" s="236"/>
    </row>
    <row r="17" spans="1:23" s="237" customFormat="1" ht="53.25" customHeight="1" x14ac:dyDescent="0.25">
      <c r="A17" s="229">
        <v>12</v>
      </c>
      <c r="B17" s="229" t="s">
        <v>848</v>
      </c>
      <c r="C17" s="239" t="s">
        <v>550</v>
      </c>
      <c r="D17" s="241" t="s">
        <v>551</v>
      </c>
      <c r="E17" s="239" t="s">
        <v>549</v>
      </c>
      <c r="F17" s="208" t="s">
        <v>48</v>
      </c>
      <c r="G17" s="231"/>
      <c r="H17" s="278">
        <v>299788.64</v>
      </c>
      <c r="I17" s="231"/>
      <c r="J17" s="233"/>
      <c r="K17" s="233">
        <f>1.65+0.28</f>
        <v>1.93</v>
      </c>
      <c r="L17" s="234"/>
      <c r="M17" s="343">
        <v>39650</v>
      </c>
      <c r="N17" s="344" t="s">
        <v>552</v>
      </c>
      <c r="O17" s="231"/>
      <c r="P17" s="285"/>
      <c r="Q17" s="229"/>
      <c r="R17" s="229"/>
      <c r="T17" s="245">
        <v>0.28000000000000003</v>
      </c>
      <c r="U17" s="245"/>
      <c r="V17" s="245">
        <v>0.65</v>
      </c>
      <c r="W17" s="246"/>
    </row>
    <row r="18" spans="1:23" s="246" customFormat="1" ht="53.25" customHeight="1" x14ac:dyDescent="0.25">
      <c r="A18" s="229">
        <v>13</v>
      </c>
      <c r="B18" s="229" t="s">
        <v>849</v>
      </c>
      <c r="C18" s="230" t="s">
        <v>554</v>
      </c>
      <c r="D18" s="230" t="s">
        <v>555</v>
      </c>
      <c r="E18" s="230" t="s">
        <v>553</v>
      </c>
      <c r="F18" s="208" t="s">
        <v>48</v>
      </c>
      <c r="G18" s="242"/>
      <c r="H18" s="233">
        <v>1</v>
      </c>
      <c r="I18" s="240"/>
      <c r="J18" s="243"/>
      <c r="K18" s="243">
        <v>0.7</v>
      </c>
      <c r="L18" s="244"/>
      <c r="M18" s="343">
        <v>39650</v>
      </c>
      <c r="N18" s="344" t="s">
        <v>518</v>
      </c>
      <c r="O18" s="240"/>
      <c r="P18" s="286"/>
      <c r="Q18" s="277"/>
      <c r="R18" s="277"/>
      <c r="T18" s="236"/>
      <c r="U18" s="236">
        <v>0.7</v>
      </c>
      <c r="V18" s="236"/>
      <c r="W18" s="237"/>
    </row>
    <row r="19" spans="1:23" s="237" customFormat="1" ht="53.25" customHeight="1" x14ac:dyDescent="0.25">
      <c r="A19" s="229">
        <v>14</v>
      </c>
      <c r="B19" s="229" t="s">
        <v>850</v>
      </c>
      <c r="C19" s="230" t="s">
        <v>557</v>
      </c>
      <c r="D19" s="247" t="s">
        <v>558</v>
      </c>
      <c r="E19" s="230" t="s">
        <v>556</v>
      </c>
      <c r="F19" s="208" t="s">
        <v>48</v>
      </c>
      <c r="G19" s="231"/>
      <c r="H19" s="233">
        <v>26357.06</v>
      </c>
      <c r="I19" s="231"/>
      <c r="J19" s="233"/>
      <c r="K19" s="233">
        <f>0.25+0.2</f>
        <v>0.45</v>
      </c>
      <c r="L19" s="238"/>
      <c r="M19" s="343">
        <v>39650</v>
      </c>
      <c r="N19" s="344" t="s">
        <v>518</v>
      </c>
      <c r="O19" s="231"/>
      <c r="P19" s="285"/>
      <c r="Q19" s="229"/>
      <c r="R19" s="229"/>
      <c r="T19" s="236"/>
      <c r="U19" s="236">
        <v>0.2</v>
      </c>
      <c r="V19" s="236">
        <v>0.25</v>
      </c>
    </row>
    <row r="20" spans="1:23" s="237" customFormat="1" ht="53.25" customHeight="1" x14ac:dyDescent="0.25">
      <c r="A20" s="229">
        <v>15</v>
      </c>
      <c r="B20" s="229" t="s">
        <v>851</v>
      </c>
      <c r="C20" s="230" t="s">
        <v>560</v>
      </c>
      <c r="D20" s="247" t="s">
        <v>561</v>
      </c>
      <c r="E20" s="230" t="s">
        <v>559</v>
      </c>
      <c r="F20" s="208" t="s">
        <v>48</v>
      </c>
      <c r="G20" s="231"/>
      <c r="H20" s="233">
        <v>11712.08</v>
      </c>
      <c r="I20" s="231"/>
      <c r="J20" s="233"/>
      <c r="K20" s="233">
        <v>0.4</v>
      </c>
      <c r="L20" s="238"/>
      <c r="M20" s="343">
        <v>39650</v>
      </c>
      <c r="N20" s="345" t="s">
        <v>518</v>
      </c>
      <c r="O20" s="231"/>
      <c r="P20" s="252"/>
      <c r="Q20" s="231"/>
      <c r="R20" s="231"/>
      <c r="S20" s="254"/>
      <c r="T20" s="248">
        <v>0.3</v>
      </c>
      <c r="U20" s="248">
        <v>0.1</v>
      </c>
      <c r="V20" s="248"/>
      <c r="W20" s="249"/>
    </row>
    <row r="21" spans="1:23" s="249" customFormat="1" ht="53.25" customHeight="1" x14ac:dyDescent="0.25">
      <c r="A21" s="229">
        <v>16</v>
      </c>
      <c r="B21" s="229" t="s">
        <v>852</v>
      </c>
      <c r="C21" s="230" t="s">
        <v>563</v>
      </c>
      <c r="D21" s="232" t="s">
        <v>564</v>
      </c>
      <c r="E21" s="230" t="s">
        <v>562</v>
      </c>
      <c r="F21" s="208" t="s">
        <v>48</v>
      </c>
      <c r="G21" s="231"/>
      <c r="H21" s="252">
        <v>193549.55</v>
      </c>
      <c r="I21" s="231"/>
      <c r="J21" s="233"/>
      <c r="K21" s="233">
        <v>1.65</v>
      </c>
      <c r="L21" s="238"/>
      <c r="M21" s="343">
        <v>39650</v>
      </c>
      <c r="N21" s="345" t="s">
        <v>518</v>
      </c>
      <c r="O21" s="231"/>
      <c r="P21" s="252"/>
      <c r="Q21" s="231"/>
      <c r="R21" s="231"/>
      <c r="S21" s="254"/>
      <c r="T21" s="236">
        <v>1.65</v>
      </c>
      <c r="U21" s="236"/>
      <c r="V21" s="236"/>
      <c r="W21" s="237"/>
    </row>
    <row r="22" spans="1:23" s="237" customFormat="1" ht="53.25" customHeight="1" x14ac:dyDescent="0.25">
      <c r="A22" s="229">
        <v>17</v>
      </c>
      <c r="B22" s="229" t="s">
        <v>853</v>
      </c>
      <c r="C22" s="239" t="s">
        <v>566</v>
      </c>
      <c r="D22" s="241" t="s">
        <v>567</v>
      </c>
      <c r="E22" s="239" t="s">
        <v>565</v>
      </c>
      <c r="F22" s="208" t="s">
        <v>48</v>
      </c>
      <c r="G22" s="231"/>
      <c r="H22" s="278">
        <v>807177.39</v>
      </c>
      <c r="I22" s="231"/>
      <c r="J22" s="233"/>
      <c r="K22" s="233">
        <f>1.7+0.33</f>
        <v>2.0299999999999998</v>
      </c>
      <c r="L22" s="234"/>
      <c r="M22" s="343">
        <v>39650</v>
      </c>
      <c r="N22" s="344" t="s">
        <v>518</v>
      </c>
      <c r="O22" s="231"/>
      <c r="P22" s="285"/>
      <c r="Q22" s="229"/>
      <c r="R22" s="229"/>
      <c r="T22" s="245">
        <v>0.33</v>
      </c>
      <c r="U22" s="245">
        <v>1.7</v>
      </c>
      <c r="V22" s="245"/>
      <c r="W22" s="246"/>
    </row>
    <row r="23" spans="1:23" s="246" customFormat="1" ht="53.25" customHeight="1" x14ac:dyDescent="0.25">
      <c r="A23" s="229">
        <v>18</v>
      </c>
      <c r="B23" s="229" t="s">
        <v>854</v>
      </c>
      <c r="C23" s="230" t="s">
        <v>523</v>
      </c>
      <c r="D23" s="230" t="s">
        <v>569</v>
      </c>
      <c r="E23" s="230" t="s">
        <v>568</v>
      </c>
      <c r="F23" s="208" t="s">
        <v>48</v>
      </c>
      <c r="G23" s="231"/>
      <c r="H23" s="233">
        <v>1</v>
      </c>
      <c r="I23" s="240"/>
      <c r="J23" s="243"/>
      <c r="K23" s="243">
        <v>0.35</v>
      </c>
      <c r="L23" s="244"/>
      <c r="M23" s="343">
        <v>39650</v>
      </c>
      <c r="N23" s="344" t="s">
        <v>518</v>
      </c>
      <c r="O23" s="240"/>
      <c r="P23" s="286"/>
      <c r="Q23" s="277"/>
      <c r="R23" s="277"/>
      <c r="T23" s="236"/>
      <c r="U23" s="236">
        <v>0.35</v>
      </c>
      <c r="V23" s="236"/>
      <c r="W23" s="237"/>
    </row>
    <row r="24" spans="1:23" s="237" customFormat="1" ht="53.25" customHeight="1" x14ac:dyDescent="0.25">
      <c r="A24" s="229">
        <v>19</v>
      </c>
      <c r="B24" s="229" t="s">
        <v>855</v>
      </c>
      <c r="C24" s="230" t="s">
        <v>571</v>
      </c>
      <c r="D24" s="232" t="s">
        <v>572</v>
      </c>
      <c r="E24" s="230" t="s">
        <v>570</v>
      </c>
      <c r="F24" s="208" t="s">
        <v>48</v>
      </c>
      <c r="G24" s="231"/>
      <c r="H24" s="252">
        <v>33184.239999999998</v>
      </c>
      <c r="I24" s="231"/>
      <c r="J24" s="233"/>
      <c r="K24" s="233">
        <v>0.85</v>
      </c>
      <c r="L24" s="238"/>
      <c r="M24" s="343">
        <v>39650</v>
      </c>
      <c r="N24" s="344" t="s">
        <v>518</v>
      </c>
      <c r="O24" s="231"/>
      <c r="P24" s="285"/>
      <c r="Q24" s="229"/>
      <c r="R24" s="229"/>
      <c r="T24" s="236">
        <v>0.85</v>
      </c>
      <c r="U24" s="236"/>
      <c r="V24" s="236"/>
    </row>
    <row r="25" spans="1:23" s="237" customFormat="1" ht="53.25" customHeight="1" x14ac:dyDescent="0.25">
      <c r="A25" s="229">
        <v>20</v>
      </c>
      <c r="B25" s="229" t="s">
        <v>856</v>
      </c>
      <c r="C25" s="230" t="s">
        <v>574</v>
      </c>
      <c r="D25" s="232" t="s">
        <v>575</v>
      </c>
      <c r="E25" s="230" t="s">
        <v>573</v>
      </c>
      <c r="F25" s="208" t="s">
        <v>48</v>
      </c>
      <c r="G25" s="231"/>
      <c r="H25" s="252">
        <v>58726.9</v>
      </c>
      <c r="I25" s="231"/>
      <c r="J25" s="233"/>
      <c r="K25" s="233">
        <f>1.1+0.85</f>
        <v>1.9500000000000002</v>
      </c>
      <c r="L25" s="234"/>
      <c r="M25" s="343">
        <v>39650</v>
      </c>
      <c r="N25" s="344" t="s">
        <v>518</v>
      </c>
      <c r="O25" s="231"/>
      <c r="P25" s="285"/>
      <c r="Q25" s="229"/>
      <c r="R25" s="229"/>
      <c r="T25" s="236">
        <v>1.1000000000000001</v>
      </c>
      <c r="U25" s="236">
        <v>0.85</v>
      </c>
      <c r="V25" s="236"/>
    </row>
    <row r="26" spans="1:23" s="237" customFormat="1" ht="53.25" customHeight="1" x14ac:dyDescent="0.25">
      <c r="A26" s="229">
        <v>21</v>
      </c>
      <c r="B26" s="229" t="s">
        <v>857</v>
      </c>
      <c r="C26" s="230" t="s">
        <v>577</v>
      </c>
      <c r="D26" s="247" t="s">
        <v>578</v>
      </c>
      <c r="E26" s="230" t="s">
        <v>576</v>
      </c>
      <c r="F26" s="208" t="s">
        <v>48</v>
      </c>
      <c r="G26" s="231"/>
      <c r="H26" s="233">
        <v>763188.33</v>
      </c>
      <c r="I26" s="231"/>
      <c r="J26" s="233"/>
      <c r="K26" s="233">
        <v>1.6</v>
      </c>
      <c r="L26" s="234"/>
      <c r="M26" s="343">
        <v>39650</v>
      </c>
      <c r="N26" s="345" t="s">
        <v>518</v>
      </c>
      <c r="O26" s="231"/>
      <c r="P26" s="252"/>
      <c r="Q26" s="231"/>
      <c r="R26" s="231"/>
      <c r="S26" s="254"/>
      <c r="T26" s="236">
        <v>1.2</v>
      </c>
      <c r="U26" s="236">
        <v>0.4</v>
      </c>
      <c r="V26" s="236"/>
    </row>
    <row r="27" spans="1:23" s="237" customFormat="1" ht="53.25" customHeight="1" x14ac:dyDescent="0.25">
      <c r="A27" s="229">
        <v>22</v>
      </c>
      <c r="B27" s="229" t="s">
        <v>858</v>
      </c>
      <c r="C27" s="230" t="s">
        <v>580</v>
      </c>
      <c r="D27" s="232" t="s">
        <v>581</v>
      </c>
      <c r="E27" s="230" t="s">
        <v>579</v>
      </c>
      <c r="F27" s="208" t="s">
        <v>48</v>
      </c>
      <c r="G27" s="231"/>
      <c r="H27" s="233">
        <v>70272.5</v>
      </c>
      <c r="I27" s="231"/>
      <c r="J27" s="233"/>
      <c r="K27" s="233">
        <v>1.8</v>
      </c>
      <c r="L27" s="238"/>
      <c r="M27" s="343">
        <v>39650</v>
      </c>
      <c r="N27" s="345" t="s">
        <v>518</v>
      </c>
      <c r="O27" s="231"/>
      <c r="P27" s="252"/>
      <c r="Q27" s="231"/>
      <c r="R27" s="231"/>
      <c r="S27" s="254"/>
      <c r="T27" s="248">
        <v>1.8</v>
      </c>
      <c r="U27" s="248"/>
      <c r="V27" s="248"/>
      <c r="W27" s="249"/>
    </row>
    <row r="28" spans="1:23" s="249" customFormat="1" ht="53.25" customHeight="1" x14ac:dyDescent="0.25">
      <c r="A28" s="229">
        <v>23</v>
      </c>
      <c r="B28" s="229" t="s">
        <v>859</v>
      </c>
      <c r="C28" s="230" t="s">
        <v>583</v>
      </c>
      <c r="D28" s="232" t="s">
        <v>584</v>
      </c>
      <c r="E28" s="230" t="s">
        <v>582</v>
      </c>
      <c r="F28" s="208" t="s">
        <v>48</v>
      </c>
      <c r="G28" s="231"/>
      <c r="H28" s="252">
        <v>7808.06</v>
      </c>
      <c r="I28" s="231"/>
      <c r="J28" s="233"/>
      <c r="K28" s="233">
        <v>0.3</v>
      </c>
      <c r="L28" s="238"/>
      <c r="M28" s="343">
        <v>39650</v>
      </c>
      <c r="N28" s="345" t="s">
        <v>518</v>
      </c>
      <c r="O28" s="231"/>
      <c r="P28" s="252"/>
      <c r="Q28" s="231"/>
      <c r="R28" s="231"/>
      <c r="S28" s="254"/>
      <c r="T28" s="236">
        <v>0.2</v>
      </c>
      <c r="U28" s="236">
        <v>0.1</v>
      </c>
      <c r="V28" s="236"/>
      <c r="W28" s="237"/>
    </row>
    <row r="29" spans="1:23" s="237" customFormat="1" ht="53.25" customHeight="1" x14ac:dyDescent="0.25">
      <c r="A29" s="229">
        <v>24</v>
      </c>
      <c r="B29" s="229" t="s">
        <v>860</v>
      </c>
      <c r="C29" s="230" t="s">
        <v>586</v>
      </c>
      <c r="D29" s="230" t="s">
        <v>587</v>
      </c>
      <c r="E29" s="230" t="s">
        <v>585</v>
      </c>
      <c r="F29" s="208" t="s">
        <v>48</v>
      </c>
      <c r="G29" s="231"/>
      <c r="H29" s="252">
        <v>1</v>
      </c>
      <c r="I29" s="231"/>
      <c r="J29" s="233"/>
      <c r="K29" s="233">
        <v>0.1</v>
      </c>
      <c r="L29" s="234"/>
      <c r="M29" s="343">
        <v>39650</v>
      </c>
      <c r="N29" s="344" t="s">
        <v>518</v>
      </c>
      <c r="O29" s="231"/>
      <c r="P29" s="285"/>
      <c r="Q29" s="229"/>
      <c r="R29" s="229"/>
      <c r="T29" s="236"/>
      <c r="U29" s="236">
        <v>0.1</v>
      </c>
      <c r="V29" s="236"/>
    </row>
    <row r="30" spans="1:23" s="237" customFormat="1" ht="53.25" customHeight="1" x14ac:dyDescent="0.25">
      <c r="A30" s="229">
        <v>25</v>
      </c>
      <c r="B30" s="229" t="s">
        <v>861</v>
      </c>
      <c r="C30" s="250" t="s">
        <v>589</v>
      </c>
      <c r="D30" s="251" t="s">
        <v>590</v>
      </c>
      <c r="E30" s="231" t="s">
        <v>588</v>
      </c>
      <c r="F30" s="208" t="s">
        <v>48</v>
      </c>
      <c r="G30" s="231"/>
      <c r="H30" s="252">
        <v>28482.99</v>
      </c>
      <c r="I30" s="231"/>
      <c r="J30" s="233"/>
      <c r="K30" s="233">
        <v>2.2799999999999998</v>
      </c>
      <c r="L30" s="234"/>
      <c r="M30" s="343">
        <v>39650</v>
      </c>
      <c r="N30" s="344" t="s">
        <v>518</v>
      </c>
      <c r="O30" s="231"/>
      <c r="P30" s="285"/>
      <c r="Q30" s="229"/>
      <c r="R30" s="229"/>
      <c r="T30" s="236"/>
      <c r="U30" s="236">
        <v>0.28000000000000003</v>
      </c>
      <c r="V30" s="236">
        <v>2</v>
      </c>
    </row>
    <row r="31" spans="1:23" s="237" customFormat="1" ht="53.25" customHeight="1" x14ac:dyDescent="0.25">
      <c r="A31" s="229">
        <v>26</v>
      </c>
      <c r="B31" s="229" t="s">
        <v>862</v>
      </c>
      <c r="C31" s="230" t="s">
        <v>592</v>
      </c>
      <c r="D31" s="232" t="s">
        <v>593</v>
      </c>
      <c r="E31" s="230" t="s">
        <v>591</v>
      </c>
      <c r="F31" s="208" t="s">
        <v>48</v>
      </c>
      <c r="G31" s="231"/>
      <c r="H31" s="252">
        <v>87224.320000000007</v>
      </c>
      <c r="I31" s="231"/>
      <c r="J31" s="252"/>
      <c r="K31" s="252">
        <v>1.1000000000000001</v>
      </c>
      <c r="L31" s="234"/>
      <c r="M31" s="343">
        <v>39650</v>
      </c>
      <c r="N31" s="344" t="s">
        <v>518</v>
      </c>
      <c r="O31" s="231"/>
      <c r="P31" s="285"/>
      <c r="Q31" s="229"/>
      <c r="R31" s="229"/>
      <c r="T31" s="236">
        <v>1.1000000000000001</v>
      </c>
      <c r="U31" s="236"/>
      <c r="V31" s="236"/>
    </row>
    <row r="32" spans="1:23" s="237" customFormat="1" ht="53.25" customHeight="1" x14ac:dyDescent="0.25">
      <c r="A32" s="229">
        <v>27</v>
      </c>
      <c r="B32" s="229" t="s">
        <v>863</v>
      </c>
      <c r="C32" s="230" t="s">
        <v>595</v>
      </c>
      <c r="D32" s="247" t="s">
        <v>596</v>
      </c>
      <c r="E32" s="230" t="s">
        <v>594</v>
      </c>
      <c r="F32" s="208" t="s">
        <v>48</v>
      </c>
      <c r="G32" s="231"/>
      <c r="H32" s="233">
        <v>32824.400000000001</v>
      </c>
      <c r="I32" s="231"/>
      <c r="J32" s="233"/>
      <c r="K32" s="233">
        <f>0.15+0.8+0.7</f>
        <v>1.65</v>
      </c>
      <c r="L32" s="234"/>
      <c r="M32" s="343">
        <v>39650</v>
      </c>
      <c r="N32" s="344" t="s">
        <v>518</v>
      </c>
      <c r="O32" s="231"/>
      <c r="P32" s="285"/>
      <c r="Q32" s="229"/>
      <c r="R32" s="229"/>
      <c r="T32" s="236">
        <v>0.8</v>
      </c>
      <c r="U32" s="236">
        <v>0.7</v>
      </c>
      <c r="V32" s="236">
        <v>0.15</v>
      </c>
    </row>
    <row r="33" spans="1:23" s="237" customFormat="1" ht="53.25" customHeight="1" x14ac:dyDescent="0.25">
      <c r="A33" s="229">
        <v>28</v>
      </c>
      <c r="B33" s="229" t="s">
        <v>864</v>
      </c>
      <c r="C33" s="230" t="s">
        <v>598</v>
      </c>
      <c r="D33" s="232" t="s">
        <v>599</v>
      </c>
      <c r="E33" s="230" t="s">
        <v>597</v>
      </c>
      <c r="F33" s="208" t="s">
        <v>48</v>
      </c>
      <c r="G33" s="231"/>
      <c r="H33" s="233">
        <v>11712.08</v>
      </c>
      <c r="I33" s="231"/>
      <c r="J33" s="233"/>
      <c r="K33" s="233">
        <f>0.3+1.8</f>
        <v>2.1</v>
      </c>
      <c r="L33" s="238"/>
      <c r="M33" s="343">
        <v>39650</v>
      </c>
      <c r="N33" s="344" t="s">
        <v>518</v>
      </c>
      <c r="O33" s="231"/>
      <c r="P33" s="285"/>
      <c r="Q33" s="229"/>
      <c r="R33" s="229"/>
      <c r="T33" s="236">
        <v>0.3</v>
      </c>
      <c r="U33" s="236">
        <v>1.8</v>
      </c>
      <c r="V33" s="236"/>
    </row>
    <row r="34" spans="1:23" s="237" customFormat="1" ht="53.25" customHeight="1" x14ac:dyDescent="0.25">
      <c r="A34" s="229">
        <v>29</v>
      </c>
      <c r="B34" s="229" t="s">
        <v>865</v>
      </c>
      <c r="C34" s="230" t="s">
        <v>601</v>
      </c>
      <c r="D34" s="232" t="s">
        <v>602</v>
      </c>
      <c r="E34" s="230" t="s">
        <v>600</v>
      </c>
      <c r="F34" s="208" t="s">
        <v>48</v>
      </c>
      <c r="G34" s="231"/>
      <c r="H34" s="233">
        <v>51957.61</v>
      </c>
      <c r="I34" s="231"/>
      <c r="J34" s="233"/>
      <c r="K34" s="233">
        <v>1.1000000000000001</v>
      </c>
      <c r="L34" s="238"/>
      <c r="M34" s="343">
        <v>39650</v>
      </c>
      <c r="N34" s="345" t="s">
        <v>518</v>
      </c>
      <c r="O34" s="231"/>
      <c r="P34" s="285"/>
      <c r="Q34" s="229"/>
      <c r="R34" s="229"/>
      <c r="T34" s="236">
        <v>0.8</v>
      </c>
      <c r="U34" s="236">
        <v>0.3</v>
      </c>
      <c r="V34" s="236"/>
    </row>
    <row r="35" spans="1:23" s="237" customFormat="1" ht="53.25" customHeight="1" x14ac:dyDescent="0.25">
      <c r="A35" s="229">
        <v>30</v>
      </c>
      <c r="B35" s="229" t="s">
        <v>866</v>
      </c>
      <c r="C35" s="230" t="s">
        <v>604</v>
      </c>
      <c r="D35" s="230" t="s">
        <v>605</v>
      </c>
      <c r="E35" s="230" t="s">
        <v>603</v>
      </c>
      <c r="F35" s="208" t="s">
        <v>48</v>
      </c>
      <c r="G35" s="231"/>
      <c r="H35" s="252">
        <v>1</v>
      </c>
      <c r="I35" s="231"/>
      <c r="J35" s="233"/>
      <c r="K35" s="233">
        <v>0.25</v>
      </c>
      <c r="L35" s="238"/>
      <c r="M35" s="343">
        <v>39650</v>
      </c>
      <c r="N35" s="344" t="s">
        <v>518</v>
      </c>
      <c r="O35" s="231"/>
      <c r="P35" s="285"/>
      <c r="Q35" s="229"/>
      <c r="R35" s="229"/>
      <c r="T35" s="236"/>
      <c r="U35" s="236">
        <v>0.25</v>
      </c>
      <c r="V35" s="236"/>
    </row>
    <row r="36" spans="1:23" s="237" customFormat="1" ht="53.25" customHeight="1" x14ac:dyDescent="0.25">
      <c r="A36" s="229">
        <v>31</v>
      </c>
      <c r="B36" s="229" t="s">
        <v>867</v>
      </c>
      <c r="C36" s="230" t="s">
        <v>571</v>
      </c>
      <c r="D36" s="232" t="s">
        <v>607</v>
      </c>
      <c r="E36" s="230" t="s">
        <v>606</v>
      </c>
      <c r="F36" s="208" t="s">
        <v>48</v>
      </c>
      <c r="G36" s="231"/>
      <c r="H36" s="252">
        <v>33184.239999999998</v>
      </c>
      <c r="I36" s="231"/>
      <c r="J36" s="233"/>
      <c r="K36" s="233">
        <v>0.85</v>
      </c>
      <c r="L36" s="234"/>
      <c r="M36" s="343">
        <v>39650</v>
      </c>
      <c r="N36" s="344" t="s">
        <v>518</v>
      </c>
      <c r="O36" s="231"/>
      <c r="P36" s="285"/>
      <c r="Q36" s="229"/>
      <c r="R36" s="229"/>
      <c r="T36" s="236">
        <v>0.85</v>
      </c>
      <c r="U36" s="236"/>
      <c r="V36" s="236"/>
    </row>
    <row r="37" spans="1:23" s="237" customFormat="1" ht="53.25" customHeight="1" x14ac:dyDescent="0.25">
      <c r="A37" s="229">
        <v>32</v>
      </c>
      <c r="B37" s="229" t="s">
        <v>868</v>
      </c>
      <c r="C37" s="230" t="s">
        <v>609</v>
      </c>
      <c r="D37" s="232" t="s">
        <v>610</v>
      </c>
      <c r="E37" s="230" t="s">
        <v>608</v>
      </c>
      <c r="F37" s="208" t="s">
        <v>48</v>
      </c>
      <c r="G37" s="231"/>
      <c r="H37" s="252">
        <v>1233440.58</v>
      </c>
      <c r="I37" s="231"/>
      <c r="J37" s="233"/>
      <c r="K37" s="233">
        <v>2.1</v>
      </c>
      <c r="L37" s="234"/>
      <c r="M37" s="343">
        <v>39650</v>
      </c>
      <c r="N37" s="344" t="s">
        <v>518</v>
      </c>
      <c r="O37" s="231"/>
      <c r="P37" s="285"/>
      <c r="Q37" s="229"/>
      <c r="R37" s="229"/>
      <c r="T37" s="253">
        <v>2.1</v>
      </c>
      <c r="U37" s="253"/>
      <c r="V37" s="253"/>
      <c r="W37" s="254"/>
    </row>
    <row r="38" spans="1:23" s="254" customFormat="1" ht="53.25" customHeight="1" x14ac:dyDescent="0.25">
      <c r="A38" s="229">
        <v>33</v>
      </c>
      <c r="B38" s="229" t="s">
        <v>869</v>
      </c>
      <c r="C38" s="230" t="s">
        <v>516</v>
      </c>
      <c r="D38" s="232" t="s">
        <v>612</v>
      </c>
      <c r="E38" s="230" t="s">
        <v>611</v>
      </c>
      <c r="F38" s="208" t="s">
        <v>48</v>
      </c>
      <c r="G38" s="231"/>
      <c r="H38" s="252">
        <v>50123.32</v>
      </c>
      <c r="I38" s="231"/>
      <c r="J38" s="233"/>
      <c r="K38" s="233">
        <v>0.35</v>
      </c>
      <c r="L38" s="234"/>
      <c r="M38" s="343">
        <v>39650</v>
      </c>
      <c r="N38" s="344" t="s">
        <v>518</v>
      </c>
      <c r="O38" s="231"/>
      <c r="P38" s="252"/>
      <c r="Q38" s="231"/>
      <c r="R38" s="231"/>
      <c r="T38" s="236">
        <v>0.35</v>
      </c>
      <c r="U38" s="236"/>
      <c r="V38" s="236"/>
      <c r="W38" s="237"/>
    </row>
    <row r="39" spans="1:23" s="237" customFormat="1" ht="53.25" customHeight="1" x14ac:dyDescent="0.25">
      <c r="A39" s="229">
        <v>34</v>
      </c>
      <c r="B39" s="229" t="s">
        <v>870</v>
      </c>
      <c r="C39" s="230" t="s">
        <v>614</v>
      </c>
      <c r="D39" s="247" t="s">
        <v>615</v>
      </c>
      <c r="E39" s="230" t="s">
        <v>613</v>
      </c>
      <c r="F39" s="208" t="s">
        <v>48</v>
      </c>
      <c r="G39" s="231"/>
      <c r="H39" s="233">
        <v>232355.91</v>
      </c>
      <c r="I39" s="231"/>
      <c r="J39" s="233"/>
      <c r="K39" s="233">
        <f>1.1+0.2+0.35</f>
        <v>1.65</v>
      </c>
      <c r="L39" s="234"/>
      <c r="M39" s="343">
        <v>39650</v>
      </c>
      <c r="N39" s="344" t="s">
        <v>518</v>
      </c>
      <c r="O39" s="231"/>
      <c r="P39" s="285"/>
      <c r="Q39" s="229"/>
      <c r="R39" s="229"/>
      <c r="T39" s="236">
        <v>0.2</v>
      </c>
      <c r="U39" s="236">
        <v>0.35</v>
      </c>
      <c r="V39" s="236">
        <v>1.1000000000000001</v>
      </c>
    </row>
    <row r="40" spans="1:23" s="237" customFormat="1" ht="53.25" customHeight="1" x14ac:dyDescent="0.25">
      <c r="A40" s="229">
        <v>35</v>
      </c>
      <c r="B40" s="229" t="s">
        <v>871</v>
      </c>
      <c r="C40" s="230" t="s">
        <v>617</v>
      </c>
      <c r="D40" s="230" t="s">
        <v>618</v>
      </c>
      <c r="E40" s="230" t="s">
        <v>616</v>
      </c>
      <c r="F40" s="208" t="s">
        <v>48</v>
      </c>
      <c r="G40" s="231"/>
      <c r="H40" s="252">
        <v>1</v>
      </c>
      <c r="I40" s="231"/>
      <c r="J40" s="233"/>
      <c r="K40" s="233">
        <v>0.65</v>
      </c>
      <c r="L40" s="238"/>
      <c r="M40" s="343">
        <v>39650</v>
      </c>
      <c r="N40" s="344" t="s">
        <v>518</v>
      </c>
      <c r="O40" s="231"/>
      <c r="P40" s="285"/>
      <c r="Q40" s="229"/>
      <c r="R40" s="229"/>
      <c r="T40" s="236"/>
      <c r="U40" s="236">
        <v>0.65</v>
      </c>
      <c r="V40" s="236"/>
    </row>
    <row r="41" spans="1:23" s="237" customFormat="1" ht="53.25" customHeight="1" x14ac:dyDescent="0.25">
      <c r="A41" s="229">
        <v>36</v>
      </c>
      <c r="B41" s="229" t="s">
        <v>872</v>
      </c>
      <c r="C41" s="230" t="s">
        <v>620</v>
      </c>
      <c r="D41" s="230" t="s">
        <v>621</v>
      </c>
      <c r="E41" s="230" t="s">
        <v>619</v>
      </c>
      <c r="F41" s="208" t="s">
        <v>48</v>
      </c>
      <c r="G41" s="231"/>
      <c r="H41" s="233">
        <v>1</v>
      </c>
      <c r="I41" s="231"/>
      <c r="J41" s="233"/>
      <c r="K41" s="233">
        <v>0.75</v>
      </c>
      <c r="L41" s="234"/>
      <c r="M41" s="343">
        <v>39650</v>
      </c>
      <c r="N41" s="344" t="s">
        <v>518</v>
      </c>
      <c r="O41" s="231"/>
      <c r="P41" s="285"/>
      <c r="Q41" s="229"/>
      <c r="R41" s="229"/>
      <c r="T41" s="236"/>
      <c r="U41" s="236">
        <v>0.75</v>
      </c>
      <c r="V41" s="236"/>
    </row>
    <row r="42" spans="1:23" s="237" customFormat="1" ht="53.25" customHeight="1" x14ac:dyDescent="0.25">
      <c r="A42" s="229">
        <v>37</v>
      </c>
      <c r="B42" s="229" t="s">
        <v>873</v>
      </c>
      <c r="C42" s="230" t="s">
        <v>623</v>
      </c>
      <c r="D42" s="232" t="s">
        <v>624</v>
      </c>
      <c r="E42" s="230" t="s">
        <v>622</v>
      </c>
      <c r="F42" s="208" t="s">
        <v>48</v>
      </c>
      <c r="G42" s="231"/>
      <c r="H42" s="252">
        <v>48710.26</v>
      </c>
      <c r="I42" s="231"/>
      <c r="J42" s="233"/>
      <c r="K42" s="233">
        <v>0.75</v>
      </c>
      <c r="L42" s="238"/>
      <c r="M42" s="343">
        <v>39650</v>
      </c>
      <c r="N42" s="344" t="s">
        <v>518</v>
      </c>
      <c r="O42" s="231"/>
      <c r="P42" s="285"/>
      <c r="Q42" s="229"/>
      <c r="R42" s="229"/>
      <c r="T42" s="236">
        <v>0.75</v>
      </c>
      <c r="U42" s="236"/>
      <c r="V42" s="236"/>
    </row>
    <row r="43" spans="1:23" s="237" customFormat="1" ht="53.25" customHeight="1" x14ac:dyDescent="0.25">
      <c r="A43" s="229">
        <v>38</v>
      </c>
      <c r="B43" s="229" t="s">
        <v>874</v>
      </c>
      <c r="C43" s="230" t="s">
        <v>626</v>
      </c>
      <c r="D43" s="232" t="s">
        <v>627</v>
      </c>
      <c r="E43" s="230" t="s">
        <v>625</v>
      </c>
      <c r="F43" s="208" t="s">
        <v>48</v>
      </c>
      <c r="G43" s="231"/>
      <c r="H43" s="252">
        <v>3184.37</v>
      </c>
      <c r="I43" s="231"/>
      <c r="J43" s="233"/>
      <c r="K43" s="233">
        <v>0.7</v>
      </c>
      <c r="L43" s="234"/>
      <c r="M43" s="343">
        <v>39650</v>
      </c>
      <c r="N43" s="344" t="s">
        <v>518</v>
      </c>
      <c r="O43" s="231"/>
      <c r="P43" s="285"/>
      <c r="Q43" s="229"/>
      <c r="R43" s="229"/>
      <c r="T43" s="236"/>
      <c r="U43" s="236">
        <v>0.4</v>
      </c>
      <c r="V43" s="236">
        <v>0.3</v>
      </c>
    </row>
    <row r="44" spans="1:23" s="237" customFormat="1" ht="53.25" customHeight="1" x14ac:dyDescent="0.25">
      <c r="A44" s="229">
        <v>39</v>
      </c>
      <c r="B44" s="229" t="s">
        <v>875</v>
      </c>
      <c r="C44" s="230" t="s">
        <v>629</v>
      </c>
      <c r="D44" s="232" t="s">
        <v>630</v>
      </c>
      <c r="E44" s="230" t="s">
        <v>628</v>
      </c>
      <c r="F44" s="208" t="s">
        <v>48</v>
      </c>
      <c r="G44" s="231"/>
      <c r="H44" s="252">
        <v>10931.28</v>
      </c>
      <c r="I44" s="231"/>
      <c r="J44" s="233"/>
      <c r="K44" s="233">
        <v>0.28000000000000003</v>
      </c>
      <c r="L44" s="234"/>
      <c r="M44" s="343">
        <v>39650</v>
      </c>
      <c r="N44" s="344" t="s">
        <v>518</v>
      </c>
      <c r="O44" s="231"/>
      <c r="P44" s="285"/>
      <c r="Q44" s="229"/>
      <c r="R44" s="229"/>
      <c r="T44" s="236">
        <v>0.28000000000000003</v>
      </c>
      <c r="U44" s="236"/>
      <c r="V44" s="236"/>
    </row>
    <row r="45" spans="1:23" s="237" customFormat="1" ht="53.25" customHeight="1" x14ac:dyDescent="0.25">
      <c r="A45" s="229">
        <v>40</v>
      </c>
      <c r="B45" s="229" t="s">
        <v>876</v>
      </c>
      <c r="C45" s="230" t="s">
        <v>632</v>
      </c>
      <c r="D45" s="230" t="s">
        <v>633</v>
      </c>
      <c r="E45" s="230" t="s">
        <v>631</v>
      </c>
      <c r="F45" s="208" t="s">
        <v>48</v>
      </c>
      <c r="G45" s="231"/>
      <c r="H45" s="252">
        <v>1</v>
      </c>
      <c r="I45" s="231"/>
      <c r="J45" s="233"/>
      <c r="K45" s="233">
        <v>1.7</v>
      </c>
      <c r="L45" s="234"/>
      <c r="M45" s="342">
        <v>39650</v>
      </c>
      <c r="N45" s="235" t="s">
        <v>518</v>
      </c>
      <c r="O45" s="231"/>
      <c r="P45" s="285"/>
      <c r="Q45" s="229"/>
      <c r="R45" s="229"/>
      <c r="T45" s="236"/>
      <c r="U45" s="236"/>
      <c r="V45" s="236"/>
    </row>
    <row r="46" spans="1:23" s="237" customFormat="1" ht="53.25" customHeight="1" x14ac:dyDescent="0.25">
      <c r="A46" s="229">
        <v>41</v>
      </c>
      <c r="B46" s="229" t="s">
        <v>877</v>
      </c>
      <c r="C46" s="230" t="s">
        <v>635</v>
      </c>
      <c r="D46" s="250" t="s">
        <v>636</v>
      </c>
      <c r="E46" s="230" t="s">
        <v>634</v>
      </c>
      <c r="F46" s="208" t="s">
        <v>48</v>
      </c>
      <c r="G46" s="231"/>
      <c r="H46" s="233">
        <v>1</v>
      </c>
      <c r="I46" s="231"/>
      <c r="J46" s="233"/>
      <c r="K46" s="233">
        <v>1.2</v>
      </c>
      <c r="L46" s="234"/>
      <c r="M46" s="343">
        <v>39650</v>
      </c>
      <c r="N46" s="344" t="s">
        <v>518</v>
      </c>
      <c r="O46" s="231"/>
      <c r="P46" s="285"/>
      <c r="Q46" s="229"/>
      <c r="R46" s="229"/>
      <c r="T46" s="236"/>
      <c r="U46" s="236">
        <v>1.2</v>
      </c>
      <c r="V46" s="236"/>
    </row>
    <row r="47" spans="1:23" s="237" customFormat="1" ht="53.25" customHeight="1" x14ac:dyDescent="0.25">
      <c r="A47" s="229">
        <v>42</v>
      </c>
      <c r="B47" s="229" t="s">
        <v>878</v>
      </c>
      <c r="C47" s="230" t="s">
        <v>638</v>
      </c>
      <c r="D47" s="232" t="s">
        <v>639</v>
      </c>
      <c r="E47" s="230" t="s">
        <v>637</v>
      </c>
      <c r="F47" s="208" t="s">
        <v>48</v>
      </c>
      <c r="G47" s="231"/>
      <c r="H47" s="233">
        <v>102808.06</v>
      </c>
      <c r="I47" s="231"/>
      <c r="J47" s="233"/>
      <c r="K47" s="233">
        <v>0.55000000000000004</v>
      </c>
      <c r="L47" s="238"/>
      <c r="M47" s="343">
        <v>39650</v>
      </c>
      <c r="N47" s="344" t="s">
        <v>518</v>
      </c>
      <c r="O47" s="231"/>
      <c r="P47" s="285"/>
      <c r="Q47" s="229"/>
      <c r="R47" s="229"/>
      <c r="T47" s="236">
        <v>0.2</v>
      </c>
      <c r="U47" s="236">
        <v>0.35</v>
      </c>
      <c r="V47" s="236"/>
    </row>
    <row r="48" spans="1:23" s="237" customFormat="1" ht="53.25" customHeight="1" x14ac:dyDescent="0.25">
      <c r="A48" s="229">
        <v>43</v>
      </c>
      <c r="B48" s="229" t="s">
        <v>879</v>
      </c>
      <c r="C48" s="230" t="s">
        <v>520</v>
      </c>
      <c r="D48" s="232" t="s">
        <v>641</v>
      </c>
      <c r="E48" s="230" t="s">
        <v>640</v>
      </c>
      <c r="F48" s="208" t="s">
        <v>48</v>
      </c>
      <c r="G48" s="231"/>
      <c r="H48" s="252">
        <v>23424.17</v>
      </c>
      <c r="I48" s="231"/>
      <c r="J48" s="233"/>
      <c r="K48" s="233">
        <v>0.6</v>
      </c>
      <c r="L48" s="238"/>
      <c r="M48" s="343">
        <v>39650</v>
      </c>
      <c r="N48" s="344" t="s">
        <v>518</v>
      </c>
      <c r="O48" s="231"/>
      <c r="P48" s="285"/>
      <c r="Q48" s="229"/>
      <c r="R48" s="229"/>
      <c r="T48" s="236">
        <v>0.6</v>
      </c>
      <c r="U48" s="236"/>
      <c r="V48" s="236"/>
    </row>
    <row r="49" spans="1:23" s="237" customFormat="1" ht="53.25" customHeight="1" x14ac:dyDescent="0.25">
      <c r="A49" s="229">
        <v>44</v>
      </c>
      <c r="B49" s="229" t="s">
        <v>880</v>
      </c>
      <c r="C49" s="230" t="s">
        <v>523</v>
      </c>
      <c r="D49" s="230" t="s">
        <v>643</v>
      </c>
      <c r="E49" s="230" t="s">
        <v>642</v>
      </c>
      <c r="F49" s="208" t="s">
        <v>48</v>
      </c>
      <c r="G49" s="231"/>
      <c r="H49" s="233">
        <v>1</v>
      </c>
      <c r="I49" s="231"/>
      <c r="J49" s="233"/>
      <c r="K49" s="233">
        <v>0.35</v>
      </c>
      <c r="L49" s="234"/>
      <c r="M49" s="343">
        <v>39650</v>
      </c>
      <c r="N49" s="344" t="s">
        <v>518</v>
      </c>
      <c r="O49" s="231"/>
      <c r="P49" s="285"/>
      <c r="Q49" s="229"/>
      <c r="R49" s="229"/>
      <c r="T49" s="236"/>
      <c r="U49" s="236">
        <v>0.35</v>
      </c>
      <c r="V49" s="236"/>
    </row>
    <row r="50" spans="1:23" s="237" customFormat="1" ht="53.25" customHeight="1" x14ac:dyDescent="0.25">
      <c r="A50" s="229">
        <v>45</v>
      </c>
      <c r="B50" s="229" t="s">
        <v>881</v>
      </c>
      <c r="C50" s="230" t="s">
        <v>645</v>
      </c>
      <c r="D50" s="232" t="s">
        <v>646</v>
      </c>
      <c r="E50" s="230" t="s">
        <v>644</v>
      </c>
      <c r="F50" s="208" t="s">
        <v>48</v>
      </c>
      <c r="G50" s="231"/>
      <c r="H50" s="233">
        <v>11712.08</v>
      </c>
      <c r="I50" s="231"/>
      <c r="J50" s="233"/>
      <c r="K50" s="233">
        <v>1.3</v>
      </c>
      <c r="L50" s="238"/>
      <c r="M50" s="343">
        <v>39650</v>
      </c>
      <c r="N50" s="344" t="s">
        <v>518</v>
      </c>
      <c r="O50" s="231"/>
      <c r="P50" s="285"/>
      <c r="Q50" s="229"/>
      <c r="R50" s="229"/>
      <c r="T50" s="236">
        <v>0.3</v>
      </c>
      <c r="U50" s="236">
        <v>1</v>
      </c>
      <c r="V50" s="236"/>
    </row>
    <row r="51" spans="1:23" s="237" customFormat="1" ht="53.25" customHeight="1" x14ac:dyDescent="0.25">
      <c r="A51" s="229">
        <v>46</v>
      </c>
      <c r="B51" s="229" t="s">
        <v>882</v>
      </c>
      <c r="C51" s="230" t="s">
        <v>648</v>
      </c>
      <c r="D51" s="247" t="s">
        <v>649</v>
      </c>
      <c r="E51" s="230" t="s">
        <v>647</v>
      </c>
      <c r="F51" s="208" t="s">
        <v>48</v>
      </c>
      <c r="G51" s="231"/>
      <c r="H51" s="233">
        <v>2271326.87</v>
      </c>
      <c r="I51" s="231"/>
      <c r="J51" s="233"/>
      <c r="K51" s="233">
        <v>3.85</v>
      </c>
      <c r="L51" s="238"/>
      <c r="M51" s="343">
        <v>39650</v>
      </c>
      <c r="N51" s="345" t="s">
        <v>518</v>
      </c>
      <c r="O51" s="231"/>
      <c r="P51" s="252"/>
      <c r="Q51" s="231"/>
      <c r="R51" s="231"/>
      <c r="S51" s="254"/>
      <c r="T51" s="248">
        <v>3.85</v>
      </c>
      <c r="U51" s="248"/>
      <c r="V51" s="248"/>
      <c r="W51" s="249"/>
    </row>
    <row r="52" spans="1:23" s="249" customFormat="1" ht="53.25" customHeight="1" x14ac:dyDescent="0.25">
      <c r="A52" s="229">
        <v>47</v>
      </c>
      <c r="B52" s="229" t="s">
        <v>883</v>
      </c>
      <c r="C52" s="230" t="s">
        <v>617</v>
      </c>
      <c r="D52" s="230" t="s">
        <v>651</v>
      </c>
      <c r="E52" s="230" t="s">
        <v>650</v>
      </c>
      <c r="F52" s="208" t="s">
        <v>48</v>
      </c>
      <c r="G52" s="231"/>
      <c r="H52" s="233">
        <v>1</v>
      </c>
      <c r="I52" s="231"/>
      <c r="J52" s="233"/>
      <c r="K52" s="233">
        <v>0.65</v>
      </c>
      <c r="L52" s="238"/>
      <c r="M52" s="343">
        <v>39650</v>
      </c>
      <c r="N52" s="345" t="s">
        <v>518</v>
      </c>
      <c r="O52" s="231"/>
      <c r="P52" s="252"/>
      <c r="Q52" s="231"/>
      <c r="R52" s="231"/>
      <c r="S52" s="254"/>
      <c r="T52" s="236"/>
      <c r="U52" s="236">
        <v>0.65</v>
      </c>
      <c r="V52" s="236"/>
      <c r="W52" s="237"/>
    </row>
    <row r="53" spans="1:23" s="237" customFormat="1" ht="53.25" customHeight="1" x14ac:dyDescent="0.25">
      <c r="A53" s="229">
        <v>48</v>
      </c>
      <c r="B53" s="229" t="s">
        <v>884</v>
      </c>
      <c r="C53" s="230" t="s">
        <v>653</v>
      </c>
      <c r="D53" s="230" t="s">
        <v>654</v>
      </c>
      <c r="E53" s="230" t="s">
        <v>652</v>
      </c>
      <c r="F53" s="208" t="s">
        <v>48</v>
      </c>
      <c r="G53" s="231"/>
      <c r="H53" s="233">
        <v>1</v>
      </c>
      <c r="I53" s="231"/>
      <c r="J53" s="233"/>
      <c r="K53" s="233">
        <v>1.4</v>
      </c>
      <c r="L53" s="238"/>
      <c r="M53" s="343">
        <v>39650</v>
      </c>
      <c r="N53" s="345" t="s">
        <v>518</v>
      </c>
      <c r="O53" s="231"/>
      <c r="P53" s="285"/>
      <c r="Q53" s="229"/>
      <c r="R53" s="229"/>
      <c r="T53" s="236"/>
      <c r="U53" s="236">
        <v>1.4</v>
      </c>
      <c r="V53" s="236"/>
    </row>
    <row r="54" spans="1:23" s="237" customFormat="1" ht="53.25" customHeight="1" x14ac:dyDescent="0.25">
      <c r="A54" s="229">
        <v>49</v>
      </c>
      <c r="B54" s="229" t="s">
        <v>885</v>
      </c>
      <c r="C54" s="230" t="s">
        <v>656</v>
      </c>
      <c r="D54" s="232" t="s">
        <v>657</v>
      </c>
      <c r="E54" s="230" t="s">
        <v>655</v>
      </c>
      <c r="F54" s="208" t="s">
        <v>48</v>
      </c>
      <c r="G54" s="231"/>
      <c r="H54" s="233">
        <v>39040.28</v>
      </c>
      <c r="I54" s="231"/>
      <c r="J54" s="233"/>
      <c r="K54" s="233">
        <v>1.4</v>
      </c>
      <c r="L54" s="238"/>
      <c r="M54" s="343">
        <v>39650</v>
      </c>
      <c r="N54" s="345" t="s">
        <v>518</v>
      </c>
      <c r="O54" s="231"/>
      <c r="P54" s="285"/>
      <c r="Q54" s="229"/>
      <c r="R54" s="229"/>
      <c r="T54" s="236">
        <v>1</v>
      </c>
      <c r="U54" s="236">
        <v>0.4</v>
      </c>
      <c r="V54" s="236"/>
    </row>
    <row r="55" spans="1:23" s="237" customFormat="1" ht="53.25" customHeight="1" x14ac:dyDescent="0.25">
      <c r="A55" s="229">
        <v>50</v>
      </c>
      <c r="B55" s="229" t="s">
        <v>886</v>
      </c>
      <c r="C55" s="230" t="s">
        <v>659</v>
      </c>
      <c r="D55" s="247" t="s">
        <v>660</v>
      </c>
      <c r="E55" s="230" t="s">
        <v>658</v>
      </c>
      <c r="F55" s="208" t="s">
        <v>48</v>
      </c>
      <c r="G55" s="231"/>
      <c r="H55" s="233">
        <v>154980.06</v>
      </c>
      <c r="I55" s="231"/>
      <c r="J55" s="233"/>
      <c r="K55" s="233">
        <v>3.85</v>
      </c>
      <c r="L55" s="238"/>
      <c r="M55" s="343">
        <v>39650</v>
      </c>
      <c r="N55" s="344" t="s">
        <v>518</v>
      </c>
      <c r="O55" s="231"/>
      <c r="P55" s="285"/>
      <c r="Q55" s="229"/>
      <c r="R55" s="229"/>
      <c r="T55" s="236"/>
      <c r="U55" s="236">
        <v>3.85</v>
      </c>
      <c r="V55" s="236"/>
    </row>
    <row r="56" spans="1:23" s="237" customFormat="1" ht="53.25" customHeight="1" x14ac:dyDescent="0.25">
      <c r="A56" s="229">
        <v>51</v>
      </c>
      <c r="B56" s="229" t="s">
        <v>887</v>
      </c>
      <c r="C56" s="230" t="s">
        <v>662</v>
      </c>
      <c r="D56" s="232" t="s">
        <v>663</v>
      </c>
      <c r="E56" s="230" t="s">
        <v>661</v>
      </c>
      <c r="F56" s="208" t="s">
        <v>48</v>
      </c>
      <c r="G56" s="231"/>
      <c r="H56" s="252">
        <v>81795.64</v>
      </c>
      <c r="I56" s="231"/>
      <c r="J56" s="233"/>
      <c r="K56" s="233">
        <v>2.35</v>
      </c>
      <c r="L56" s="238"/>
      <c r="M56" s="343">
        <v>39650</v>
      </c>
      <c r="N56" s="344" t="s">
        <v>518</v>
      </c>
      <c r="O56" s="231"/>
      <c r="P56" s="285"/>
      <c r="Q56" s="229"/>
      <c r="R56" s="229"/>
      <c r="T56" s="236">
        <v>2</v>
      </c>
      <c r="U56" s="236"/>
      <c r="V56" s="236">
        <v>0.35</v>
      </c>
    </row>
    <row r="57" spans="1:23" s="237" customFormat="1" ht="53.25" customHeight="1" x14ac:dyDescent="0.25">
      <c r="A57" s="229">
        <v>52</v>
      </c>
      <c r="B57" s="229" t="s">
        <v>888</v>
      </c>
      <c r="C57" s="230" t="s">
        <v>529</v>
      </c>
      <c r="D57" s="230" t="s">
        <v>665</v>
      </c>
      <c r="E57" s="230" t="s">
        <v>664</v>
      </c>
      <c r="F57" s="208" t="s">
        <v>48</v>
      </c>
      <c r="G57" s="231"/>
      <c r="H57" s="233">
        <v>1</v>
      </c>
      <c r="I57" s="231"/>
      <c r="J57" s="233"/>
      <c r="K57" s="233">
        <v>1</v>
      </c>
      <c r="L57" s="234"/>
      <c r="M57" s="343">
        <v>39650</v>
      </c>
      <c r="N57" s="344" t="s">
        <v>518</v>
      </c>
      <c r="O57" s="231"/>
      <c r="P57" s="285"/>
      <c r="Q57" s="229"/>
      <c r="R57" s="229"/>
      <c r="T57" s="236"/>
      <c r="U57" s="236">
        <v>1</v>
      </c>
      <c r="V57" s="236"/>
    </row>
    <row r="58" spans="1:23" s="237" customFormat="1" ht="53.25" customHeight="1" x14ac:dyDescent="0.25">
      <c r="A58" s="229">
        <v>53</v>
      </c>
      <c r="B58" s="229" t="s">
        <v>889</v>
      </c>
      <c r="C58" s="230" t="s">
        <v>667</v>
      </c>
      <c r="D58" s="230" t="s">
        <v>668</v>
      </c>
      <c r="E58" s="230" t="s">
        <v>666</v>
      </c>
      <c r="F58" s="208" t="s">
        <v>48</v>
      </c>
      <c r="G58" s="231"/>
      <c r="H58" s="233">
        <v>1</v>
      </c>
      <c r="I58" s="231"/>
      <c r="J58" s="233"/>
      <c r="K58" s="233">
        <v>0.28000000000000003</v>
      </c>
      <c r="L58" s="238"/>
      <c r="M58" s="343">
        <v>39650</v>
      </c>
      <c r="N58" s="344" t="s">
        <v>518</v>
      </c>
      <c r="O58" s="231"/>
      <c r="P58" s="285"/>
      <c r="Q58" s="229"/>
      <c r="R58" s="229"/>
      <c r="T58" s="236"/>
      <c r="U58" s="236">
        <v>0.28000000000000003</v>
      </c>
      <c r="V58" s="236"/>
    </row>
    <row r="59" spans="1:23" s="237" customFormat="1" ht="53.25" customHeight="1" x14ac:dyDescent="0.25">
      <c r="A59" s="229">
        <v>54</v>
      </c>
      <c r="B59" s="229" t="s">
        <v>890</v>
      </c>
      <c r="C59" s="230" t="s">
        <v>670</v>
      </c>
      <c r="D59" s="247" t="s">
        <v>671</v>
      </c>
      <c r="E59" s="230" t="s">
        <v>669</v>
      </c>
      <c r="F59" s="208" t="s">
        <v>48</v>
      </c>
      <c r="G59" s="231"/>
      <c r="H59" s="233">
        <v>64947.02</v>
      </c>
      <c r="I59" s="231"/>
      <c r="J59" s="233"/>
      <c r="K59" s="233">
        <v>2.2000000000000002</v>
      </c>
      <c r="L59" s="238"/>
      <c r="M59" s="343">
        <v>39650</v>
      </c>
      <c r="N59" s="345" t="s">
        <v>518</v>
      </c>
      <c r="O59" s="231"/>
      <c r="P59" s="252"/>
      <c r="Q59" s="231"/>
      <c r="R59" s="231"/>
      <c r="S59" s="254"/>
      <c r="T59" s="248">
        <v>1</v>
      </c>
      <c r="U59" s="248">
        <v>1.2</v>
      </c>
      <c r="V59" s="248"/>
      <c r="W59" s="249"/>
    </row>
    <row r="60" spans="1:23" s="249" customFormat="1" ht="53.25" customHeight="1" x14ac:dyDescent="0.25">
      <c r="A60" s="229">
        <v>55</v>
      </c>
      <c r="B60" s="229" t="s">
        <v>891</v>
      </c>
      <c r="C60" s="230" t="s">
        <v>673</v>
      </c>
      <c r="D60" s="247" t="s">
        <v>674</v>
      </c>
      <c r="E60" s="230" t="s">
        <v>672</v>
      </c>
      <c r="F60" s="208" t="s">
        <v>48</v>
      </c>
      <c r="G60" s="231"/>
      <c r="H60" s="233">
        <v>86176.11</v>
      </c>
      <c r="I60" s="231"/>
      <c r="J60" s="233"/>
      <c r="K60" s="233">
        <f>2+1+1</f>
        <v>4</v>
      </c>
      <c r="L60" s="238"/>
      <c r="M60" s="343">
        <v>39650</v>
      </c>
      <c r="N60" s="345" t="s">
        <v>518</v>
      </c>
      <c r="O60" s="231"/>
      <c r="P60" s="252"/>
      <c r="Q60" s="231"/>
      <c r="R60" s="231"/>
      <c r="S60" s="254"/>
      <c r="T60" s="236">
        <v>1</v>
      </c>
      <c r="U60" s="236">
        <v>1</v>
      </c>
      <c r="V60" s="236">
        <v>2</v>
      </c>
      <c r="W60" s="237"/>
    </row>
    <row r="61" spans="1:23" s="237" customFormat="1" ht="53.25" customHeight="1" x14ac:dyDescent="0.25">
      <c r="A61" s="229">
        <v>56</v>
      </c>
      <c r="B61" s="229" t="s">
        <v>892</v>
      </c>
      <c r="C61" s="230" t="s">
        <v>676</v>
      </c>
      <c r="D61" s="247" t="s">
        <v>677</v>
      </c>
      <c r="E61" s="230" t="s">
        <v>675</v>
      </c>
      <c r="F61" s="208" t="s">
        <v>48</v>
      </c>
      <c r="G61" s="231"/>
      <c r="H61" s="233">
        <v>8491.64</v>
      </c>
      <c r="I61" s="231"/>
      <c r="J61" s="233"/>
      <c r="K61" s="233">
        <v>1.8</v>
      </c>
      <c r="L61" s="238"/>
      <c r="M61" s="343">
        <v>39650</v>
      </c>
      <c r="N61" s="344" t="s">
        <v>518</v>
      </c>
      <c r="O61" s="231"/>
      <c r="P61" s="285"/>
      <c r="Q61" s="229"/>
      <c r="R61" s="229"/>
      <c r="T61" s="236"/>
      <c r="U61" s="236">
        <v>1</v>
      </c>
      <c r="V61" s="236">
        <v>0.8</v>
      </c>
    </row>
    <row r="62" spans="1:23" s="237" customFormat="1" ht="53.25" customHeight="1" x14ac:dyDescent="0.25">
      <c r="A62" s="229">
        <v>57</v>
      </c>
      <c r="B62" s="229" t="s">
        <v>893</v>
      </c>
      <c r="C62" s="230" t="s">
        <v>623</v>
      </c>
      <c r="D62" s="232" t="s">
        <v>679</v>
      </c>
      <c r="E62" s="230" t="s">
        <v>678</v>
      </c>
      <c r="F62" s="208" t="s">
        <v>48</v>
      </c>
      <c r="G62" s="231"/>
      <c r="H62" s="252">
        <v>48710.26</v>
      </c>
      <c r="I62" s="231"/>
      <c r="J62" s="233"/>
      <c r="K62" s="233">
        <v>0.75</v>
      </c>
      <c r="L62" s="238"/>
      <c r="M62" s="343">
        <v>39650</v>
      </c>
      <c r="N62" s="344" t="s">
        <v>518</v>
      </c>
      <c r="O62" s="231"/>
      <c r="P62" s="285"/>
      <c r="Q62" s="229"/>
      <c r="R62" s="229"/>
      <c r="T62" s="236">
        <v>0.75</v>
      </c>
      <c r="U62" s="236"/>
      <c r="V62" s="236"/>
    </row>
    <row r="63" spans="1:23" s="237" customFormat="1" ht="53.25" customHeight="1" x14ac:dyDescent="0.25">
      <c r="A63" s="229">
        <v>58</v>
      </c>
      <c r="B63" s="229" t="s">
        <v>894</v>
      </c>
      <c r="C63" s="230" t="s">
        <v>681</v>
      </c>
      <c r="D63" s="232" t="s">
        <v>682</v>
      </c>
      <c r="E63" s="230" t="s">
        <v>680</v>
      </c>
      <c r="F63" s="208" t="s">
        <v>48</v>
      </c>
      <c r="G63" s="231"/>
      <c r="H63" s="233">
        <v>1530573.51</v>
      </c>
      <c r="I63" s="231"/>
      <c r="J63" s="233"/>
      <c r="K63" s="233">
        <f>1.5+0.75</f>
        <v>2.25</v>
      </c>
      <c r="L63" s="234"/>
      <c r="M63" s="343">
        <v>39650</v>
      </c>
      <c r="N63" s="344" t="s">
        <v>518</v>
      </c>
      <c r="O63" s="231"/>
      <c r="P63" s="285"/>
      <c r="Q63" s="229"/>
      <c r="R63" s="229"/>
      <c r="T63" s="236">
        <v>1.5</v>
      </c>
      <c r="U63" s="236">
        <v>0.75</v>
      </c>
      <c r="V63" s="236"/>
    </row>
    <row r="64" spans="1:23" s="237" customFormat="1" ht="53.25" customHeight="1" x14ac:dyDescent="0.25">
      <c r="A64" s="229">
        <v>59</v>
      </c>
      <c r="B64" s="229" t="s">
        <v>895</v>
      </c>
      <c r="C64" s="230" t="s">
        <v>684</v>
      </c>
      <c r="D64" s="232" t="s">
        <v>685</v>
      </c>
      <c r="E64" s="230" t="s">
        <v>683</v>
      </c>
      <c r="F64" s="208" t="s">
        <v>48</v>
      </c>
      <c r="G64" s="231"/>
      <c r="H64" s="233">
        <v>488267.06</v>
      </c>
      <c r="I64" s="231"/>
      <c r="J64" s="233"/>
      <c r="K64" s="233">
        <f>0.2+0.6</f>
        <v>0.8</v>
      </c>
      <c r="L64" s="238"/>
      <c r="M64" s="343">
        <v>39650</v>
      </c>
      <c r="N64" s="344" t="s">
        <v>518</v>
      </c>
      <c r="O64" s="231"/>
      <c r="P64" s="285"/>
      <c r="Q64" s="229"/>
      <c r="R64" s="229"/>
      <c r="T64" s="236">
        <v>0.2</v>
      </c>
      <c r="U64" s="236">
        <v>0.6</v>
      </c>
      <c r="V64" s="236"/>
    </row>
    <row r="65" spans="1:24" s="237" customFormat="1" ht="53.25" customHeight="1" x14ac:dyDescent="0.25">
      <c r="A65" s="229">
        <v>60</v>
      </c>
      <c r="B65" s="229" t="s">
        <v>896</v>
      </c>
      <c r="C65" s="230" t="s">
        <v>554</v>
      </c>
      <c r="D65" s="230" t="s">
        <v>687</v>
      </c>
      <c r="E65" s="230" t="s">
        <v>686</v>
      </c>
      <c r="F65" s="208" t="s">
        <v>48</v>
      </c>
      <c r="G65" s="231"/>
      <c r="H65" s="233">
        <v>1</v>
      </c>
      <c r="I65" s="231"/>
      <c r="J65" s="233"/>
      <c r="K65" s="233">
        <v>0.7</v>
      </c>
      <c r="L65" s="238"/>
      <c r="M65" s="343">
        <v>39650</v>
      </c>
      <c r="N65" s="344" t="s">
        <v>518</v>
      </c>
      <c r="O65" s="231"/>
      <c r="P65" s="285"/>
      <c r="Q65" s="229"/>
      <c r="R65" s="229"/>
      <c r="T65" s="236"/>
      <c r="U65" s="236">
        <v>0.7</v>
      </c>
      <c r="V65" s="236"/>
    </row>
    <row r="66" spans="1:24" s="237" customFormat="1" ht="53.25" customHeight="1" x14ac:dyDescent="0.25">
      <c r="A66" s="229">
        <v>61</v>
      </c>
      <c r="B66" s="229" t="s">
        <v>897</v>
      </c>
      <c r="C66" s="230" t="s">
        <v>689</v>
      </c>
      <c r="D66" s="232" t="s">
        <v>690</v>
      </c>
      <c r="E66" s="230" t="s">
        <v>688</v>
      </c>
      <c r="F66" s="208" t="s">
        <v>48</v>
      </c>
      <c r="G66" s="231"/>
      <c r="H66" s="233">
        <v>39040.28</v>
      </c>
      <c r="I66" s="231"/>
      <c r="J66" s="233"/>
      <c r="K66" s="233">
        <v>1.7</v>
      </c>
      <c r="L66" s="238"/>
      <c r="M66" s="343">
        <v>39650</v>
      </c>
      <c r="N66" s="345" t="s">
        <v>518</v>
      </c>
      <c r="O66" s="231"/>
      <c r="P66" s="285"/>
      <c r="Q66" s="229"/>
      <c r="R66" s="229"/>
      <c r="T66" s="236">
        <v>1</v>
      </c>
      <c r="U66" s="236">
        <v>0.7</v>
      </c>
      <c r="V66" s="236"/>
    </row>
    <row r="67" spans="1:24" s="237" customFormat="1" ht="53.25" customHeight="1" x14ac:dyDescent="0.25">
      <c r="A67" s="229">
        <v>62</v>
      </c>
      <c r="B67" s="229" t="s">
        <v>898</v>
      </c>
      <c r="C67" s="230" t="s">
        <v>692</v>
      </c>
      <c r="D67" s="232" t="s">
        <v>693</v>
      </c>
      <c r="E67" s="230" t="s">
        <v>691</v>
      </c>
      <c r="F67" s="208" t="s">
        <v>48</v>
      </c>
      <c r="G67" s="231"/>
      <c r="H67" s="233">
        <v>34702.269999999997</v>
      </c>
      <c r="I67" s="231"/>
      <c r="J67" s="233"/>
      <c r="K67" s="233">
        <f>0.65+0.65</f>
        <v>1.3</v>
      </c>
      <c r="L67" s="238"/>
      <c r="M67" s="343">
        <v>39650</v>
      </c>
      <c r="N67" s="344" t="s">
        <v>518</v>
      </c>
      <c r="O67" s="231"/>
      <c r="P67" s="285"/>
      <c r="Q67" s="229"/>
      <c r="R67" s="229"/>
      <c r="T67" s="236">
        <v>0.65</v>
      </c>
      <c r="U67" s="236">
        <v>0.65</v>
      </c>
      <c r="V67" s="236"/>
    </row>
    <row r="68" spans="1:24" s="237" customFormat="1" ht="53.25" customHeight="1" x14ac:dyDescent="0.25">
      <c r="A68" s="229">
        <v>63</v>
      </c>
      <c r="B68" s="229" t="s">
        <v>899</v>
      </c>
      <c r="C68" s="230" t="s">
        <v>695</v>
      </c>
      <c r="D68" s="232" t="s">
        <v>696</v>
      </c>
      <c r="E68" s="230" t="s">
        <v>694</v>
      </c>
      <c r="F68" s="208" t="s">
        <v>48</v>
      </c>
      <c r="G68" s="231"/>
      <c r="H68" s="233">
        <v>538530.89</v>
      </c>
      <c r="I68" s="231"/>
      <c r="J68" s="233"/>
      <c r="K68" s="233">
        <v>1.05</v>
      </c>
      <c r="L68" s="238"/>
      <c r="M68" s="343">
        <v>39650</v>
      </c>
      <c r="N68" s="345" t="s">
        <v>518</v>
      </c>
      <c r="O68" s="231"/>
      <c r="P68" s="285"/>
      <c r="Q68" s="229"/>
      <c r="R68" s="229"/>
      <c r="T68" s="236">
        <v>0.8</v>
      </c>
      <c r="U68" s="236">
        <v>0.25</v>
      </c>
      <c r="V68" s="236"/>
    </row>
    <row r="69" spans="1:24" s="237" customFormat="1" ht="53.25" customHeight="1" x14ac:dyDescent="0.25">
      <c r="A69" s="229">
        <v>64</v>
      </c>
      <c r="B69" s="229" t="s">
        <v>900</v>
      </c>
      <c r="C69" s="230" t="s">
        <v>604</v>
      </c>
      <c r="D69" s="250" t="s">
        <v>698</v>
      </c>
      <c r="E69" s="230" t="s">
        <v>697</v>
      </c>
      <c r="F69" s="208" t="s">
        <v>48</v>
      </c>
      <c r="G69" s="231"/>
      <c r="H69" s="233">
        <v>1</v>
      </c>
      <c r="I69" s="231"/>
      <c r="J69" s="233"/>
      <c r="K69" s="233">
        <v>0.25</v>
      </c>
      <c r="L69" s="238"/>
      <c r="M69" s="343">
        <v>39650</v>
      </c>
      <c r="N69" s="344" t="s">
        <v>518</v>
      </c>
      <c r="O69" s="231"/>
      <c r="P69" s="285"/>
      <c r="Q69" s="229"/>
      <c r="R69" s="229"/>
      <c r="T69" s="236"/>
      <c r="U69" s="236">
        <v>0.25</v>
      </c>
      <c r="V69" s="236"/>
    </row>
    <row r="70" spans="1:24" s="237" customFormat="1" ht="53.25" customHeight="1" x14ac:dyDescent="0.25">
      <c r="A70" s="229">
        <v>65</v>
      </c>
      <c r="B70" s="229" t="s">
        <v>901</v>
      </c>
      <c r="C70" s="230" t="s">
        <v>700</v>
      </c>
      <c r="D70" s="232" t="s">
        <v>701</v>
      </c>
      <c r="E70" s="230" t="s">
        <v>699</v>
      </c>
      <c r="F70" s="208" t="s">
        <v>48</v>
      </c>
      <c r="G70" s="231"/>
      <c r="H70" s="252">
        <v>39040.28</v>
      </c>
      <c r="I70" s="231"/>
      <c r="J70" s="233"/>
      <c r="K70" s="233">
        <v>1.8</v>
      </c>
      <c r="L70" s="238"/>
      <c r="M70" s="343">
        <v>39650</v>
      </c>
      <c r="N70" s="344" t="s">
        <v>518</v>
      </c>
      <c r="O70" s="231"/>
      <c r="P70" s="285"/>
      <c r="Q70" s="229"/>
      <c r="R70" s="229"/>
      <c r="T70" s="236">
        <v>1</v>
      </c>
      <c r="U70" s="236">
        <v>0.8</v>
      </c>
      <c r="V70" s="236"/>
    </row>
    <row r="71" spans="1:24" s="237" customFormat="1" ht="53.25" customHeight="1" x14ac:dyDescent="0.25">
      <c r="A71" s="229">
        <v>66</v>
      </c>
      <c r="B71" s="229" t="s">
        <v>902</v>
      </c>
      <c r="C71" s="230" t="s">
        <v>703</v>
      </c>
      <c r="D71" s="232" t="s">
        <v>704</v>
      </c>
      <c r="E71" s="230" t="s">
        <v>702</v>
      </c>
      <c r="F71" s="208" t="s">
        <v>48</v>
      </c>
      <c r="G71" s="231"/>
      <c r="H71" s="252">
        <v>31232.22</v>
      </c>
      <c r="I71" s="231"/>
      <c r="J71" s="233"/>
      <c r="K71" s="233">
        <v>0.8</v>
      </c>
      <c r="L71" s="234"/>
      <c r="M71" s="343">
        <v>39650</v>
      </c>
      <c r="N71" s="344" t="s">
        <v>518</v>
      </c>
      <c r="O71" s="231"/>
      <c r="P71" s="285"/>
      <c r="Q71" s="229"/>
      <c r="R71" s="229"/>
      <c r="T71" s="236">
        <v>0.8</v>
      </c>
      <c r="U71" s="236"/>
      <c r="V71" s="236"/>
    </row>
    <row r="72" spans="1:24" s="237" customFormat="1" ht="53.25" customHeight="1" x14ac:dyDescent="0.25">
      <c r="A72" s="229">
        <v>67</v>
      </c>
      <c r="B72" s="229" t="s">
        <v>903</v>
      </c>
      <c r="C72" s="255" t="s">
        <v>706</v>
      </c>
      <c r="D72" s="251" t="s">
        <v>707</v>
      </c>
      <c r="E72" s="255" t="s">
        <v>705</v>
      </c>
      <c r="F72" s="208" t="s">
        <v>48</v>
      </c>
      <c r="G72" s="231"/>
      <c r="H72" s="279">
        <f>142380.15+36410</f>
        <v>178790.15</v>
      </c>
      <c r="I72" s="231"/>
      <c r="J72" s="233"/>
      <c r="K72" s="233">
        <v>0.95</v>
      </c>
      <c r="L72" s="234"/>
      <c r="M72" s="343">
        <v>39650</v>
      </c>
      <c r="N72" s="344" t="s">
        <v>518</v>
      </c>
      <c r="O72" s="231"/>
      <c r="P72" s="285"/>
      <c r="Q72" s="229"/>
      <c r="R72" s="229"/>
      <c r="T72" s="236"/>
      <c r="U72" s="236"/>
      <c r="V72" s="236">
        <v>0.95</v>
      </c>
    </row>
    <row r="73" spans="1:24" s="237" customFormat="1" ht="53.25" customHeight="1" x14ac:dyDescent="0.25">
      <c r="A73" s="229">
        <v>68</v>
      </c>
      <c r="B73" s="229" t="s">
        <v>904</v>
      </c>
      <c r="C73" s="230" t="s">
        <v>709</v>
      </c>
      <c r="D73" s="230" t="s">
        <v>710</v>
      </c>
      <c r="E73" s="230" t="s">
        <v>708</v>
      </c>
      <c r="F73" s="208" t="s">
        <v>48</v>
      </c>
      <c r="G73" s="256"/>
      <c r="H73" s="252">
        <v>1</v>
      </c>
      <c r="I73" s="231"/>
      <c r="J73" s="233"/>
      <c r="K73" s="233">
        <v>0.15</v>
      </c>
      <c r="L73" s="238"/>
      <c r="M73" s="343">
        <v>39650</v>
      </c>
      <c r="N73" s="344" t="s">
        <v>518</v>
      </c>
      <c r="O73" s="231"/>
      <c r="P73" s="285"/>
      <c r="Q73" s="229"/>
      <c r="R73" s="229"/>
      <c r="T73" s="236"/>
      <c r="U73" s="236">
        <v>0.15</v>
      </c>
      <c r="V73" s="236"/>
    </row>
    <row r="74" spans="1:24" s="237" customFormat="1" ht="53.25" customHeight="1" x14ac:dyDescent="0.25">
      <c r="A74" s="229">
        <v>69</v>
      </c>
      <c r="B74" s="229" t="s">
        <v>905</v>
      </c>
      <c r="C74" s="230" t="s">
        <v>712</v>
      </c>
      <c r="D74" s="230" t="s">
        <v>713</v>
      </c>
      <c r="E74" s="230" t="s">
        <v>711</v>
      </c>
      <c r="F74" s="208" t="s">
        <v>48</v>
      </c>
      <c r="G74" s="231"/>
      <c r="H74" s="252">
        <v>1</v>
      </c>
      <c r="I74" s="231"/>
      <c r="J74" s="233"/>
      <c r="K74" s="233">
        <v>0.2</v>
      </c>
      <c r="L74" s="234"/>
      <c r="M74" s="343">
        <v>39650</v>
      </c>
      <c r="N74" s="344" t="s">
        <v>518</v>
      </c>
      <c r="O74" s="231"/>
      <c r="P74" s="285"/>
      <c r="Q74" s="229"/>
      <c r="R74" s="229"/>
      <c r="T74" s="236"/>
      <c r="U74" s="236">
        <v>0.2</v>
      </c>
      <c r="V74" s="236"/>
    </row>
    <row r="75" spans="1:24" s="237" customFormat="1" ht="53.25" customHeight="1" x14ac:dyDescent="0.25">
      <c r="A75" s="229">
        <v>70</v>
      </c>
      <c r="B75" s="229" t="s">
        <v>906</v>
      </c>
      <c r="C75" s="230" t="s">
        <v>715</v>
      </c>
      <c r="D75" s="232" t="s">
        <v>716</v>
      </c>
      <c r="E75" s="230" t="s">
        <v>714</v>
      </c>
      <c r="F75" s="208" t="s">
        <v>48</v>
      </c>
      <c r="G75" s="231"/>
      <c r="H75" s="252">
        <v>178648.08</v>
      </c>
      <c r="I75" s="231"/>
      <c r="J75" s="233"/>
      <c r="K75" s="233">
        <v>2.1</v>
      </c>
      <c r="L75" s="234"/>
      <c r="M75" s="343">
        <v>39650</v>
      </c>
      <c r="N75" s="344" t="s">
        <v>518</v>
      </c>
      <c r="O75" s="231"/>
      <c r="P75" s="285"/>
      <c r="Q75" s="229"/>
      <c r="R75" s="229"/>
      <c r="T75" s="236"/>
      <c r="U75" s="236">
        <v>0.1</v>
      </c>
      <c r="V75" s="236">
        <v>2</v>
      </c>
    </row>
    <row r="76" spans="1:24" s="237" customFormat="1" ht="53.25" customHeight="1" x14ac:dyDescent="0.25">
      <c r="A76" s="229">
        <v>71</v>
      </c>
      <c r="B76" s="229" t="s">
        <v>907</v>
      </c>
      <c r="C76" s="230" t="s">
        <v>718</v>
      </c>
      <c r="D76" s="232" t="s">
        <v>719</v>
      </c>
      <c r="E76" s="230" t="s">
        <v>717</v>
      </c>
      <c r="F76" s="208" t="s">
        <v>48</v>
      </c>
      <c r="G76" s="231"/>
      <c r="H76" s="252">
        <v>21229.1</v>
      </c>
      <c r="I76" s="231"/>
      <c r="J76" s="233"/>
      <c r="K76" s="233">
        <v>2.15</v>
      </c>
      <c r="L76" s="234"/>
      <c r="M76" s="343">
        <v>39650</v>
      </c>
      <c r="N76" s="344" t="s">
        <v>518</v>
      </c>
      <c r="O76" s="231"/>
      <c r="P76" s="285"/>
      <c r="Q76" s="229"/>
      <c r="R76" s="229"/>
      <c r="T76" s="236"/>
      <c r="U76" s="236">
        <v>0.15</v>
      </c>
      <c r="V76" s="236">
        <v>2</v>
      </c>
    </row>
    <row r="77" spans="1:24" s="237" customFormat="1" ht="53.25" customHeight="1" x14ac:dyDescent="0.25">
      <c r="A77" s="229">
        <v>72</v>
      </c>
      <c r="B77" s="229" t="s">
        <v>908</v>
      </c>
      <c r="C77" s="230" t="s">
        <v>721</v>
      </c>
      <c r="D77" s="232" t="s">
        <v>722</v>
      </c>
      <c r="E77" s="230" t="s">
        <v>720</v>
      </c>
      <c r="F77" s="208" t="s">
        <v>48</v>
      </c>
      <c r="G77" s="231"/>
      <c r="H77" s="252">
        <v>21229.1</v>
      </c>
      <c r="I77" s="231"/>
      <c r="J77" s="233"/>
      <c r="K77" s="233">
        <v>2</v>
      </c>
      <c r="L77" s="234"/>
      <c r="M77" s="343">
        <v>39650</v>
      </c>
      <c r="N77" s="344" t="s">
        <v>518</v>
      </c>
      <c r="O77" s="231"/>
      <c r="P77" s="285"/>
      <c r="Q77" s="229"/>
      <c r="R77" s="229"/>
      <c r="T77" s="236"/>
      <c r="U77" s="236"/>
      <c r="V77" s="236">
        <v>2</v>
      </c>
    </row>
    <row r="78" spans="1:24" s="237" customFormat="1" ht="53.25" customHeight="1" x14ac:dyDescent="0.25">
      <c r="A78" s="229">
        <v>73</v>
      </c>
      <c r="B78" s="229" t="s">
        <v>909</v>
      </c>
      <c r="C78" s="230" t="s">
        <v>724</v>
      </c>
      <c r="D78" s="232" t="s">
        <v>725</v>
      </c>
      <c r="E78" s="230" t="s">
        <v>723</v>
      </c>
      <c r="F78" s="208" t="s">
        <v>48</v>
      </c>
      <c r="G78" s="231"/>
      <c r="H78" s="252">
        <f>3715.09+1270792</f>
        <v>1274507.0900000001</v>
      </c>
      <c r="I78" s="231"/>
      <c r="J78" s="233"/>
      <c r="K78" s="233">
        <v>0.85</v>
      </c>
      <c r="L78" s="234"/>
      <c r="M78" s="343">
        <v>39650</v>
      </c>
      <c r="N78" s="345" t="s">
        <v>518</v>
      </c>
      <c r="O78" s="231"/>
      <c r="P78" s="252"/>
      <c r="Q78" s="231"/>
      <c r="R78" s="231"/>
      <c r="S78" s="254"/>
      <c r="T78" s="257"/>
      <c r="U78" s="258">
        <v>0.5</v>
      </c>
      <c r="V78" s="258">
        <v>0.35</v>
      </c>
      <c r="W78" s="259"/>
    </row>
    <row r="79" spans="1:24" s="259" customFormat="1" ht="53.25" customHeight="1" x14ac:dyDescent="0.25">
      <c r="A79" s="229">
        <v>74</v>
      </c>
      <c r="B79" s="229" t="s">
        <v>910</v>
      </c>
      <c r="C79" s="230" t="s">
        <v>728</v>
      </c>
      <c r="D79" s="232" t="s">
        <v>729</v>
      </c>
      <c r="E79" s="230" t="s">
        <v>727</v>
      </c>
      <c r="F79" s="208" t="s">
        <v>48</v>
      </c>
      <c r="G79" s="231"/>
      <c r="H79" s="252">
        <v>8491.64</v>
      </c>
      <c r="I79" s="231"/>
      <c r="J79" s="233"/>
      <c r="K79" s="233">
        <v>0.8</v>
      </c>
      <c r="L79" s="234"/>
      <c r="M79" s="343">
        <v>39650</v>
      </c>
      <c r="N79" s="345" t="s">
        <v>518</v>
      </c>
      <c r="O79" s="231"/>
      <c r="P79" s="252"/>
      <c r="Q79" s="231"/>
      <c r="R79" s="231"/>
      <c r="S79" s="254"/>
      <c r="T79" s="261"/>
      <c r="U79" s="236"/>
      <c r="V79" s="236">
        <v>0.8</v>
      </c>
      <c r="W79" s="237"/>
      <c r="X79" s="260" t="s">
        <v>726</v>
      </c>
    </row>
    <row r="80" spans="1:24" s="237" customFormat="1" ht="53.25" customHeight="1" x14ac:dyDescent="0.25">
      <c r="A80" s="229">
        <v>75</v>
      </c>
      <c r="B80" s="229" t="s">
        <v>911</v>
      </c>
      <c r="C80" s="230" t="s">
        <v>731</v>
      </c>
      <c r="D80" s="232" t="s">
        <v>732</v>
      </c>
      <c r="E80" s="230" t="s">
        <v>730</v>
      </c>
      <c r="F80" s="208" t="s">
        <v>48</v>
      </c>
      <c r="G80" s="231"/>
      <c r="H80" s="252">
        <v>114870.37</v>
      </c>
      <c r="I80" s="231"/>
      <c r="J80" s="233"/>
      <c r="K80" s="233">
        <v>2.1</v>
      </c>
      <c r="L80" s="234"/>
      <c r="M80" s="343">
        <v>39650</v>
      </c>
      <c r="N80" s="344" t="s">
        <v>518</v>
      </c>
      <c r="O80" s="231"/>
      <c r="P80" s="285"/>
      <c r="Q80" s="229"/>
      <c r="R80" s="229"/>
      <c r="T80" s="236">
        <v>0.1</v>
      </c>
      <c r="U80" s="236"/>
      <c r="V80" s="236">
        <v>2</v>
      </c>
    </row>
    <row r="81" spans="1:24" s="237" customFormat="1" ht="53.25" customHeight="1" x14ac:dyDescent="0.25">
      <c r="A81" s="229">
        <v>76</v>
      </c>
      <c r="B81" s="229" t="s">
        <v>912</v>
      </c>
      <c r="C81" s="230" t="s">
        <v>734</v>
      </c>
      <c r="D81" s="232" t="s">
        <v>735</v>
      </c>
      <c r="E81" s="230" t="s">
        <v>733</v>
      </c>
      <c r="F81" s="208" t="s">
        <v>48</v>
      </c>
      <c r="G81" s="231"/>
      <c r="H81" s="252">
        <v>14896.45</v>
      </c>
      <c r="I81" s="231"/>
      <c r="J81" s="233"/>
      <c r="K81" s="233">
        <v>0.6</v>
      </c>
      <c r="L81" s="234"/>
      <c r="M81" s="343">
        <v>39650</v>
      </c>
      <c r="N81" s="344" t="s">
        <v>518</v>
      </c>
      <c r="O81" s="231"/>
      <c r="P81" s="285"/>
      <c r="Q81" s="229"/>
      <c r="R81" s="229"/>
      <c r="T81" s="236">
        <v>0.3</v>
      </c>
      <c r="U81" s="236"/>
      <c r="V81" s="236">
        <v>0.3</v>
      </c>
    </row>
    <row r="82" spans="1:24" s="237" customFormat="1" ht="53.25" customHeight="1" x14ac:dyDescent="0.25">
      <c r="A82" s="229">
        <v>77</v>
      </c>
      <c r="B82" s="229" t="s">
        <v>913</v>
      </c>
      <c r="C82" s="230" t="s">
        <v>737</v>
      </c>
      <c r="D82" s="232" t="s">
        <v>738</v>
      </c>
      <c r="E82" s="230" t="s">
        <v>736</v>
      </c>
      <c r="F82" s="208" t="s">
        <v>48</v>
      </c>
      <c r="G82" s="231"/>
      <c r="H82" s="252">
        <v>430106.45</v>
      </c>
      <c r="I82" s="231"/>
      <c r="J82" s="233"/>
      <c r="K82" s="233">
        <v>0.75</v>
      </c>
      <c r="L82" s="234"/>
      <c r="M82" s="343">
        <v>39650</v>
      </c>
      <c r="N82" s="344" t="s">
        <v>518</v>
      </c>
      <c r="O82" s="231"/>
      <c r="P82" s="285"/>
      <c r="Q82" s="229"/>
      <c r="R82" s="229"/>
      <c r="T82" s="236">
        <v>0.6</v>
      </c>
      <c r="U82" s="236"/>
      <c r="V82" s="236">
        <v>0.15</v>
      </c>
    </row>
    <row r="83" spans="1:24" s="237" customFormat="1" ht="53.25" customHeight="1" x14ac:dyDescent="0.25">
      <c r="A83" s="229">
        <v>78</v>
      </c>
      <c r="B83" s="229" t="s">
        <v>914</v>
      </c>
      <c r="C83" s="230" t="s">
        <v>740</v>
      </c>
      <c r="D83" s="232" t="s">
        <v>741</v>
      </c>
      <c r="E83" s="230" t="s">
        <v>739</v>
      </c>
      <c r="F83" s="208" t="s">
        <v>48</v>
      </c>
      <c r="G83" s="231"/>
      <c r="H83" s="252">
        <v>7808.06</v>
      </c>
      <c r="I83" s="231"/>
      <c r="J83" s="233"/>
      <c r="K83" s="233">
        <v>0.6</v>
      </c>
      <c r="L83" s="234"/>
      <c r="M83" s="343">
        <v>39650</v>
      </c>
      <c r="N83" s="344" t="s">
        <v>518</v>
      </c>
      <c r="O83" s="231"/>
      <c r="P83" s="285"/>
      <c r="Q83" s="229"/>
      <c r="R83" s="229"/>
      <c r="T83" s="236">
        <v>0.2</v>
      </c>
      <c r="U83" s="236">
        <v>0.4</v>
      </c>
      <c r="V83" s="236"/>
    </row>
    <row r="84" spans="1:24" s="237" customFormat="1" ht="53.25" customHeight="1" x14ac:dyDescent="0.25">
      <c r="A84" s="229">
        <v>79</v>
      </c>
      <c r="B84" s="229" t="s">
        <v>915</v>
      </c>
      <c r="C84" s="230" t="s">
        <v>743</v>
      </c>
      <c r="D84" s="232" t="s">
        <v>122</v>
      </c>
      <c r="E84" s="230" t="s">
        <v>742</v>
      </c>
      <c r="F84" s="208" t="s">
        <v>48</v>
      </c>
      <c r="G84" s="231"/>
      <c r="H84" s="252">
        <v>11712.08</v>
      </c>
      <c r="I84" s="231"/>
      <c r="J84" s="233"/>
      <c r="K84" s="233">
        <v>0.3</v>
      </c>
      <c r="L84" s="234"/>
      <c r="M84" s="343">
        <v>39650</v>
      </c>
      <c r="N84" s="344" t="s">
        <v>518</v>
      </c>
      <c r="O84" s="231"/>
      <c r="P84" s="285"/>
      <c r="Q84" s="229"/>
      <c r="R84" s="229"/>
      <c r="T84" s="236">
        <v>0.3</v>
      </c>
      <c r="U84" s="236"/>
      <c r="V84" s="236"/>
    </row>
    <row r="85" spans="1:24" s="237" customFormat="1" ht="53.25" customHeight="1" x14ac:dyDescent="0.25">
      <c r="A85" s="229">
        <v>80</v>
      </c>
      <c r="B85" s="229" t="s">
        <v>916</v>
      </c>
      <c r="C85" s="230" t="s">
        <v>745</v>
      </c>
      <c r="D85" s="230" t="s">
        <v>746</v>
      </c>
      <c r="E85" s="230" t="s">
        <v>744</v>
      </c>
      <c r="F85" s="208" t="s">
        <v>48</v>
      </c>
      <c r="G85" s="231"/>
      <c r="H85" s="252">
        <v>1</v>
      </c>
      <c r="I85" s="231"/>
      <c r="J85" s="233"/>
      <c r="K85" s="233">
        <v>0.3</v>
      </c>
      <c r="L85" s="234"/>
      <c r="M85" s="343">
        <v>39650</v>
      </c>
      <c r="N85" s="344" t="s">
        <v>518</v>
      </c>
      <c r="O85" s="231"/>
      <c r="P85" s="285"/>
      <c r="Q85" s="229"/>
      <c r="R85" s="229"/>
      <c r="T85" s="236"/>
      <c r="U85" s="236">
        <v>0.3</v>
      </c>
      <c r="V85" s="236"/>
    </row>
    <row r="86" spans="1:24" s="237" customFormat="1" ht="53.25" customHeight="1" x14ac:dyDescent="0.25">
      <c r="A86" s="229">
        <v>81</v>
      </c>
      <c r="B86" s="229" t="s">
        <v>917</v>
      </c>
      <c r="C86" s="230" t="s">
        <v>712</v>
      </c>
      <c r="D86" s="230" t="s">
        <v>748</v>
      </c>
      <c r="E86" s="230" t="s">
        <v>747</v>
      </c>
      <c r="F86" s="208" t="s">
        <v>48</v>
      </c>
      <c r="G86" s="231"/>
      <c r="H86" s="252">
        <v>1</v>
      </c>
      <c r="I86" s="231"/>
      <c r="J86" s="233"/>
      <c r="K86" s="233">
        <v>0.2</v>
      </c>
      <c r="L86" s="234"/>
      <c r="M86" s="343">
        <v>39650</v>
      </c>
      <c r="N86" s="344" t="s">
        <v>518</v>
      </c>
      <c r="O86" s="231"/>
      <c r="P86" s="285"/>
      <c r="Q86" s="229"/>
      <c r="R86" s="229"/>
      <c r="T86" s="236"/>
      <c r="U86" s="236">
        <v>0.2</v>
      </c>
      <c r="V86" s="236"/>
    </row>
    <row r="87" spans="1:24" s="237" customFormat="1" ht="53.25" customHeight="1" x14ac:dyDescent="0.25">
      <c r="A87" s="229">
        <v>82</v>
      </c>
      <c r="B87" s="229" t="s">
        <v>918</v>
      </c>
      <c r="C87" s="230" t="s">
        <v>526</v>
      </c>
      <c r="D87" s="230" t="s">
        <v>750</v>
      </c>
      <c r="E87" s="230" t="s">
        <v>749</v>
      </c>
      <c r="F87" s="208" t="s">
        <v>48</v>
      </c>
      <c r="G87" s="231"/>
      <c r="H87" s="252">
        <v>392521</v>
      </c>
      <c r="I87" s="231"/>
      <c r="J87" s="233"/>
      <c r="K87" s="233">
        <v>0.5</v>
      </c>
      <c r="L87" s="234"/>
      <c r="M87" s="343">
        <v>39650</v>
      </c>
      <c r="N87" s="345" t="s">
        <v>518</v>
      </c>
      <c r="O87" s="231"/>
      <c r="P87" s="252"/>
      <c r="Q87" s="231"/>
      <c r="R87" s="231"/>
      <c r="S87" s="254"/>
      <c r="T87" s="257"/>
      <c r="U87" s="258">
        <v>0.5</v>
      </c>
      <c r="V87" s="258"/>
      <c r="W87" s="259"/>
    </row>
    <row r="88" spans="1:24" s="259" customFormat="1" ht="53.25" customHeight="1" x14ac:dyDescent="0.25">
      <c r="A88" s="229">
        <v>83</v>
      </c>
      <c r="B88" s="229" t="s">
        <v>919</v>
      </c>
      <c r="C88" s="230" t="s">
        <v>745</v>
      </c>
      <c r="D88" s="230" t="s">
        <v>752</v>
      </c>
      <c r="E88" s="230" t="s">
        <v>751</v>
      </c>
      <c r="F88" s="208" t="s">
        <v>48</v>
      </c>
      <c r="G88" s="231"/>
      <c r="H88" s="252">
        <v>1</v>
      </c>
      <c r="I88" s="231"/>
      <c r="J88" s="233"/>
      <c r="K88" s="233">
        <v>0.3</v>
      </c>
      <c r="L88" s="234"/>
      <c r="M88" s="343">
        <v>39650</v>
      </c>
      <c r="N88" s="345" t="s">
        <v>518</v>
      </c>
      <c r="O88" s="231"/>
      <c r="P88" s="252"/>
      <c r="Q88" s="231"/>
      <c r="R88" s="231"/>
      <c r="S88" s="254"/>
      <c r="T88" s="236"/>
      <c r="U88" s="236">
        <v>0.3</v>
      </c>
      <c r="V88" s="236"/>
      <c r="W88" s="237"/>
      <c r="X88" s="260" t="s">
        <v>726</v>
      </c>
    </row>
    <row r="89" spans="1:24" s="237" customFormat="1" ht="53.25" customHeight="1" x14ac:dyDescent="0.25">
      <c r="A89" s="229">
        <v>84</v>
      </c>
      <c r="B89" s="229" t="s">
        <v>920</v>
      </c>
      <c r="C89" s="230" t="s">
        <v>745</v>
      </c>
      <c r="D89" s="230" t="s">
        <v>754</v>
      </c>
      <c r="E89" s="230" t="s">
        <v>753</v>
      </c>
      <c r="F89" s="208" t="s">
        <v>48</v>
      </c>
      <c r="G89" s="231"/>
      <c r="H89" s="252">
        <v>1</v>
      </c>
      <c r="I89" s="231"/>
      <c r="J89" s="233"/>
      <c r="K89" s="233">
        <v>0.3</v>
      </c>
      <c r="L89" s="234"/>
      <c r="M89" s="343">
        <v>39650</v>
      </c>
      <c r="N89" s="344" t="s">
        <v>518</v>
      </c>
      <c r="O89" s="231"/>
      <c r="P89" s="285"/>
      <c r="Q89" s="229"/>
      <c r="R89" s="229"/>
      <c r="T89" s="236"/>
      <c r="U89" s="236">
        <v>0.3</v>
      </c>
      <c r="V89" s="236"/>
    </row>
    <row r="90" spans="1:24" s="237" customFormat="1" ht="53.25" customHeight="1" x14ac:dyDescent="0.25">
      <c r="A90" s="229">
        <v>85</v>
      </c>
      <c r="B90" s="229" t="s">
        <v>921</v>
      </c>
      <c r="C90" s="230" t="s">
        <v>526</v>
      </c>
      <c r="D90" s="230" t="s">
        <v>756</v>
      </c>
      <c r="E90" s="230" t="s">
        <v>755</v>
      </c>
      <c r="F90" s="208" t="s">
        <v>48</v>
      </c>
      <c r="G90" s="231"/>
      <c r="H90" s="252">
        <v>1</v>
      </c>
      <c r="I90" s="231"/>
      <c r="J90" s="233"/>
      <c r="K90" s="233">
        <v>0.5</v>
      </c>
      <c r="L90" s="234"/>
      <c r="M90" s="343">
        <v>39650</v>
      </c>
      <c r="N90" s="344" t="s">
        <v>518</v>
      </c>
      <c r="O90" s="231"/>
      <c r="P90" s="285"/>
      <c r="Q90" s="229"/>
      <c r="R90" s="229"/>
      <c r="T90" s="236"/>
      <c r="U90" s="236">
        <v>0.5</v>
      </c>
      <c r="V90" s="236"/>
    </row>
    <row r="91" spans="1:24" s="237" customFormat="1" ht="53.25" customHeight="1" x14ac:dyDescent="0.25">
      <c r="A91" s="229">
        <v>86</v>
      </c>
      <c r="B91" s="229" t="s">
        <v>922</v>
      </c>
      <c r="C91" s="230" t="s">
        <v>758</v>
      </c>
      <c r="D91" s="232" t="s">
        <v>759</v>
      </c>
      <c r="E91" s="230" t="s">
        <v>757</v>
      </c>
      <c r="F91" s="208" t="s">
        <v>48</v>
      </c>
      <c r="G91" s="231"/>
      <c r="H91" s="252">
        <v>1061.46</v>
      </c>
      <c r="I91" s="231"/>
      <c r="J91" s="233"/>
      <c r="K91" s="233">
        <v>0.1</v>
      </c>
      <c r="L91" s="234"/>
      <c r="M91" s="343">
        <v>39650</v>
      </c>
      <c r="N91" s="344" t="s">
        <v>518</v>
      </c>
      <c r="O91" s="231"/>
      <c r="P91" s="285"/>
      <c r="Q91" s="229"/>
      <c r="R91" s="229"/>
      <c r="T91" s="236"/>
      <c r="U91" s="236"/>
      <c r="V91" s="236">
        <v>0.1</v>
      </c>
    </row>
    <row r="92" spans="1:24" s="237" customFormat="1" ht="53.25" customHeight="1" x14ac:dyDescent="0.25">
      <c r="A92" s="229">
        <v>87</v>
      </c>
      <c r="B92" s="229" t="s">
        <v>923</v>
      </c>
      <c r="C92" s="230" t="s">
        <v>758</v>
      </c>
      <c r="D92" s="232" t="s">
        <v>761</v>
      </c>
      <c r="E92" s="230" t="s">
        <v>760</v>
      </c>
      <c r="F92" s="208" t="s">
        <v>48</v>
      </c>
      <c r="G92" s="231"/>
      <c r="H92" s="252">
        <v>1061.46</v>
      </c>
      <c r="I92" s="231"/>
      <c r="J92" s="233"/>
      <c r="K92" s="233">
        <v>0.1</v>
      </c>
      <c r="L92" s="234"/>
      <c r="M92" s="343">
        <v>39650</v>
      </c>
      <c r="N92" s="344" t="s">
        <v>518</v>
      </c>
      <c r="O92" s="231"/>
      <c r="P92" s="285"/>
      <c r="Q92" s="229"/>
      <c r="R92" s="229"/>
      <c r="T92" s="236"/>
      <c r="U92" s="236"/>
      <c r="V92" s="236">
        <v>0.1</v>
      </c>
    </row>
    <row r="93" spans="1:24" s="237" customFormat="1" ht="53.25" customHeight="1" x14ac:dyDescent="0.25">
      <c r="A93" s="229">
        <v>88</v>
      </c>
      <c r="B93" s="229" t="s">
        <v>924</v>
      </c>
      <c r="C93" s="230" t="s">
        <v>758</v>
      </c>
      <c r="D93" s="232" t="s">
        <v>763</v>
      </c>
      <c r="E93" s="230" t="s">
        <v>762</v>
      </c>
      <c r="F93" s="208" t="s">
        <v>48</v>
      </c>
      <c r="G93" s="231"/>
      <c r="H93" s="252">
        <v>1061.46</v>
      </c>
      <c r="I93" s="231"/>
      <c r="J93" s="233"/>
      <c r="K93" s="233">
        <v>0.1</v>
      </c>
      <c r="L93" s="234"/>
      <c r="M93" s="343">
        <v>39650</v>
      </c>
      <c r="N93" s="344" t="s">
        <v>518</v>
      </c>
      <c r="O93" s="231"/>
      <c r="P93" s="285"/>
      <c r="Q93" s="229"/>
      <c r="R93" s="229"/>
      <c r="T93" s="236"/>
      <c r="U93" s="236"/>
      <c r="V93" s="236">
        <v>0.1</v>
      </c>
    </row>
    <row r="94" spans="1:24" s="237" customFormat="1" ht="53.25" customHeight="1" x14ac:dyDescent="0.25">
      <c r="A94" s="229">
        <v>89</v>
      </c>
      <c r="B94" s="229" t="s">
        <v>925</v>
      </c>
      <c r="C94" s="230" t="s">
        <v>765</v>
      </c>
      <c r="D94" s="232" t="s">
        <v>766</v>
      </c>
      <c r="E94" s="230" t="s">
        <v>764</v>
      </c>
      <c r="F94" s="208" t="s">
        <v>48</v>
      </c>
      <c r="G94" s="231"/>
      <c r="H94" s="252">
        <v>23352.01</v>
      </c>
      <c r="I94" s="231"/>
      <c r="J94" s="233"/>
      <c r="K94" s="233">
        <v>2.2000000000000002</v>
      </c>
      <c r="L94" s="234"/>
      <c r="M94" s="343">
        <v>39650</v>
      </c>
      <c r="N94" s="344" t="s">
        <v>518</v>
      </c>
      <c r="O94" s="231"/>
      <c r="P94" s="285"/>
      <c r="Q94" s="229"/>
      <c r="R94" s="229"/>
      <c r="T94" s="236"/>
      <c r="U94" s="236"/>
      <c r="V94" s="236">
        <v>2.2000000000000002</v>
      </c>
    </row>
    <row r="95" spans="1:24" s="237" customFormat="1" ht="53.25" customHeight="1" x14ac:dyDescent="0.25">
      <c r="A95" s="229">
        <v>90</v>
      </c>
      <c r="B95" s="229" t="s">
        <v>926</v>
      </c>
      <c r="C95" s="230" t="s">
        <v>768</v>
      </c>
      <c r="D95" s="232" t="s">
        <v>769</v>
      </c>
      <c r="E95" s="230" t="s">
        <v>767</v>
      </c>
      <c r="F95" s="208" t="s">
        <v>48</v>
      </c>
      <c r="G95" s="231"/>
      <c r="H95" s="252">
        <v>8491.64</v>
      </c>
      <c r="I95" s="231"/>
      <c r="J95" s="233"/>
      <c r="K95" s="233">
        <v>0.8</v>
      </c>
      <c r="L95" s="234"/>
      <c r="M95" s="343">
        <v>39650</v>
      </c>
      <c r="N95" s="344" t="s">
        <v>518</v>
      </c>
      <c r="O95" s="231"/>
      <c r="P95" s="285"/>
      <c r="Q95" s="229"/>
      <c r="R95" s="229"/>
      <c r="T95" s="236"/>
      <c r="U95" s="236"/>
      <c r="V95" s="236">
        <v>0.8</v>
      </c>
    </row>
    <row r="96" spans="1:24" s="237" customFormat="1" ht="53.25" customHeight="1" x14ac:dyDescent="0.25">
      <c r="A96" s="229">
        <v>91</v>
      </c>
      <c r="B96" s="229" t="s">
        <v>927</v>
      </c>
      <c r="C96" s="230" t="s">
        <v>771</v>
      </c>
      <c r="D96" s="232" t="s">
        <v>772</v>
      </c>
      <c r="E96" s="230" t="s">
        <v>770</v>
      </c>
      <c r="F96" s="208" t="s">
        <v>48</v>
      </c>
      <c r="G96" s="231"/>
      <c r="H96" s="252">
        <v>32635.47</v>
      </c>
      <c r="I96" s="231"/>
      <c r="J96" s="233"/>
      <c r="K96" s="233">
        <v>1.2</v>
      </c>
      <c r="L96" s="234"/>
      <c r="M96" s="343">
        <v>39650</v>
      </c>
      <c r="N96" s="344" t="s">
        <v>518</v>
      </c>
      <c r="O96" s="231"/>
      <c r="P96" s="285"/>
      <c r="Q96" s="229"/>
      <c r="R96" s="229"/>
      <c r="T96" s="236">
        <v>0.7</v>
      </c>
      <c r="U96" s="236"/>
      <c r="V96" s="236">
        <v>0.5</v>
      </c>
    </row>
    <row r="97" spans="1:23" s="237" customFormat="1" ht="53.25" customHeight="1" x14ac:dyDescent="0.25">
      <c r="A97" s="229">
        <v>92</v>
      </c>
      <c r="B97" s="229" t="s">
        <v>928</v>
      </c>
      <c r="C97" s="230" t="s">
        <v>538</v>
      </c>
      <c r="D97" s="232" t="s">
        <v>774</v>
      </c>
      <c r="E97" s="230" t="s">
        <v>773</v>
      </c>
      <c r="F97" s="208" t="s">
        <v>48</v>
      </c>
      <c r="G97" s="231"/>
      <c r="H97" s="252">
        <v>27328.19</v>
      </c>
      <c r="I97" s="231"/>
      <c r="J97" s="233"/>
      <c r="K97" s="233">
        <v>0.7</v>
      </c>
      <c r="L97" s="234"/>
      <c r="M97" s="343">
        <v>39650</v>
      </c>
      <c r="N97" s="345" t="s">
        <v>518</v>
      </c>
      <c r="O97" s="231"/>
      <c r="P97" s="252"/>
      <c r="Q97" s="231"/>
      <c r="R97" s="231"/>
      <c r="S97" s="254"/>
      <c r="T97" s="248">
        <v>0.7</v>
      </c>
      <c r="U97" s="248"/>
      <c r="V97" s="248"/>
      <c r="W97" s="249"/>
    </row>
    <row r="98" spans="1:23" s="249" customFormat="1" ht="53.25" customHeight="1" x14ac:dyDescent="0.25">
      <c r="A98" s="229">
        <v>93</v>
      </c>
      <c r="B98" s="229" t="s">
        <v>929</v>
      </c>
      <c r="C98" s="230" t="s">
        <v>776</v>
      </c>
      <c r="D98" s="232" t="s">
        <v>777</v>
      </c>
      <c r="E98" s="230" t="s">
        <v>775</v>
      </c>
      <c r="F98" s="208" t="s">
        <v>48</v>
      </c>
      <c r="G98" s="231"/>
      <c r="H98" s="252">
        <v>11712.08</v>
      </c>
      <c r="I98" s="231"/>
      <c r="J98" s="233"/>
      <c r="K98" s="233">
        <f>1.5+0.3</f>
        <v>1.8</v>
      </c>
      <c r="L98" s="234"/>
      <c r="M98" s="343">
        <v>39650</v>
      </c>
      <c r="N98" s="345" t="s">
        <v>518</v>
      </c>
      <c r="O98" s="231"/>
      <c r="P98" s="252"/>
      <c r="Q98" s="231"/>
      <c r="R98" s="231"/>
      <c r="S98" s="254"/>
      <c r="T98" s="236">
        <v>0.3</v>
      </c>
      <c r="U98" s="236">
        <v>1.5</v>
      </c>
      <c r="V98" s="236"/>
      <c r="W98" s="237"/>
    </row>
    <row r="99" spans="1:23" s="237" customFormat="1" ht="53.25" customHeight="1" x14ac:dyDescent="0.25">
      <c r="A99" s="229">
        <v>94</v>
      </c>
      <c r="B99" s="229" t="s">
        <v>930</v>
      </c>
      <c r="C99" s="230" t="s">
        <v>712</v>
      </c>
      <c r="D99" s="230" t="s">
        <v>779</v>
      </c>
      <c r="E99" s="230" t="s">
        <v>778</v>
      </c>
      <c r="F99" s="208" t="s">
        <v>48</v>
      </c>
      <c r="G99" s="231"/>
      <c r="H99" s="252">
        <v>1</v>
      </c>
      <c r="I99" s="231"/>
      <c r="J99" s="233"/>
      <c r="K99" s="233">
        <v>0.2</v>
      </c>
      <c r="L99" s="234"/>
      <c r="M99" s="343">
        <v>39650</v>
      </c>
      <c r="N99" s="344" t="s">
        <v>518</v>
      </c>
      <c r="O99" s="231"/>
      <c r="P99" s="285"/>
      <c r="Q99" s="229"/>
      <c r="R99" s="229"/>
      <c r="T99" s="236"/>
      <c r="U99" s="236">
        <v>0.2</v>
      </c>
      <c r="V99" s="236"/>
    </row>
    <row r="100" spans="1:23" s="237" customFormat="1" ht="53.25" customHeight="1" x14ac:dyDescent="0.25">
      <c r="A100" s="229">
        <v>95</v>
      </c>
      <c r="B100" s="229" t="s">
        <v>931</v>
      </c>
      <c r="C100" s="230" t="s">
        <v>526</v>
      </c>
      <c r="D100" s="230" t="s">
        <v>781</v>
      </c>
      <c r="E100" s="230" t="s">
        <v>780</v>
      </c>
      <c r="F100" s="208" t="s">
        <v>48</v>
      </c>
      <c r="G100" s="231"/>
      <c r="H100" s="252">
        <v>1</v>
      </c>
      <c r="I100" s="231"/>
      <c r="J100" s="233"/>
      <c r="K100" s="233">
        <v>0.5</v>
      </c>
      <c r="L100" s="234"/>
      <c r="M100" s="343">
        <v>39650</v>
      </c>
      <c r="N100" s="344" t="s">
        <v>518</v>
      </c>
      <c r="O100" s="231"/>
      <c r="P100" s="285"/>
      <c r="Q100" s="229"/>
      <c r="R100" s="229"/>
      <c r="T100" s="236"/>
      <c r="U100" s="236">
        <v>0.5</v>
      </c>
      <c r="V100" s="236"/>
    </row>
    <row r="101" spans="1:23" s="237" customFormat="1" ht="53.25" customHeight="1" x14ac:dyDescent="0.25">
      <c r="A101" s="229">
        <v>96</v>
      </c>
      <c r="B101" s="229" t="s">
        <v>932</v>
      </c>
      <c r="C101" s="230" t="s">
        <v>783</v>
      </c>
      <c r="D101" s="232" t="s">
        <v>784</v>
      </c>
      <c r="E101" s="230" t="s">
        <v>782</v>
      </c>
      <c r="F101" s="208" t="s">
        <v>48</v>
      </c>
      <c r="G101" s="231"/>
      <c r="H101" s="233">
        <v>3904.03</v>
      </c>
      <c r="I101" s="231"/>
      <c r="J101" s="233"/>
      <c r="K101" s="233">
        <v>0.1</v>
      </c>
      <c r="L101" s="234"/>
      <c r="M101" s="343">
        <v>39650</v>
      </c>
      <c r="N101" s="344" t="s">
        <v>518</v>
      </c>
      <c r="O101" s="231"/>
      <c r="P101" s="285"/>
      <c r="Q101" s="229"/>
      <c r="R101" s="229"/>
      <c r="T101" s="236">
        <v>0.1</v>
      </c>
      <c r="U101" s="236"/>
      <c r="V101" s="236"/>
    </row>
    <row r="102" spans="1:23" s="237" customFormat="1" ht="53.25" customHeight="1" x14ac:dyDescent="0.25">
      <c r="A102" s="229">
        <v>97</v>
      </c>
      <c r="B102" s="229" t="s">
        <v>933</v>
      </c>
      <c r="C102" s="230" t="s">
        <v>786</v>
      </c>
      <c r="D102" s="232" t="s">
        <v>787</v>
      </c>
      <c r="E102" s="230" t="s">
        <v>785</v>
      </c>
      <c r="F102" s="208" t="s">
        <v>48</v>
      </c>
      <c r="G102" s="231"/>
      <c r="H102" s="233">
        <v>1592.19</v>
      </c>
      <c r="I102" s="231"/>
      <c r="J102" s="233"/>
      <c r="K102" s="233">
        <v>0.15</v>
      </c>
      <c r="L102" s="238"/>
      <c r="M102" s="343">
        <v>39650</v>
      </c>
      <c r="N102" s="344" t="s">
        <v>518</v>
      </c>
      <c r="O102" s="231"/>
      <c r="P102" s="285"/>
      <c r="Q102" s="229"/>
      <c r="R102" s="229"/>
      <c r="T102" s="236"/>
      <c r="U102" s="236"/>
      <c r="V102" s="236">
        <v>0.15</v>
      </c>
    </row>
    <row r="103" spans="1:23" s="237" customFormat="1" ht="53.25" customHeight="1" x14ac:dyDescent="0.25">
      <c r="A103" s="229">
        <v>98</v>
      </c>
      <c r="B103" s="229" t="s">
        <v>934</v>
      </c>
      <c r="C103" s="230" t="s">
        <v>789</v>
      </c>
      <c r="D103" s="232" t="s">
        <v>790</v>
      </c>
      <c r="E103" s="230" t="s">
        <v>788</v>
      </c>
      <c r="F103" s="208" t="s">
        <v>48</v>
      </c>
      <c r="G103" s="231"/>
      <c r="H103" s="233">
        <v>57934.25</v>
      </c>
      <c r="I103" s="231"/>
      <c r="J103" s="233"/>
      <c r="K103" s="233">
        <v>0.35</v>
      </c>
      <c r="L103" s="238"/>
      <c r="M103" s="343">
        <v>39650</v>
      </c>
      <c r="N103" s="344" t="s">
        <v>518</v>
      </c>
      <c r="O103" s="231"/>
      <c r="P103" s="285"/>
      <c r="Q103" s="229"/>
      <c r="R103" s="229"/>
      <c r="T103" s="236">
        <v>0.2</v>
      </c>
      <c r="U103" s="236"/>
      <c r="V103" s="236">
        <v>0.15</v>
      </c>
    </row>
    <row r="104" spans="1:23" s="237" customFormat="1" ht="53.25" customHeight="1" x14ac:dyDescent="0.25">
      <c r="A104" s="229">
        <v>99</v>
      </c>
      <c r="B104" s="229" t="s">
        <v>935</v>
      </c>
      <c r="C104" s="230" t="s">
        <v>792</v>
      </c>
      <c r="D104" s="232" t="s">
        <v>793</v>
      </c>
      <c r="E104" s="230" t="s">
        <v>791</v>
      </c>
      <c r="F104" s="208" t="s">
        <v>48</v>
      </c>
      <c r="G104" s="231"/>
      <c r="H104" s="233">
        <v>15616.11</v>
      </c>
      <c r="I104" s="231"/>
      <c r="J104" s="233"/>
      <c r="K104" s="233">
        <v>0.4</v>
      </c>
      <c r="L104" s="238"/>
      <c r="M104" s="343">
        <v>39650</v>
      </c>
      <c r="N104" s="344" t="s">
        <v>518</v>
      </c>
      <c r="O104" s="231"/>
      <c r="P104" s="285"/>
      <c r="Q104" s="229"/>
      <c r="R104" s="229"/>
      <c r="T104" s="236">
        <v>0.4</v>
      </c>
      <c r="U104" s="236"/>
      <c r="V104" s="236"/>
    </row>
    <row r="105" spans="1:23" s="237" customFormat="1" ht="53.25" customHeight="1" x14ac:dyDescent="0.25">
      <c r="A105" s="229">
        <v>100</v>
      </c>
      <c r="B105" s="229" t="s">
        <v>936</v>
      </c>
      <c r="C105" s="230" t="s">
        <v>795</v>
      </c>
      <c r="D105" s="232" t="s">
        <v>796</v>
      </c>
      <c r="E105" s="230" t="s">
        <v>794</v>
      </c>
      <c r="F105" s="208" t="s">
        <v>48</v>
      </c>
      <c r="G105" s="231"/>
      <c r="H105" s="233">
        <v>9553.1</v>
      </c>
      <c r="I105" s="231"/>
      <c r="J105" s="233"/>
      <c r="K105" s="233">
        <v>0.9</v>
      </c>
      <c r="L105" s="238"/>
      <c r="M105" s="343">
        <v>39650</v>
      </c>
      <c r="N105" s="344" t="s">
        <v>518</v>
      </c>
      <c r="O105" s="231"/>
      <c r="P105" s="285"/>
      <c r="Q105" s="229"/>
      <c r="R105" s="229"/>
      <c r="T105" s="236"/>
      <c r="U105" s="236"/>
      <c r="V105" s="236">
        <v>0.9</v>
      </c>
    </row>
    <row r="106" spans="1:23" s="237" customFormat="1" ht="53.25" customHeight="1" x14ac:dyDescent="0.25">
      <c r="A106" s="229">
        <v>101</v>
      </c>
      <c r="B106" s="229" t="s">
        <v>937</v>
      </c>
      <c r="C106" s="230" t="s">
        <v>798</v>
      </c>
      <c r="D106" s="232" t="s">
        <v>799</v>
      </c>
      <c r="E106" s="230" t="s">
        <v>797</v>
      </c>
      <c r="F106" s="208" t="s">
        <v>48</v>
      </c>
      <c r="G106" s="231"/>
      <c r="H106" s="233">
        <v>3184.37</v>
      </c>
      <c r="I106" s="231"/>
      <c r="J106" s="233"/>
      <c r="K106" s="233">
        <v>0.3</v>
      </c>
      <c r="L106" s="238"/>
      <c r="M106" s="343">
        <v>39650</v>
      </c>
      <c r="N106" s="344" t="s">
        <v>518</v>
      </c>
      <c r="O106" s="231"/>
      <c r="P106" s="285"/>
      <c r="Q106" s="229"/>
      <c r="R106" s="229"/>
      <c r="T106" s="236"/>
      <c r="U106" s="236"/>
      <c r="V106" s="236">
        <v>0.3</v>
      </c>
    </row>
    <row r="107" spans="1:23" s="237" customFormat="1" ht="53.25" customHeight="1" x14ac:dyDescent="0.25">
      <c r="A107" s="229">
        <v>102</v>
      </c>
      <c r="B107" s="229" t="s">
        <v>938</v>
      </c>
      <c r="C107" s="230" t="s">
        <v>712</v>
      </c>
      <c r="D107" s="230" t="s">
        <v>801</v>
      </c>
      <c r="E107" s="230" t="s">
        <v>800</v>
      </c>
      <c r="F107" s="208" t="s">
        <v>48</v>
      </c>
      <c r="G107" s="231"/>
      <c r="H107" s="233">
        <v>1</v>
      </c>
      <c r="I107" s="231"/>
      <c r="J107" s="233"/>
      <c r="K107" s="233">
        <v>0.2</v>
      </c>
      <c r="L107" s="238"/>
      <c r="M107" s="343">
        <v>39650</v>
      </c>
      <c r="N107" s="344" t="s">
        <v>518</v>
      </c>
      <c r="O107" s="231"/>
      <c r="P107" s="285"/>
      <c r="Q107" s="229"/>
      <c r="R107" s="229"/>
      <c r="T107" s="236"/>
      <c r="U107" s="236">
        <v>0.2</v>
      </c>
      <c r="V107" s="236"/>
    </row>
    <row r="108" spans="1:23" s="237" customFormat="1" ht="53.25" customHeight="1" x14ac:dyDescent="0.25">
      <c r="A108" s="229">
        <v>103</v>
      </c>
      <c r="B108" s="229" t="s">
        <v>939</v>
      </c>
      <c r="C108" s="230" t="s">
        <v>526</v>
      </c>
      <c r="D108" s="230" t="s">
        <v>803</v>
      </c>
      <c r="E108" s="230" t="s">
        <v>802</v>
      </c>
      <c r="F108" s="208" t="s">
        <v>48</v>
      </c>
      <c r="G108" s="231"/>
      <c r="H108" s="233">
        <v>1</v>
      </c>
      <c r="I108" s="231"/>
      <c r="J108" s="233"/>
      <c r="K108" s="233">
        <v>0.5</v>
      </c>
      <c r="L108" s="238"/>
      <c r="M108" s="343">
        <v>39650</v>
      </c>
      <c r="N108" s="344" t="s">
        <v>518</v>
      </c>
      <c r="O108" s="231"/>
      <c r="P108" s="285"/>
      <c r="Q108" s="229"/>
      <c r="R108" s="229"/>
      <c r="T108" s="236"/>
      <c r="U108" s="236">
        <v>0.5</v>
      </c>
      <c r="V108" s="236"/>
    </row>
    <row r="109" spans="1:23" s="237" customFormat="1" ht="53.25" customHeight="1" x14ac:dyDescent="0.25">
      <c r="A109" s="229">
        <v>104</v>
      </c>
      <c r="B109" s="229" t="s">
        <v>940</v>
      </c>
      <c r="C109" s="230" t="s">
        <v>805</v>
      </c>
      <c r="D109" s="232" t="s">
        <v>806</v>
      </c>
      <c r="E109" s="230" t="s">
        <v>804</v>
      </c>
      <c r="F109" s="208" t="s">
        <v>48</v>
      </c>
      <c r="G109" s="231"/>
      <c r="H109" s="233">
        <v>2122.91</v>
      </c>
      <c r="I109" s="231"/>
      <c r="J109" s="233"/>
      <c r="K109" s="233">
        <v>0.2</v>
      </c>
      <c r="L109" s="238"/>
      <c r="M109" s="343">
        <v>39650</v>
      </c>
      <c r="N109" s="344" t="s">
        <v>518</v>
      </c>
      <c r="O109" s="231"/>
      <c r="P109" s="285"/>
      <c r="Q109" s="229"/>
      <c r="R109" s="229"/>
      <c r="T109" s="236"/>
      <c r="U109" s="236"/>
      <c r="V109" s="236">
        <v>0.2</v>
      </c>
    </row>
    <row r="110" spans="1:23" s="237" customFormat="1" ht="53.25" customHeight="1" x14ac:dyDescent="0.25">
      <c r="A110" s="229">
        <v>105</v>
      </c>
      <c r="B110" s="229" t="s">
        <v>941</v>
      </c>
      <c r="C110" s="230" t="s">
        <v>808</v>
      </c>
      <c r="D110" s="232" t="s">
        <v>809</v>
      </c>
      <c r="E110" s="230" t="s">
        <v>807</v>
      </c>
      <c r="F110" s="208" t="s">
        <v>48</v>
      </c>
      <c r="G110" s="231"/>
      <c r="H110" s="233">
        <v>1061.46</v>
      </c>
      <c r="I110" s="231"/>
      <c r="J110" s="233"/>
      <c r="K110" s="233">
        <v>0.1</v>
      </c>
      <c r="L110" s="238"/>
      <c r="M110" s="343">
        <v>39650</v>
      </c>
      <c r="N110" s="344" t="s">
        <v>518</v>
      </c>
      <c r="O110" s="231"/>
      <c r="P110" s="285"/>
      <c r="Q110" s="229"/>
      <c r="R110" s="229"/>
      <c r="T110" s="236"/>
      <c r="U110" s="236"/>
      <c r="V110" s="236">
        <v>0.1</v>
      </c>
    </row>
    <row r="111" spans="1:23" s="237" customFormat="1" ht="53.25" customHeight="1" x14ac:dyDescent="0.25">
      <c r="A111" s="229">
        <v>106</v>
      </c>
      <c r="B111" s="229" t="s">
        <v>942</v>
      </c>
      <c r="C111" s="230" t="s">
        <v>734</v>
      </c>
      <c r="D111" s="232" t="s">
        <v>811</v>
      </c>
      <c r="E111" s="230" t="s">
        <v>810</v>
      </c>
      <c r="F111" s="208" t="s">
        <v>48</v>
      </c>
      <c r="G111" s="231"/>
      <c r="H111" s="233">
        <v>14896.45</v>
      </c>
      <c r="I111" s="231"/>
      <c r="J111" s="233"/>
      <c r="K111" s="233">
        <v>0.6</v>
      </c>
      <c r="L111" s="238"/>
      <c r="M111" s="343">
        <v>39650</v>
      </c>
      <c r="N111" s="344" t="s">
        <v>518</v>
      </c>
      <c r="O111" s="231"/>
      <c r="P111" s="285"/>
      <c r="Q111" s="229"/>
      <c r="R111" s="229"/>
      <c r="T111" s="236">
        <v>0.3</v>
      </c>
      <c r="U111" s="236"/>
      <c r="V111" s="236">
        <v>0.3</v>
      </c>
    </row>
    <row r="112" spans="1:23" s="237" customFormat="1" ht="53.25" customHeight="1" x14ac:dyDescent="0.25">
      <c r="A112" s="229">
        <v>107</v>
      </c>
      <c r="B112" s="229" t="s">
        <v>943</v>
      </c>
      <c r="C112" s="230" t="s">
        <v>813</v>
      </c>
      <c r="D112" s="232" t="s">
        <v>814</v>
      </c>
      <c r="E112" s="230" t="s">
        <v>812</v>
      </c>
      <c r="F112" s="208" t="s">
        <v>48</v>
      </c>
      <c r="G112" s="231"/>
      <c r="H112" s="233">
        <v>3184.37</v>
      </c>
      <c r="I112" s="231"/>
      <c r="J112" s="233"/>
      <c r="K112" s="233">
        <v>0.3</v>
      </c>
      <c r="L112" s="238"/>
      <c r="M112" s="343">
        <v>39650</v>
      </c>
      <c r="N112" s="344" t="s">
        <v>518</v>
      </c>
      <c r="O112" s="231"/>
      <c r="P112" s="285"/>
      <c r="Q112" s="229"/>
      <c r="R112" s="229"/>
      <c r="T112" s="236"/>
      <c r="U112" s="236"/>
      <c r="V112" s="236">
        <v>0.3</v>
      </c>
    </row>
    <row r="113" spans="1:23" s="237" customFormat="1" ht="53.25" customHeight="1" x14ac:dyDescent="0.25">
      <c r="A113" s="229">
        <v>108</v>
      </c>
      <c r="B113" s="229" t="s">
        <v>944</v>
      </c>
      <c r="C113" s="230" t="s">
        <v>816</v>
      </c>
      <c r="D113" s="232" t="s">
        <v>817</v>
      </c>
      <c r="E113" s="230" t="s">
        <v>815</v>
      </c>
      <c r="F113" s="208" t="s">
        <v>48</v>
      </c>
      <c r="G113" s="231"/>
      <c r="H113" s="233">
        <v>9553.1</v>
      </c>
      <c r="I113" s="231"/>
      <c r="J113" s="233"/>
      <c r="K113" s="233">
        <v>0.9</v>
      </c>
      <c r="L113" s="238"/>
      <c r="M113" s="343">
        <v>39650</v>
      </c>
      <c r="N113" s="344" t="s">
        <v>518</v>
      </c>
      <c r="O113" s="231"/>
      <c r="P113" s="285"/>
      <c r="Q113" s="229"/>
      <c r="R113" s="229"/>
      <c r="T113" s="236"/>
      <c r="U113" s="236"/>
      <c r="V113" s="236">
        <v>0.9</v>
      </c>
    </row>
    <row r="114" spans="1:23" s="237" customFormat="1" ht="53.25" customHeight="1" x14ac:dyDescent="0.25">
      <c r="A114" s="229">
        <v>109</v>
      </c>
      <c r="B114" s="229" t="s">
        <v>945</v>
      </c>
      <c r="C114" s="230" t="s">
        <v>758</v>
      </c>
      <c r="D114" s="232" t="s">
        <v>819</v>
      </c>
      <c r="E114" s="230" t="s">
        <v>818</v>
      </c>
      <c r="F114" s="208" t="s">
        <v>48</v>
      </c>
      <c r="G114" s="231"/>
      <c r="H114" s="233">
        <v>1061.46</v>
      </c>
      <c r="I114" s="231"/>
      <c r="J114" s="233"/>
      <c r="K114" s="233">
        <v>0.1</v>
      </c>
      <c r="L114" s="238"/>
      <c r="M114" s="343">
        <v>39650</v>
      </c>
      <c r="N114" s="344" t="s">
        <v>518</v>
      </c>
      <c r="O114" s="231"/>
      <c r="P114" s="285"/>
      <c r="Q114" s="229"/>
      <c r="R114" s="229"/>
      <c r="T114" s="236"/>
      <c r="U114" s="236"/>
      <c r="V114" s="236">
        <v>0.1</v>
      </c>
    </row>
    <row r="115" spans="1:23" s="237" customFormat="1" ht="53.25" customHeight="1" x14ac:dyDescent="0.25">
      <c r="A115" s="229">
        <v>110</v>
      </c>
      <c r="B115" s="229" t="s">
        <v>946</v>
      </c>
      <c r="C115" s="230" t="s">
        <v>821</v>
      </c>
      <c r="D115" s="232" t="s">
        <v>822</v>
      </c>
      <c r="E115" s="230" t="s">
        <v>820</v>
      </c>
      <c r="F115" s="208" t="s">
        <v>48</v>
      </c>
      <c r="G115" s="231"/>
      <c r="H115" s="233">
        <v>530.73</v>
      </c>
      <c r="I115" s="231"/>
      <c r="J115" s="233"/>
      <c r="K115" s="233">
        <v>0.05</v>
      </c>
      <c r="L115" s="238"/>
      <c r="M115" s="343">
        <v>39650</v>
      </c>
      <c r="N115" s="344" t="s">
        <v>518</v>
      </c>
      <c r="O115" s="231"/>
      <c r="P115" s="285"/>
      <c r="Q115" s="229"/>
      <c r="R115" s="229"/>
      <c r="T115" s="236"/>
      <c r="U115" s="236"/>
      <c r="V115" s="236">
        <v>0.05</v>
      </c>
    </row>
    <row r="116" spans="1:23" s="237" customFormat="1" ht="53.25" customHeight="1" x14ac:dyDescent="0.25">
      <c r="A116" s="229">
        <v>111</v>
      </c>
      <c r="B116" s="229" t="s">
        <v>947</v>
      </c>
      <c r="C116" s="230" t="s">
        <v>709</v>
      </c>
      <c r="D116" s="230" t="s">
        <v>824</v>
      </c>
      <c r="E116" s="230" t="s">
        <v>823</v>
      </c>
      <c r="F116" s="208" t="s">
        <v>48</v>
      </c>
      <c r="G116" s="231"/>
      <c r="H116" s="252">
        <v>1</v>
      </c>
      <c r="I116" s="231"/>
      <c r="J116" s="233"/>
      <c r="K116" s="233">
        <v>0.15</v>
      </c>
      <c r="L116" s="238"/>
      <c r="M116" s="343">
        <v>39650</v>
      </c>
      <c r="N116" s="344" t="s">
        <v>518</v>
      </c>
      <c r="O116" s="231"/>
      <c r="P116" s="285"/>
      <c r="Q116" s="229"/>
      <c r="R116" s="229"/>
      <c r="T116" s="236"/>
      <c r="U116" s="236">
        <v>0.15</v>
      </c>
      <c r="V116" s="236"/>
    </row>
    <row r="117" spans="1:23" s="237" customFormat="1" ht="53.25" customHeight="1" x14ac:dyDescent="0.25">
      <c r="A117" s="229">
        <v>112</v>
      </c>
      <c r="B117" s="229" t="s">
        <v>948</v>
      </c>
      <c r="C117" s="230" t="s">
        <v>826</v>
      </c>
      <c r="D117" s="232" t="s">
        <v>827</v>
      </c>
      <c r="E117" s="230" t="s">
        <v>825</v>
      </c>
      <c r="F117" s="208" t="s">
        <v>48</v>
      </c>
      <c r="G117" s="231"/>
      <c r="H117" s="252">
        <v>32904.92</v>
      </c>
      <c r="I117" s="231"/>
      <c r="J117" s="233"/>
      <c r="K117" s="233">
        <v>0.78</v>
      </c>
      <c r="L117" s="234"/>
      <c r="M117" s="343">
        <v>39650</v>
      </c>
      <c r="N117" s="344" t="s">
        <v>518</v>
      </c>
      <c r="O117" s="231"/>
      <c r="P117" s="285"/>
      <c r="Q117" s="229"/>
      <c r="R117" s="229"/>
      <c r="T117" s="236"/>
      <c r="U117" s="236"/>
      <c r="V117" s="236">
        <v>0.78</v>
      </c>
    </row>
    <row r="118" spans="1:23" s="237" customFormat="1" ht="53.25" customHeight="1" x14ac:dyDescent="0.25">
      <c r="A118" s="229">
        <v>113</v>
      </c>
      <c r="B118" s="229" t="s">
        <v>950</v>
      </c>
      <c r="C118" s="262" t="s">
        <v>829</v>
      </c>
      <c r="D118" s="262" t="s">
        <v>830</v>
      </c>
      <c r="E118" s="262" t="s">
        <v>828</v>
      </c>
      <c r="F118" s="208" t="s">
        <v>48</v>
      </c>
      <c r="G118" s="231"/>
      <c r="H118" s="252">
        <v>1</v>
      </c>
      <c r="I118" s="231"/>
      <c r="J118" s="233"/>
      <c r="K118" s="233">
        <v>1.4159999999999999</v>
      </c>
      <c r="L118" s="234"/>
      <c r="M118" s="343">
        <v>41001</v>
      </c>
      <c r="N118" s="344" t="s">
        <v>831</v>
      </c>
      <c r="O118" s="231"/>
      <c r="P118" s="285"/>
      <c r="Q118" s="229"/>
      <c r="R118" s="229"/>
      <c r="T118" s="236"/>
      <c r="U118" s="236"/>
      <c r="V118" s="236">
        <v>1.4159999999999999</v>
      </c>
    </row>
    <row r="119" spans="1:23" s="237" customFormat="1" ht="83.25" customHeight="1" x14ac:dyDescent="0.25">
      <c r="A119" s="229">
        <v>114</v>
      </c>
      <c r="B119" s="229" t="s">
        <v>949</v>
      </c>
      <c r="C119" s="287" t="s">
        <v>833</v>
      </c>
      <c r="D119" s="288" t="s">
        <v>834</v>
      </c>
      <c r="E119" s="230" t="s">
        <v>832</v>
      </c>
      <c r="F119" s="208" t="s">
        <v>48</v>
      </c>
      <c r="G119" s="231"/>
      <c r="H119" s="231"/>
      <c r="I119" s="231"/>
      <c r="J119" s="233"/>
      <c r="K119" s="233">
        <f>0.485+0.735</f>
        <v>1.22</v>
      </c>
      <c r="L119" s="234"/>
      <c r="M119" s="343">
        <v>39650</v>
      </c>
      <c r="N119" s="346" t="s">
        <v>835</v>
      </c>
      <c r="O119" s="231"/>
      <c r="P119" s="285"/>
      <c r="Q119" s="229"/>
      <c r="R119" s="229"/>
      <c r="T119" s="236">
        <v>0.73499999999999999</v>
      </c>
      <c r="U119" s="236"/>
      <c r="V119" s="236">
        <v>0.48499999999999999</v>
      </c>
    </row>
    <row r="120" spans="1:23" x14ac:dyDescent="0.25">
      <c r="A120" s="263"/>
      <c r="B120" s="263"/>
      <c r="C120" s="263"/>
      <c r="D120" s="263"/>
      <c r="E120" s="264"/>
      <c r="F120" s="264"/>
      <c r="G120" s="271"/>
      <c r="H120" s="264"/>
      <c r="I120" s="264"/>
      <c r="J120" s="272"/>
      <c r="K120" s="272"/>
      <c r="L120" s="272"/>
      <c r="M120" s="266"/>
      <c r="N120" s="266"/>
      <c r="O120" s="266"/>
      <c r="T120" s="269">
        <f>SUM(T6:T119)</f>
        <v>42.57500000000001</v>
      </c>
      <c r="U120" s="269">
        <f t="shared" ref="U120:V120" si="0">SUM(U6:U119)</f>
        <v>38.209999999999987</v>
      </c>
      <c r="V120" s="269">
        <f t="shared" si="0"/>
        <v>29.481000000000005</v>
      </c>
      <c r="W120" s="270">
        <f>SUM(T120:V120)</f>
        <v>110.26600000000001</v>
      </c>
    </row>
    <row r="121" spans="1:23" x14ac:dyDescent="0.25">
      <c r="A121" s="263"/>
      <c r="B121" s="263"/>
      <c r="C121" s="263"/>
      <c r="D121" s="263"/>
      <c r="E121" s="264"/>
      <c r="F121" s="264"/>
      <c r="G121" s="271"/>
      <c r="H121" s="264"/>
      <c r="I121" s="264"/>
      <c r="J121" s="265"/>
      <c r="K121" s="265"/>
      <c r="L121" s="266"/>
      <c r="M121" s="266"/>
      <c r="N121" s="266"/>
      <c r="O121" s="266"/>
    </row>
    <row r="122" spans="1:23" x14ac:dyDescent="0.25">
      <c r="A122" s="263"/>
      <c r="B122" s="263"/>
      <c r="C122" s="263"/>
      <c r="D122" s="263"/>
      <c r="E122" s="407"/>
      <c r="F122" s="407"/>
      <c r="G122" s="271"/>
      <c r="H122" s="264"/>
      <c r="I122" s="264"/>
      <c r="J122" s="265"/>
      <c r="K122" s="265"/>
      <c r="L122" s="266"/>
      <c r="M122" s="266"/>
      <c r="N122" s="266"/>
      <c r="O122" s="266"/>
    </row>
    <row r="123" spans="1:23" ht="57" customHeight="1" x14ac:dyDescent="0.25">
      <c r="A123" s="263"/>
      <c r="B123" s="263"/>
      <c r="C123" s="263"/>
      <c r="D123" s="263"/>
      <c r="E123" s="264"/>
      <c r="F123" s="264"/>
      <c r="G123" s="271"/>
      <c r="H123" s="264"/>
      <c r="I123" s="264"/>
      <c r="J123" s="265"/>
      <c r="K123" s="265"/>
      <c r="L123" s="266"/>
      <c r="M123" s="266"/>
      <c r="N123" s="274"/>
      <c r="O123" s="266"/>
    </row>
    <row r="124" spans="1:23" x14ac:dyDescent="0.25">
      <c r="A124" s="263"/>
      <c r="B124" s="263"/>
      <c r="C124" s="263"/>
      <c r="D124" s="263"/>
      <c r="E124" s="264"/>
      <c r="F124" s="264"/>
      <c r="G124" s="271"/>
      <c r="H124" s="264"/>
      <c r="I124" s="264"/>
      <c r="J124" s="265"/>
      <c r="K124" s="265"/>
      <c r="L124" s="266"/>
      <c r="M124" s="266"/>
      <c r="N124" s="266"/>
      <c r="O124" s="266"/>
    </row>
    <row r="125" spans="1:23" x14ac:dyDescent="0.25">
      <c r="A125" s="263"/>
      <c r="B125" s="263"/>
      <c r="C125" s="263"/>
      <c r="D125" s="263"/>
      <c r="E125" s="264"/>
      <c r="F125" s="264"/>
      <c r="G125" s="271"/>
      <c r="H125" s="264"/>
      <c r="I125" s="264"/>
      <c r="J125" s="265"/>
      <c r="K125" s="265"/>
      <c r="L125" s="266"/>
      <c r="M125" s="266"/>
      <c r="N125" s="266"/>
      <c r="O125" s="266"/>
    </row>
    <row r="126" spans="1:23" x14ac:dyDescent="0.25">
      <c r="A126" s="263"/>
      <c r="B126" s="263"/>
      <c r="C126" s="263"/>
      <c r="D126" s="263"/>
      <c r="E126" s="264"/>
      <c r="F126" s="264"/>
      <c r="G126" s="271"/>
      <c r="H126" s="264"/>
      <c r="I126" s="264"/>
      <c r="J126" s="265"/>
      <c r="K126" s="265"/>
      <c r="L126" s="266"/>
      <c r="M126" s="266"/>
      <c r="N126" s="266"/>
      <c r="O126" s="266"/>
    </row>
    <row r="127" spans="1:23" x14ac:dyDescent="0.25">
      <c r="A127" s="263"/>
      <c r="B127" s="263"/>
      <c r="C127" s="263"/>
      <c r="D127" s="263"/>
      <c r="E127" s="264"/>
      <c r="F127" s="264"/>
      <c r="G127" s="271"/>
      <c r="H127" s="264"/>
      <c r="I127" s="264"/>
      <c r="J127" s="265"/>
      <c r="K127" s="265"/>
      <c r="L127" s="266"/>
      <c r="M127" s="266"/>
      <c r="N127" s="266"/>
      <c r="O127" s="266"/>
    </row>
    <row r="128" spans="1:23" x14ac:dyDescent="0.25">
      <c r="C128" s="263"/>
      <c r="D128" s="263"/>
      <c r="E128" s="266"/>
      <c r="F128" s="282"/>
      <c r="G128" s="271"/>
      <c r="H128" s="264"/>
      <c r="I128" s="264"/>
      <c r="J128" s="265"/>
      <c r="K128" s="265"/>
      <c r="L128" s="266"/>
      <c r="M128" s="266"/>
      <c r="N128" s="266"/>
      <c r="O128" s="266"/>
    </row>
    <row r="129" spans="5:15" x14ac:dyDescent="0.25">
      <c r="E129" s="266"/>
      <c r="F129" s="282"/>
      <c r="G129" s="275"/>
      <c r="H129" s="266"/>
      <c r="I129" s="266"/>
      <c r="J129" s="276"/>
      <c r="K129" s="276"/>
      <c r="L129" s="266"/>
      <c r="M129" s="266"/>
      <c r="N129" s="266"/>
      <c r="O129" s="266"/>
    </row>
    <row r="130" spans="5:15" x14ac:dyDescent="0.25">
      <c r="E130" s="266"/>
      <c r="F130" s="282"/>
      <c r="G130" s="266"/>
      <c r="H130" s="266"/>
      <c r="I130" s="266"/>
      <c r="J130" s="276"/>
      <c r="K130" s="276"/>
      <c r="L130" s="266"/>
      <c r="M130" s="266"/>
      <c r="N130" s="266"/>
      <c r="O130" s="266"/>
    </row>
    <row r="131" spans="5:15" x14ac:dyDescent="0.25">
      <c r="E131" s="266"/>
      <c r="F131" s="282"/>
      <c r="G131" s="266"/>
      <c r="H131" s="266"/>
      <c r="I131" s="266"/>
      <c r="J131" s="276"/>
      <c r="K131" s="276"/>
      <c r="L131" s="266"/>
      <c r="M131" s="266"/>
      <c r="N131" s="266"/>
      <c r="O131" s="266"/>
    </row>
    <row r="132" spans="5:15" x14ac:dyDescent="0.25">
      <c r="E132" s="266"/>
      <c r="F132" s="282"/>
      <c r="G132" s="266"/>
      <c r="H132" s="266"/>
      <c r="I132" s="266"/>
      <c r="J132" s="276"/>
      <c r="K132" s="276"/>
      <c r="L132" s="266"/>
      <c r="M132" s="266"/>
      <c r="N132" s="266"/>
      <c r="O132" s="266"/>
    </row>
    <row r="133" spans="5:15" x14ac:dyDescent="0.25">
      <c r="E133" s="266"/>
      <c r="F133" s="282"/>
      <c r="G133" s="266"/>
      <c r="H133" s="266"/>
      <c r="I133" s="266"/>
      <c r="J133" s="276"/>
      <c r="K133" s="276"/>
      <c r="L133" s="266"/>
      <c r="M133" s="266"/>
      <c r="N133" s="266"/>
      <c r="O133" s="266"/>
    </row>
    <row r="134" spans="5:15" x14ac:dyDescent="0.25">
      <c r="E134" s="266"/>
      <c r="F134" s="282"/>
      <c r="G134" s="266"/>
      <c r="H134" s="266"/>
      <c r="I134" s="266"/>
      <c r="J134" s="276"/>
      <c r="K134" s="276"/>
      <c r="L134" s="266"/>
      <c r="M134" s="266"/>
      <c r="N134" s="266"/>
      <c r="O134" s="266"/>
    </row>
    <row r="135" spans="5:15" x14ac:dyDescent="0.25">
      <c r="E135" s="266"/>
      <c r="F135" s="282"/>
      <c r="G135" s="266"/>
      <c r="H135" s="266"/>
      <c r="I135" s="266"/>
      <c r="J135" s="276"/>
      <c r="K135" s="276"/>
      <c r="L135" s="266"/>
      <c r="M135" s="266"/>
      <c r="N135" s="266"/>
      <c r="O135" s="266"/>
    </row>
    <row r="136" spans="5:15" x14ac:dyDescent="0.25">
      <c r="E136" s="266"/>
      <c r="F136" s="282"/>
      <c r="G136" s="266"/>
      <c r="H136" s="266"/>
      <c r="I136" s="266"/>
      <c r="J136" s="276"/>
      <c r="K136" s="276"/>
      <c r="L136" s="266"/>
      <c r="M136" s="266"/>
      <c r="N136" s="266"/>
      <c r="O136" s="266"/>
    </row>
    <row r="137" spans="5:15" x14ac:dyDescent="0.25">
      <c r="E137" s="266"/>
      <c r="F137" s="282"/>
      <c r="G137" s="266"/>
      <c r="H137" s="266"/>
      <c r="I137" s="266"/>
      <c r="J137" s="276"/>
      <c r="K137" s="276"/>
      <c r="L137" s="266"/>
      <c r="M137" s="266"/>
      <c r="N137" s="266"/>
      <c r="O137" s="266"/>
    </row>
    <row r="138" spans="5:15" x14ac:dyDescent="0.25">
      <c r="E138" s="266"/>
      <c r="F138" s="282"/>
      <c r="G138" s="266"/>
      <c r="H138" s="266"/>
      <c r="I138" s="266"/>
      <c r="J138" s="276"/>
      <c r="K138" s="276"/>
      <c r="L138" s="266"/>
      <c r="M138" s="266"/>
      <c r="N138" s="266"/>
      <c r="O138" s="266"/>
    </row>
    <row r="139" spans="5:15" x14ac:dyDescent="0.25">
      <c r="E139" s="266"/>
      <c r="F139" s="282"/>
      <c r="G139" s="266"/>
      <c r="H139" s="266"/>
      <c r="I139" s="266"/>
      <c r="J139" s="276"/>
      <c r="K139" s="276"/>
      <c r="L139" s="266"/>
      <c r="M139" s="266"/>
      <c r="N139" s="266"/>
      <c r="O139" s="266"/>
    </row>
    <row r="140" spans="5:15" x14ac:dyDescent="0.25">
      <c r="E140" s="266"/>
      <c r="F140" s="282"/>
      <c r="G140" s="266"/>
      <c r="H140" s="266"/>
      <c r="I140" s="266"/>
      <c r="J140" s="276"/>
      <c r="K140" s="276"/>
      <c r="L140" s="266"/>
      <c r="M140" s="266"/>
      <c r="N140" s="266"/>
      <c r="O140" s="266"/>
    </row>
    <row r="141" spans="5:15" x14ac:dyDescent="0.25">
      <c r="E141" s="266"/>
      <c r="F141" s="282"/>
      <c r="G141" s="266"/>
      <c r="H141" s="266"/>
      <c r="I141" s="266"/>
      <c r="J141" s="276"/>
      <c r="K141" s="276"/>
      <c r="L141" s="266"/>
      <c r="M141" s="266"/>
      <c r="N141" s="266"/>
      <c r="O141" s="266"/>
    </row>
    <row r="142" spans="5:15" x14ac:dyDescent="0.25">
      <c r="E142" s="266"/>
      <c r="F142" s="282"/>
      <c r="G142" s="266"/>
      <c r="H142" s="266"/>
      <c r="I142" s="266"/>
      <c r="J142" s="276"/>
      <c r="K142" s="276"/>
      <c r="L142" s="266"/>
      <c r="M142" s="266"/>
      <c r="N142" s="266"/>
      <c r="O142" s="266"/>
    </row>
    <row r="143" spans="5:15" x14ac:dyDescent="0.25">
      <c r="E143" s="266"/>
      <c r="F143" s="282"/>
      <c r="G143" s="266"/>
      <c r="H143" s="266"/>
      <c r="I143" s="266"/>
      <c r="J143" s="276"/>
      <c r="K143" s="276"/>
      <c r="L143" s="266"/>
      <c r="M143" s="266"/>
      <c r="N143" s="266"/>
      <c r="O143" s="266"/>
    </row>
    <row r="144" spans="5:15" x14ac:dyDescent="0.25">
      <c r="G144" s="266"/>
      <c r="H144" s="266"/>
      <c r="I144" s="266"/>
      <c r="J144" s="276"/>
      <c r="K144" s="276"/>
      <c r="L144" s="266"/>
      <c r="M144" s="266"/>
      <c r="N144" s="266"/>
      <c r="O144" s="266"/>
    </row>
  </sheetData>
  <mergeCells count="3">
    <mergeCell ref="A1:L1"/>
    <mergeCell ref="A2:L2"/>
    <mergeCell ref="E122:F122"/>
  </mergeCells>
  <pageMargins left="0.70866141732283472" right="0.70866141732283472" top="0.74803149606299213" bottom="0.74803149606299213" header="0.31496062992125984" footer="0.31496062992125984"/>
  <pageSetup paperSize="9" scale="12" orientation="portrait" r:id="rId1"/>
  <colBreaks count="1" manualBreakCount="1">
    <brk id="1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F72"/>
  <sheetViews>
    <sheetView zoomScale="90" zoomScaleNormal="90" workbookViewId="0">
      <pane xSplit="3" ySplit="3" topLeftCell="D20" activePane="bottomRight" state="frozen"/>
      <selection pane="topRight" activeCell="E1" sqref="E1"/>
      <selection pane="bottomLeft" activeCell="A4" sqref="A4"/>
      <selection pane="bottomRight" activeCell="A2" sqref="A2:K2"/>
    </sheetView>
  </sheetViews>
  <sheetFormatPr defaultRowHeight="15" x14ac:dyDescent="0.25"/>
  <cols>
    <col min="1" max="2" width="11.140625" style="119" customWidth="1"/>
    <col min="3" max="3" width="17" style="119" customWidth="1"/>
    <col min="4" max="4" width="17.5703125" style="119" customWidth="1"/>
    <col min="5" max="5" width="11.42578125" style="119" customWidth="1"/>
    <col min="6" max="6" width="14.28515625" style="119" customWidth="1"/>
    <col min="7" max="7" width="12.140625" style="119" customWidth="1"/>
    <col min="8" max="8" width="10.42578125" style="119" customWidth="1"/>
    <col min="9" max="9" width="28.140625" style="119" customWidth="1"/>
    <col min="10" max="10" width="29.140625" style="119" customWidth="1"/>
    <col min="11" max="11" width="22.85546875" style="119" customWidth="1"/>
    <col min="12" max="12" width="11.42578125" style="119" customWidth="1"/>
    <col min="13" max="16384" width="9.140625" style="119"/>
  </cols>
  <sheetData>
    <row r="1" spans="1:58" ht="23.25" customHeight="1" x14ac:dyDescent="0.25">
      <c r="A1" s="378" t="s">
        <v>78</v>
      </c>
      <c r="B1" s="378"/>
      <c r="C1" s="378"/>
      <c r="D1" s="378"/>
      <c r="E1" s="378"/>
      <c r="F1" s="378"/>
      <c r="G1" s="378"/>
      <c r="H1" s="378"/>
      <c r="I1" s="378"/>
      <c r="J1" s="378"/>
    </row>
    <row r="2" spans="1:58" ht="39.75" customHeight="1" x14ac:dyDescent="0.25">
      <c r="A2" s="406" t="s">
        <v>1469</v>
      </c>
      <c r="B2" s="406"/>
      <c r="C2" s="406"/>
      <c r="D2" s="406"/>
      <c r="E2" s="406"/>
      <c r="F2" s="406"/>
      <c r="G2" s="406"/>
      <c r="H2" s="406"/>
      <c r="I2" s="406"/>
      <c r="J2" s="406"/>
      <c r="K2" s="406"/>
    </row>
    <row r="3" spans="1:58" s="4" customFormat="1" ht="99" customHeight="1" x14ac:dyDescent="0.3">
      <c r="A3" s="21" t="s">
        <v>0</v>
      </c>
      <c r="B3" s="22" t="s">
        <v>1</v>
      </c>
      <c r="C3" s="22" t="s">
        <v>2</v>
      </c>
      <c r="D3" s="22" t="s">
        <v>4</v>
      </c>
      <c r="E3" s="22" t="s">
        <v>30</v>
      </c>
      <c r="F3" s="22" t="s">
        <v>31</v>
      </c>
      <c r="G3" s="22" t="s">
        <v>7</v>
      </c>
      <c r="H3" s="22" t="s">
        <v>192</v>
      </c>
      <c r="I3" s="22" t="s">
        <v>193</v>
      </c>
      <c r="J3" s="22" t="s">
        <v>194</v>
      </c>
      <c r="K3" s="22" t="s">
        <v>195</v>
      </c>
      <c r="L3" s="24"/>
    </row>
    <row r="4" spans="1:58" s="4" customFormat="1" ht="18.75" x14ac:dyDescent="0.3">
      <c r="A4" s="40">
        <v>1</v>
      </c>
      <c r="B4" s="22">
        <v>2</v>
      </c>
      <c r="C4" s="22">
        <v>3</v>
      </c>
      <c r="D4" s="22">
        <v>6</v>
      </c>
      <c r="E4" s="22">
        <v>7</v>
      </c>
      <c r="F4" s="22">
        <v>8</v>
      </c>
      <c r="G4" s="22">
        <v>13</v>
      </c>
      <c r="H4" s="22">
        <v>14</v>
      </c>
      <c r="I4" s="22">
        <v>15</v>
      </c>
      <c r="J4" s="22">
        <v>16</v>
      </c>
      <c r="K4" s="22">
        <v>17</v>
      </c>
    </row>
    <row r="5" spans="1:58" ht="51" x14ac:dyDescent="0.25">
      <c r="A5" s="160">
        <v>1</v>
      </c>
      <c r="B5" s="105" t="s">
        <v>176</v>
      </c>
      <c r="C5" s="105" t="s">
        <v>158</v>
      </c>
      <c r="D5" s="43" t="s">
        <v>77</v>
      </c>
      <c r="E5" s="43"/>
      <c r="F5" s="43"/>
      <c r="G5" s="107"/>
      <c r="H5" s="108">
        <v>42936</v>
      </c>
      <c r="I5" s="102" t="s">
        <v>174</v>
      </c>
      <c r="J5" s="42"/>
      <c r="K5" s="103"/>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row>
    <row r="6" spans="1:58" ht="51.75" customHeight="1" x14ac:dyDescent="0.25">
      <c r="A6" s="160">
        <v>2</v>
      </c>
      <c r="B6" s="105" t="s">
        <v>177</v>
      </c>
      <c r="C6" s="105" t="s">
        <v>159</v>
      </c>
      <c r="D6" s="43" t="s">
        <v>77</v>
      </c>
      <c r="E6" s="43" t="s">
        <v>77</v>
      </c>
      <c r="F6" s="43"/>
      <c r="G6" s="42"/>
      <c r="H6" s="108">
        <v>42936</v>
      </c>
      <c r="I6" s="102" t="s">
        <v>174</v>
      </c>
      <c r="J6" s="42"/>
      <c r="K6" s="42"/>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row>
    <row r="7" spans="1:58" ht="92.25" customHeight="1" x14ac:dyDescent="0.25">
      <c r="A7" s="160">
        <v>3</v>
      </c>
      <c r="B7" s="105" t="s">
        <v>178</v>
      </c>
      <c r="C7" s="105" t="s">
        <v>160</v>
      </c>
      <c r="D7" s="43" t="s">
        <v>77</v>
      </c>
      <c r="E7" s="43"/>
      <c r="F7" s="43"/>
      <c r="G7" s="43" t="s">
        <v>77</v>
      </c>
      <c r="H7" s="108">
        <v>42936</v>
      </c>
      <c r="I7" s="102" t="s">
        <v>174</v>
      </c>
      <c r="J7" s="104"/>
      <c r="K7" s="102"/>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row>
    <row r="8" spans="1:58" ht="114.75" x14ac:dyDescent="0.25">
      <c r="A8" s="160">
        <v>4</v>
      </c>
      <c r="B8" s="105" t="s">
        <v>179</v>
      </c>
      <c r="C8" s="105" t="s">
        <v>161</v>
      </c>
      <c r="D8" s="43" t="s">
        <v>77</v>
      </c>
      <c r="E8" s="43"/>
      <c r="F8" s="43">
        <v>0.8</v>
      </c>
      <c r="G8" s="42"/>
      <c r="H8" s="108">
        <v>42999</v>
      </c>
      <c r="I8" s="102" t="s">
        <v>175</v>
      </c>
      <c r="J8" s="42"/>
      <c r="K8" s="42"/>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row>
    <row r="9" spans="1:58" ht="78" customHeight="1" x14ac:dyDescent="0.25">
      <c r="A9" s="160">
        <v>5</v>
      </c>
      <c r="B9" s="105" t="s">
        <v>180</v>
      </c>
      <c r="C9" s="105" t="s">
        <v>162</v>
      </c>
      <c r="D9" s="43"/>
      <c r="E9" s="43" t="s">
        <v>77</v>
      </c>
      <c r="F9" s="43">
        <v>0.2</v>
      </c>
      <c r="G9" s="42"/>
      <c r="H9" s="108">
        <v>42999</v>
      </c>
      <c r="I9" s="102" t="s">
        <v>175</v>
      </c>
      <c r="J9" s="42"/>
      <c r="K9" s="42"/>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row>
    <row r="10" spans="1:58" ht="102" x14ac:dyDescent="0.25">
      <c r="A10" s="160">
        <v>6</v>
      </c>
      <c r="B10" s="105" t="s">
        <v>181</v>
      </c>
      <c r="C10" s="105" t="s">
        <v>163</v>
      </c>
      <c r="D10" s="43"/>
      <c r="E10" s="43"/>
      <c r="F10" s="43">
        <v>0.4</v>
      </c>
      <c r="G10" s="42"/>
      <c r="H10" s="108">
        <v>42999</v>
      </c>
      <c r="I10" s="102" t="s">
        <v>175</v>
      </c>
      <c r="J10" s="42"/>
      <c r="K10" s="14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row>
    <row r="11" spans="1:58" ht="114.75" x14ac:dyDescent="0.25">
      <c r="A11" s="160">
        <v>7</v>
      </c>
      <c r="B11" s="105" t="s">
        <v>182</v>
      </c>
      <c r="C11" s="105" t="s">
        <v>164</v>
      </c>
      <c r="D11" s="43"/>
      <c r="E11" s="43"/>
      <c r="F11" s="105">
        <v>0.16</v>
      </c>
      <c r="G11" s="43"/>
      <c r="H11" s="108">
        <v>42999</v>
      </c>
      <c r="I11" s="102" t="s">
        <v>175</v>
      </c>
      <c r="J11" s="42"/>
      <c r="K11" s="42"/>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row>
    <row r="12" spans="1:58" ht="114.75" x14ac:dyDescent="0.25">
      <c r="A12" s="160">
        <v>8</v>
      </c>
      <c r="B12" s="105" t="s">
        <v>183</v>
      </c>
      <c r="C12" s="102" t="s">
        <v>165</v>
      </c>
      <c r="D12" s="42"/>
      <c r="E12" s="43"/>
      <c r="F12" s="102">
        <v>0.2</v>
      </c>
      <c r="G12" s="42"/>
      <c r="H12" s="108">
        <v>42999</v>
      </c>
      <c r="I12" s="102" t="s">
        <v>175</v>
      </c>
      <c r="J12" s="42"/>
      <c r="K12" s="42"/>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row>
    <row r="13" spans="1:58" ht="114.75" x14ac:dyDescent="0.25">
      <c r="A13" s="160">
        <v>9</v>
      </c>
      <c r="B13" s="105" t="s">
        <v>184</v>
      </c>
      <c r="C13" s="102" t="s">
        <v>166</v>
      </c>
      <c r="D13" s="42"/>
      <c r="E13" s="177"/>
      <c r="F13" s="102">
        <v>0.03</v>
      </c>
      <c r="G13" s="42"/>
      <c r="H13" s="108">
        <v>42999</v>
      </c>
      <c r="I13" s="102" t="s">
        <v>175</v>
      </c>
      <c r="J13" s="42" t="s">
        <v>77</v>
      </c>
      <c r="K13" s="42"/>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row>
    <row r="14" spans="1:58" ht="114.75" x14ac:dyDescent="0.25">
      <c r="A14" s="160">
        <v>10</v>
      </c>
      <c r="B14" s="105" t="s">
        <v>185</v>
      </c>
      <c r="C14" s="102" t="s">
        <v>167</v>
      </c>
      <c r="D14" s="42"/>
      <c r="E14" s="42"/>
      <c r="F14" s="102">
        <v>1.4</v>
      </c>
      <c r="G14" s="42"/>
      <c r="H14" s="108">
        <v>42999</v>
      </c>
      <c r="I14" s="102" t="s">
        <v>175</v>
      </c>
      <c r="J14" s="42"/>
      <c r="K14" s="42"/>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row>
    <row r="15" spans="1:58" ht="114.75" x14ac:dyDescent="0.25">
      <c r="A15" s="160">
        <v>11</v>
      </c>
      <c r="B15" s="105" t="s">
        <v>186</v>
      </c>
      <c r="C15" s="102" t="s">
        <v>168</v>
      </c>
      <c r="D15" s="42"/>
      <c r="E15" s="42"/>
      <c r="F15" s="102">
        <v>0.2</v>
      </c>
      <c r="G15" s="42"/>
      <c r="H15" s="108">
        <v>42999</v>
      </c>
      <c r="I15" s="102" t="s">
        <v>175</v>
      </c>
      <c r="J15" s="42"/>
      <c r="K15" s="42"/>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row>
    <row r="16" spans="1:58" ht="127.5" x14ac:dyDescent="0.25">
      <c r="A16" s="160">
        <v>12</v>
      </c>
      <c r="B16" s="105" t="s">
        <v>187</v>
      </c>
      <c r="C16" s="105" t="s">
        <v>169</v>
      </c>
      <c r="D16" s="43" t="s">
        <v>77</v>
      </c>
      <c r="E16" s="111" t="s">
        <v>77</v>
      </c>
      <c r="F16" s="155">
        <v>0.1</v>
      </c>
      <c r="G16" s="42"/>
      <c r="H16" s="108">
        <v>42999</v>
      </c>
      <c r="I16" s="102" t="s">
        <v>175</v>
      </c>
      <c r="J16" s="42"/>
      <c r="K16" s="42"/>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row>
    <row r="17" spans="1:58" s="23" customFormat="1" ht="127.5" x14ac:dyDescent="0.25">
      <c r="A17" s="160">
        <v>13</v>
      </c>
      <c r="B17" s="105" t="s">
        <v>188</v>
      </c>
      <c r="C17" s="102" t="s">
        <v>170</v>
      </c>
      <c r="D17" s="102" t="s">
        <v>77</v>
      </c>
      <c r="E17" s="102" t="s">
        <v>77</v>
      </c>
      <c r="F17" s="42">
        <v>2</v>
      </c>
      <c r="G17" s="42"/>
      <c r="H17" s="108">
        <v>42999</v>
      </c>
      <c r="I17" s="102" t="s">
        <v>175</v>
      </c>
      <c r="J17" s="104"/>
      <c r="K17" s="102"/>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row>
    <row r="18" spans="1:58" s="37" customFormat="1" ht="127.5" x14ac:dyDescent="0.25">
      <c r="A18" s="160">
        <v>14</v>
      </c>
      <c r="B18" s="105" t="s">
        <v>189</v>
      </c>
      <c r="C18" s="102" t="s">
        <v>171</v>
      </c>
      <c r="D18" s="102"/>
      <c r="E18" s="102"/>
      <c r="F18" s="42">
        <v>0.12</v>
      </c>
      <c r="G18" s="42"/>
      <c r="H18" s="108">
        <v>42999</v>
      </c>
      <c r="I18" s="102" t="s">
        <v>175</v>
      </c>
      <c r="J18" s="104"/>
      <c r="K18" s="102"/>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8"/>
      <c r="AP18" s="36"/>
      <c r="AQ18" s="36"/>
      <c r="AR18" s="36"/>
      <c r="AS18" s="36"/>
      <c r="AT18" s="36"/>
      <c r="AU18" s="36"/>
      <c r="AV18" s="36"/>
      <c r="AW18" s="36"/>
      <c r="AX18" s="36"/>
      <c r="AY18" s="36"/>
      <c r="AZ18" s="36"/>
      <c r="BA18" s="36"/>
      <c r="BB18" s="36"/>
      <c r="BC18" s="36"/>
      <c r="BD18" s="36"/>
      <c r="BE18" s="36"/>
      <c r="BF18" s="36"/>
    </row>
    <row r="19" spans="1:58" s="41" customFormat="1" ht="165.75" x14ac:dyDescent="0.25">
      <c r="A19" s="160">
        <v>15</v>
      </c>
      <c r="B19" s="105" t="s">
        <v>190</v>
      </c>
      <c r="C19" s="102" t="s">
        <v>172</v>
      </c>
      <c r="D19" s="102"/>
      <c r="E19" s="102"/>
      <c r="F19" s="42">
        <v>0.03</v>
      </c>
      <c r="G19" s="42"/>
      <c r="H19" s="108">
        <v>42999</v>
      </c>
      <c r="I19" s="102" t="s">
        <v>175</v>
      </c>
      <c r="J19" s="113"/>
      <c r="K19" s="114"/>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row>
    <row r="20" spans="1:58" s="41" customFormat="1" ht="102" x14ac:dyDescent="0.25">
      <c r="A20" s="160">
        <v>16</v>
      </c>
      <c r="B20" s="105" t="s">
        <v>191</v>
      </c>
      <c r="C20" s="102" t="s">
        <v>173</v>
      </c>
      <c r="D20" s="102" t="s">
        <v>77</v>
      </c>
      <c r="E20" s="102" t="s">
        <v>77</v>
      </c>
      <c r="F20" s="42">
        <v>0.1</v>
      </c>
      <c r="G20" s="42"/>
      <c r="H20" s="108">
        <v>42999</v>
      </c>
      <c r="I20" s="102" t="s">
        <v>175</v>
      </c>
      <c r="J20" s="113"/>
      <c r="K20" s="114"/>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row>
    <row r="21" spans="1:58" ht="63.75" x14ac:dyDescent="0.25">
      <c r="A21" s="6">
        <v>17</v>
      </c>
      <c r="B21" s="105" t="s">
        <v>2812</v>
      </c>
      <c r="C21" s="102" t="s">
        <v>2810</v>
      </c>
      <c r="D21" s="6"/>
      <c r="E21" s="6"/>
      <c r="F21" s="6"/>
      <c r="G21" s="6"/>
      <c r="H21" s="108">
        <v>42674</v>
      </c>
      <c r="I21" s="102" t="s">
        <v>2811</v>
      </c>
      <c r="J21" s="6"/>
      <c r="K21" s="6"/>
    </row>
    <row r="22" spans="1:58" s="23" customFormat="1" ht="20.25" customHeight="1" x14ac:dyDescent="0.3">
      <c r="A22" s="408" t="s">
        <v>68</v>
      </c>
      <c r="B22" s="409"/>
      <c r="C22" s="409"/>
      <c r="D22" s="409"/>
      <c r="E22" s="409"/>
      <c r="F22" s="410"/>
      <c r="G22" s="127"/>
      <c r="H22" s="139"/>
      <c r="I22" s="139"/>
      <c r="J22" s="113"/>
      <c r="K22" s="114"/>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row>
    <row r="23" spans="1:58" x14ac:dyDescent="0.25">
      <c r="F23" s="7"/>
    </row>
    <row r="24" spans="1:58" x14ac:dyDescent="0.25">
      <c r="F24" s="7"/>
    </row>
    <row r="25" spans="1:58" x14ac:dyDescent="0.25">
      <c r="F25" s="7"/>
    </row>
    <row r="26" spans="1:58" x14ac:dyDescent="0.25">
      <c r="F26" s="7"/>
    </row>
    <row r="27" spans="1:58" x14ac:dyDescent="0.25">
      <c r="F27" s="7"/>
    </row>
    <row r="28" spans="1:58" x14ac:dyDescent="0.25">
      <c r="F28" s="7"/>
    </row>
    <row r="29" spans="1:58" x14ac:dyDescent="0.25">
      <c r="F29" s="7"/>
    </row>
    <row r="30" spans="1:58" x14ac:dyDescent="0.25">
      <c r="F30" s="7"/>
    </row>
    <row r="31" spans="1:58" x14ac:dyDescent="0.25">
      <c r="F31" s="7"/>
    </row>
    <row r="32" spans="1:58" x14ac:dyDescent="0.25">
      <c r="F32" s="7"/>
    </row>
    <row r="33" spans="6:6" x14ac:dyDescent="0.25">
      <c r="F33" s="7"/>
    </row>
    <row r="34" spans="6:6" x14ac:dyDescent="0.25">
      <c r="F34" s="7"/>
    </row>
    <row r="35" spans="6:6" x14ac:dyDescent="0.25">
      <c r="F35" s="7"/>
    </row>
    <row r="36" spans="6:6" x14ac:dyDescent="0.25">
      <c r="F36" s="7"/>
    </row>
    <row r="37" spans="6:6" x14ac:dyDescent="0.25">
      <c r="F37" s="7"/>
    </row>
    <row r="38" spans="6:6" x14ac:dyDescent="0.25">
      <c r="F38" s="7"/>
    </row>
    <row r="39" spans="6:6" x14ac:dyDescent="0.25">
      <c r="F39" s="7"/>
    </row>
    <row r="40" spans="6:6" x14ac:dyDescent="0.25">
      <c r="F40" s="7"/>
    </row>
    <row r="41" spans="6:6" x14ac:dyDescent="0.25">
      <c r="F41" s="7"/>
    </row>
    <row r="42" spans="6:6" x14ac:dyDescent="0.25">
      <c r="F42" s="7"/>
    </row>
    <row r="43" spans="6:6" x14ac:dyDescent="0.25">
      <c r="F43" s="7"/>
    </row>
    <row r="44" spans="6:6" x14ac:dyDescent="0.25">
      <c r="F44" s="7"/>
    </row>
    <row r="45" spans="6:6" x14ac:dyDescent="0.25">
      <c r="F45" s="7"/>
    </row>
    <row r="46" spans="6:6" x14ac:dyDescent="0.25">
      <c r="F46" s="7"/>
    </row>
    <row r="47" spans="6:6" x14ac:dyDescent="0.25">
      <c r="F47" s="7"/>
    </row>
    <row r="48" spans="6:6" x14ac:dyDescent="0.25">
      <c r="F48" s="7"/>
    </row>
    <row r="49" spans="6:6" x14ac:dyDescent="0.25">
      <c r="F49" s="7"/>
    </row>
    <row r="50" spans="6:6" x14ac:dyDescent="0.25">
      <c r="F50" s="7"/>
    </row>
    <row r="51" spans="6:6" x14ac:dyDescent="0.25">
      <c r="F51" s="7"/>
    </row>
    <row r="52" spans="6:6" x14ac:dyDescent="0.25">
      <c r="F52" s="7"/>
    </row>
    <row r="53" spans="6:6" x14ac:dyDescent="0.25">
      <c r="F53" s="7"/>
    </row>
    <row r="54" spans="6:6" x14ac:dyDescent="0.25">
      <c r="F54" s="7"/>
    </row>
    <row r="55" spans="6:6" x14ac:dyDescent="0.25">
      <c r="F55" s="7"/>
    </row>
    <row r="56" spans="6:6" x14ac:dyDescent="0.25">
      <c r="F56" s="7"/>
    </row>
    <row r="57" spans="6:6" x14ac:dyDescent="0.25">
      <c r="F57" s="7"/>
    </row>
    <row r="58" spans="6:6" x14ac:dyDescent="0.25">
      <c r="F58" s="7"/>
    </row>
    <row r="59" spans="6:6" x14ac:dyDescent="0.25">
      <c r="F59" s="7"/>
    </row>
    <row r="60" spans="6:6" x14ac:dyDescent="0.25">
      <c r="F60" s="7"/>
    </row>
    <row r="61" spans="6:6" x14ac:dyDescent="0.25">
      <c r="F61" s="7"/>
    </row>
    <row r="62" spans="6:6" x14ac:dyDescent="0.25">
      <c r="F62" s="7"/>
    </row>
    <row r="63" spans="6:6" x14ac:dyDescent="0.25">
      <c r="F63" s="7"/>
    </row>
    <row r="64" spans="6:6" x14ac:dyDescent="0.25">
      <c r="F64" s="7"/>
    </row>
    <row r="65" spans="6:6" x14ac:dyDescent="0.25">
      <c r="F65" s="7"/>
    </row>
    <row r="66" spans="6:6" x14ac:dyDescent="0.25">
      <c r="F66" s="7"/>
    </row>
    <row r="67" spans="6:6" x14ac:dyDescent="0.25">
      <c r="F67" s="7"/>
    </row>
    <row r="68" spans="6:6" x14ac:dyDescent="0.25">
      <c r="F68" s="7"/>
    </row>
    <row r="69" spans="6:6" x14ac:dyDescent="0.25">
      <c r="F69" s="7"/>
    </row>
    <row r="70" spans="6:6" x14ac:dyDescent="0.25">
      <c r="F70" s="7"/>
    </row>
    <row r="71" spans="6:6" x14ac:dyDescent="0.25">
      <c r="F71" s="7"/>
    </row>
    <row r="72" spans="6:6" x14ac:dyDescent="0.25">
      <c r="F72" s="7"/>
    </row>
  </sheetData>
  <autoFilter ref="A3:K22"/>
  <mergeCells count="3">
    <mergeCell ref="A1:J1"/>
    <mergeCell ref="A22:F22"/>
    <mergeCell ref="A2:K2"/>
  </mergeCells>
  <pageMargins left="0.70866141732283472" right="0.11811023622047245" top="1.1811023622047245" bottom="0.15748031496062992" header="0.31496062992125984" footer="0.31496062992125984"/>
  <pageSetup paperSize="9"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vt:i4>
      </vt:variant>
    </vt:vector>
  </HeadingPairs>
  <TitlesOfParts>
    <vt:vector size="8" baseType="lpstr">
      <vt:lpstr>Недвижимость</vt:lpstr>
      <vt:lpstr>Особо ценное</vt:lpstr>
      <vt:lpstr>МУП, МУ</vt:lpstr>
      <vt:lpstr>акции, доли</vt:lpstr>
      <vt:lpstr>ЗУ </vt:lpstr>
      <vt:lpstr>дороги</vt:lpstr>
      <vt:lpstr>Бесхозяйное</vt:lpstr>
      <vt:lpstr>дороги!Область_печати</vt:lpstr>
    </vt:vector>
  </TitlesOfParts>
  <Company>Администрация МО Динской район</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user119</dc:creator>
  <cp:lastModifiedBy>User</cp:lastModifiedBy>
  <cp:lastPrinted>2018-03-01T13:56:42Z</cp:lastPrinted>
  <dcterms:created xsi:type="dcterms:W3CDTF">2012-06-29T09:55:37Z</dcterms:created>
  <dcterms:modified xsi:type="dcterms:W3CDTF">2019-02-04T08:05:21Z</dcterms:modified>
</cp:coreProperties>
</file>